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KAMPUS\paper\fix\archive umsida\"/>
    </mc:Choice>
  </mc:AlternateContent>
  <xr:revisionPtr revIDLastSave="0" documentId="13_ncr:1_{2D2C9CEF-C8E6-42D1-AF7B-5BFA8E8D15A1}" xr6:coauthVersionLast="47" xr6:coauthVersionMax="47" xr10:uidLastSave="{00000000-0000-0000-0000-000000000000}"/>
  <bookViews>
    <workbookView xWindow="-110" yWindow="-110" windowWidth="19420" windowHeight="10300" tabRatio="743" activeTab="1" xr2:uid="{316D6CAC-6252-42E5-9927-4EE174DCBD98}"/>
  </bookViews>
  <sheets>
    <sheet name="SAMPLE" sheetId="11" r:id="rId1"/>
    <sheet name="inventory " sheetId="2" r:id="rId2"/>
    <sheet name="GPM" sheetId="3" r:id="rId3"/>
    <sheet name="NPM" sheetId="9" r:id="rId4"/>
    <sheet name="ROA" sheetId="4" r:id="rId5"/>
  </sheets>
  <definedNames>
    <definedName name="_xlnm._FilterDatabase" localSheetId="2" hidden="1">GPM!$A$3:$E$158</definedName>
    <definedName name="_xlnm._FilterDatabase" localSheetId="1" hidden="1">'inventory '!$A$4:$H$159</definedName>
    <definedName name="_xlnm._FilterDatabase" localSheetId="3" hidden="1">NPM!$A$3:$E$158</definedName>
    <definedName name="_xlnm._FilterDatabase" localSheetId="4" hidden="1">ROA!$A$3:$G$158</definedName>
    <definedName name="_xlnm._FilterDatabase" localSheetId="0" hidden="1">SAMPLE!$A$2:$N$112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9" l="1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4" i="9"/>
  <c r="H59" i="2" l="1"/>
  <c r="H58" i="2"/>
  <c r="H57" i="2"/>
  <c r="H56" i="2"/>
  <c r="H55" i="2"/>
  <c r="H54" i="2"/>
  <c r="H53" i="2"/>
  <c r="H52" i="2"/>
  <c r="H51" i="2"/>
  <c r="H50" i="2"/>
  <c r="H19" i="2"/>
  <c r="H18" i="2"/>
  <c r="H17" i="2"/>
  <c r="H16" i="2"/>
  <c r="H15" i="2"/>
  <c r="H119" i="2"/>
  <c r="H118" i="2"/>
  <c r="H117" i="2"/>
  <c r="H116" i="2"/>
  <c r="H115" i="2"/>
  <c r="H149" i="2"/>
  <c r="H148" i="2"/>
  <c r="H147" i="2"/>
  <c r="H146" i="2"/>
  <c r="H145" i="2"/>
  <c r="H24" i="2"/>
  <c r="H23" i="2"/>
  <c r="H22" i="2"/>
  <c r="H21" i="2"/>
  <c r="H20" i="2"/>
  <c r="H94" i="2"/>
  <c r="H93" i="2"/>
  <c r="H92" i="2"/>
  <c r="H91" i="2"/>
  <c r="H90" i="2"/>
  <c r="H14" i="2"/>
  <c r="H13" i="2"/>
  <c r="H12" i="2"/>
  <c r="H11" i="2"/>
  <c r="H10" i="2"/>
  <c r="H69" i="2"/>
  <c r="H68" i="2"/>
  <c r="H67" i="2"/>
  <c r="H66" i="2"/>
  <c r="D66" i="2" s="1"/>
  <c r="H65" i="2"/>
  <c r="H64" i="2"/>
  <c r="H63" i="2"/>
  <c r="H62" i="2"/>
  <c r="H61" i="2"/>
  <c r="H60" i="2"/>
  <c r="H114" i="2"/>
  <c r="H113" i="2"/>
  <c r="H112" i="2"/>
  <c r="H111" i="2"/>
  <c r="H110" i="2"/>
  <c r="H124" i="2"/>
  <c r="H123" i="2"/>
  <c r="H122" i="2"/>
  <c r="H121" i="2"/>
  <c r="H120" i="2"/>
  <c r="H154" i="2"/>
  <c r="H153" i="2"/>
  <c r="H152" i="2"/>
  <c r="H151" i="2"/>
  <c r="H150" i="2"/>
  <c r="H109" i="2"/>
  <c r="H75" i="2"/>
  <c r="H76" i="2"/>
  <c r="H77" i="2"/>
  <c r="H78" i="2"/>
  <c r="H79" i="2"/>
  <c r="H130" i="2"/>
  <c r="H131" i="2"/>
  <c r="H132" i="2"/>
  <c r="H133" i="2"/>
  <c r="H134" i="2"/>
  <c r="H80" i="2"/>
  <c r="H81" i="2"/>
  <c r="H84" i="2"/>
  <c r="H125" i="2"/>
  <c r="H126" i="2"/>
  <c r="H127" i="2"/>
  <c r="H128" i="2"/>
  <c r="H129" i="2"/>
  <c r="H85" i="2"/>
  <c r="H86" i="2"/>
  <c r="H87" i="2"/>
  <c r="H88" i="2"/>
  <c r="H89" i="2"/>
  <c r="H140" i="2"/>
  <c r="H141" i="2"/>
  <c r="H142" i="2"/>
  <c r="H143" i="2"/>
  <c r="H144" i="2"/>
  <c r="D72" i="4" l="1"/>
  <c r="H104" i="2"/>
  <c r="D104" i="2" s="1"/>
  <c r="E104" i="2" s="1"/>
  <c r="E41" i="9"/>
  <c r="E40" i="9"/>
  <c r="E39" i="9"/>
  <c r="E103" i="9"/>
  <c r="E102" i="9"/>
  <c r="E101" i="9"/>
  <c r="E100" i="9"/>
  <c r="E99" i="9"/>
  <c r="E28" i="9"/>
  <c r="E27" i="9"/>
  <c r="E26" i="9"/>
  <c r="E25" i="9"/>
  <c r="E24" i="9"/>
  <c r="E73" i="9"/>
  <c r="E72" i="9"/>
  <c r="E71" i="9"/>
  <c r="E70" i="9"/>
  <c r="E69" i="9"/>
  <c r="E158" i="9"/>
  <c r="E157" i="9"/>
  <c r="E156" i="9"/>
  <c r="E155" i="9"/>
  <c r="E154" i="9"/>
  <c r="E138" i="9"/>
  <c r="E137" i="9"/>
  <c r="E136" i="9"/>
  <c r="E135" i="9"/>
  <c r="E134" i="9"/>
  <c r="E98" i="9"/>
  <c r="E97" i="9"/>
  <c r="E94" i="9"/>
  <c r="E143" i="9"/>
  <c r="E142" i="9"/>
  <c r="E141" i="9"/>
  <c r="E140" i="9"/>
  <c r="E139" i="9"/>
  <c r="E88" i="9"/>
  <c r="E87" i="9"/>
  <c r="E86" i="9"/>
  <c r="E85" i="9"/>
  <c r="E84" i="9"/>
  <c r="E128" i="9"/>
  <c r="E127" i="9"/>
  <c r="E126" i="9"/>
  <c r="E82" i="9"/>
  <c r="E81" i="9"/>
  <c r="E80" i="9"/>
  <c r="E79" i="9"/>
  <c r="E133" i="9"/>
  <c r="E132" i="9"/>
  <c r="E131" i="9"/>
  <c r="E130" i="9"/>
  <c r="E129" i="9"/>
  <c r="E78" i="9"/>
  <c r="E77" i="9"/>
  <c r="E76" i="9"/>
  <c r="E75" i="9"/>
  <c r="E74" i="9"/>
  <c r="E108" i="9"/>
  <c r="E107" i="9"/>
  <c r="E106" i="9"/>
  <c r="E105" i="9"/>
  <c r="E104" i="9"/>
  <c r="E8" i="9"/>
  <c r="E7" i="9"/>
  <c r="E6" i="9"/>
  <c r="E5" i="9"/>
  <c r="E4" i="9"/>
  <c r="E48" i="9"/>
  <c r="E47" i="9"/>
  <c r="E46" i="9"/>
  <c r="E45" i="9"/>
  <c r="E44" i="9"/>
  <c r="E35" i="9"/>
  <c r="E34" i="9"/>
  <c r="E58" i="9"/>
  <c r="E57" i="9"/>
  <c r="E56" i="9"/>
  <c r="E55" i="9"/>
  <c r="E54" i="9"/>
  <c r="E53" i="9"/>
  <c r="E52" i="9"/>
  <c r="E51" i="9"/>
  <c r="E50" i="9"/>
  <c r="E49" i="9"/>
  <c r="E18" i="9"/>
  <c r="E17" i="9"/>
  <c r="E16" i="9"/>
  <c r="E15" i="9"/>
  <c r="E118" i="9"/>
  <c r="E117" i="9"/>
  <c r="E116" i="9"/>
  <c r="E115" i="9"/>
  <c r="E114" i="9"/>
  <c r="E148" i="9"/>
  <c r="E147" i="9"/>
  <c r="E146" i="9"/>
  <c r="E145" i="9"/>
  <c r="E144" i="9"/>
  <c r="E23" i="9"/>
  <c r="E22" i="9"/>
  <c r="E21" i="9"/>
  <c r="E20" i="9"/>
  <c r="E19" i="9"/>
  <c r="E93" i="9"/>
  <c r="E92" i="9"/>
  <c r="E91" i="9"/>
  <c r="E90" i="9"/>
  <c r="E89" i="9"/>
  <c r="E13" i="9"/>
  <c r="E12" i="9"/>
  <c r="E11" i="9"/>
  <c r="E10" i="9"/>
  <c r="E9" i="9"/>
  <c r="E68" i="9"/>
  <c r="E67" i="9"/>
  <c r="E66" i="9"/>
  <c r="E65" i="9"/>
  <c r="E64" i="9"/>
  <c r="E63" i="9"/>
  <c r="E62" i="9"/>
  <c r="E61" i="9"/>
  <c r="E60" i="9"/>
  <c r="E59" i="9"/>
  <c r="E113" i="9"/>
  <c r="E112" i="9"/>
  <c r="E111" i="9"/>
  <c r="E110" i="9"/>
  <c r="E109" i="9"/>
  <c r="E123" i="9"/>
  <c r="E122" i="9"/>
  <c r="E121" i="9"/>
  <c r="E120" i="9"/>
  <c r="E119" i="9"/>
  <c r="E151" i="9"/>
  <c r="E150" i="9"/>
  <c r="E149" i="9"/>
  <c r="E33" i="9"/>
  <c r="E32" i="9"/>
  <c r="E31" i="9"/>
  <c r="E30" i="9"/>
  <c r="E29" i="9"/>
  <c r="E43" i="9"/>
  <c r="E42" i="9"/>
  <c r="D135" i="4"/>
  <c r="E135" i="4" s="1"/>
  <c r="D134" i="4"/>
  <c r="E134" i="4" s="1"/>
  <c r="D98" i="4"/>
  <c r="E98" i="4" s="1"/>
  <c r="D97" i="4"/>
  <c r="E97" i="4" s="1"/>
  <c r="D96" i="4"/>
  <c r="E96" i="4" s="1"/>
  <c r="D95" i="4"/>
  <c r="E95" i="4" s="1"/>
  <c r="D94" i="4"/>
  <c r="E94" i="4" s="1"/>
  <c r="D143" i="4"/>
  <c r="E143" i="4" s="1"/>
  <c r="D142" i="4"/>
  <c r="E142" i="4" s="1"/>
  <c r="D141" i="4"/>
  <c r="E141" i="4" s="1"/>
  <c r="D140" i="4"/>
  <c r="E140" i="4" s="1"/>
  <c r="D139" i="4"/>
  <c r="E139" i="4" s="1"/>
  <c r="D88" i="4"/>
  <c r="E88" i="4" s="1"/>
  <c r="D87" i="4"/>
  <c r="E87" i="4" s="1"/>
  <c r="D86" i="4"/>
  <c r="E86" i="4" s="1"/>
  <c r="D85" i="4"/>
  <c r="E85" i="4" s="1"/>
  <c r="D84" i="4"/>
  <c r="E84" i="4" s="1"/>
  <c r="D128" i="4"/>
  <c r="E128" i="4" s="1"/>
  <c r="D127" i="4"/>
  <c r="E127" i="4" s="1"/>
  <c r="D126" i="4"/>
  <c r="E126" i="4" s="1"/>
  <c r="D125" i="4"/>
  <c r="E125" i="4" s="1"/>
  <c r="D124" i="4"/>
  <c r="E124" i="4" s="1"/>
  <c r="D83" i="4"/>
  <c r="E83" i="4" s="1"/>
  <c r="D82" i="4"/>
  <c r="E82" i="4" s="1"/>
  <c r="D81" i="4"/>
  <c r="E81" i="4" s="1"/>
  <c r="D80" i="4"/>
  <c r="E80" i="4" s="1"/>
  <c r="D79" i="4"/>
  <c r="E79" i="4" s="1"/>
  <c r="D133" i="4"/>
  <c r="E133" i="4" s="1"/>
  <c r="D132" i="4"/>
  <c r="E132" i="4" s="1"/>
  <c r="D131" i="4"/>
  <c r="E131" i="4" s="1"/>
  <c r="D130" i="4"/>
  <c r="E130" i="4" s="1"/>
  <c r="D129" i="4"/>
  <c r="E129" i="4" s="1"/>
  <c r="D78" i="4"/>
  <c r="E78" i="4" s="1"/>
  <c r="D77" i="4"/>
  <c r="E77" i="4" s="1"/>
  <c r="D76" i="4"/>
  <c r="E76" i="4" s="1"/>
  <c r="D75" i="4"/>
  <c r="E75" i="4" s="1"/>
  <c r="D74" i="4"/>
  <c r="E74" i="4" s="1"/>
  <c r="D108" i="4"/>
  <c r="E108" i="4" s="1"/>
  <c r="D107" i="4"/>
  <c r="E107" i="4" s="1"/>
  <c r="D106" i="4"/>
  <c r="E106" i="4" s="1"/>
  <c r="D105" i="4"/>
  <c r="E105" i="4" s="1"/>
  <c r="D104" i="4"/>
  <c r="E104" i="4" s="1"/>
  <c r="D8" i="4"/>
  <c r="E8" i="4" s="1"/>
  <c r="D7" i="4"/>
  <c r="E7" i="4" s="1"/>
  <c r="D6" i="4"/>
  <c r="E6" i="4" s="1"/>
  <c r="D5" i="4"/>
  <c r="E5" i="4" s="1"/>
  <c r="D4" i="4"/>
  <c r="E4" i="4" s="1"/>
  <c r="D48" i="4"/>
  <c r="E48" i="4" s="1"/>
  <c r="D47" i="4"/>
  <c r="E47" i="4" s="1"/>
  <c r="D46" i="4"/>
  <c r="E46" i="4" s="1"/>
  <c r="D45" i="4"/>
  <c r="E45" i="4" s="1"/>
  <c r="D44" i="4"/>
  <c r="E44" i="4" s="1"/>
  <c r="D38" i="4"/>
  <c r="E38" i="4" s="1"/>
  <c r="D37" i="4"/>
  <c r="E37" i="4" s="1"/>
  <c r="D36" i="4"/>
  <c r="E36" i="4" s="1"/>
  <c r="D35" i="4"/>
  <c r="E35" i="4" s="1"/>
  <c r="D34" i="4"/>
  <c r="E34" i="4" s="1"/>
  <c r="D58" i="4"/>
  <c r="E58" i="4" s="1"/>
  <c r="D57" i="4"/>
  <c r="E57" i="4" s="1"/>
  <c r="D56" i="4"/>
  <c r="E56" i="4" s="1"/>
  <c r="D55" i="4"/>
  <c r="E55" i="4" s="1"/>
  <c r="D54" i="4"/>
  <c r="E54" i="4" s="1"/>
  <c r="D53" i="4"/>
  <c r="E53" i="4" s="1"/>
  <c r="D52" i="4"/>
  <c r="E52" i="4" s="1"/>
  <c r="D51" i="4"/>
  <c r="E51" i="4" s="1"/>
  <c r="D50" i="4"/>
  <c r="E50" i="4" s="1"/>
  <c r="D49" i="4"/>
  <c r="E49" i="4" s="1"/>
  <c r="D18" i="4"/>
  <c r="E18" i="4" s="1"/>
  <c r="D17" i="4"/>
  <c r="E17" i="4" s="1"/>
  <c r="D16" i="4"/>
  <c r="E16" i="4" s="1"/>
  <c r="D15" i="4"/>
  <c r="E15" i="4" s="1"/>
  <c r="D14" i="4"/>
  <c r="E14" i="4" s="1"/>
  <c r="D118" i="4"/>
  <c r="E118" i="4" s="1"/>
  <c r="D117" i="4"/>
  <c r="E117" i="4" s="1"/>
  <c r="D116" i="4"/>
  <c r="E116" i="4" s="1"/>
  <c r="D115" i="4"/>
  <c r="E115" i="4" s="1"/>
  <c r="D114" i="4"/>
  <c r="E114" i="4" s="1"/>
  <c r="D148" i="4"/>
  <c r="E148" i="4" s="1"/>
  <c r="D147" i="4"/>
  <c r="E147" i="4" s="1"/>
  <c r="D146" i="4"/>
  <c r="E146" i="4" s="1"/>
  <c r="D145" i="4"/>
  <c r="E145" i="4" s="1"/>
  <c r="D144" i="4"/>
  <c r="E144" i="4" s="1"/>
  <c r="D23" i="4"/>
  <c r="E23" i="4" s="1"/>
  <c r="D22" i="4"/>
  <c r="E22" i="4" s="1"/>
  <c r="D21" i="4"/>
  <c r="E21" i="4" s="1"/>
  <c r="D20" i="4"/>
  <c r="E20" i="4" s="1"/>
  <c r="D19" i="4"/>
  <c r="E19" i="4" s="1"/>
  <c r="D93" i="4"/>
  <c r="E93" i="4" s="1"/>
  <c r="D92" i="4"/>
  <c r="E92" i="4" s="1"/>
  <c r="D91" i="4"/>
  <c r="E91" i="4" s="1"/>
  <c r="D90" i="4"/>
  <c r="E90" i="4" s="1"/>
  <c r="D89" i="4"/>
  <c r="E89" i="4" s="1"/>
  <c r="D13" i="4"/>
  <c r="E13" i="4" s="1"/>
  <c r="D12" i="4"/>
  <c r="E12" i="4" s="1"/>
  <c r="D11" i="4"/>
  <c r="E11" i="4" s="1"/>
  <c r="D10" i="4"/>
  <c r="E10" i="4" s="1"/>
  <c r="D9" i="4"/>
  <c r="E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113" i="4"/>
  <c r="E113" i="4" s="1"/>
  <c r="D112" i="4"/>
  <c r="E112" i="4" s="1"/>
  <c r="D111" i="4"/>
  <c r="E111" i="4" s="1"/>
  <c r="D110" i="4"/>
  <c r="E110" i="4" s="1"/>
  <c r="D109" i="4"/>
  <c r="E109" i="4" s="1"/>
  <c r="D123" i="4"/>
  <c r="E123" i="4" s="1"/>
  <c r="D122" i="4"/>
  <c r="E122" i="4" s="1"/>
  <c r="D121" i="4"/>
  <c r="E121" i="4" s="1"/>
  <c r="D120" i="4"/>
  <c r="E120" i="4" s="1"/>
  <c r="D119" i="4"/>
  <c r="E119" i="4" s="1"/>
  <c r="D153" i="4"/>
  <c r="D152" i="4"/>
  <c r="D151" i="4"/>
  <c r="E151" i="4" s="1"/>
  <c r="D150" i="4"/>
  <c r="E150" i="4" s="1"/>
  <c r="D149" i="4"/>
  <c r="E149" i="4" s="1"/>
  <c r="D33" i="4"/>
  <c r="E33" i="4" s="1"/>
  <c r="D32" i="4"/>
  <c r="E32" i="4" s="1"/>
  <c r="D31" i="4"/>
  <c r="E31" i="4" s="1"/>
  <c r="D30" i="4"/>
  <c r="E30" i="4" s="1"/>
  <c r="D29" i="4"/>
  <c r="E29" i="4" s="1"/>
  <c r="D43" i="4"/>
  <c r="E43" i="4" s="1"/>
  <c r="D42" i="4"/>
  <c r="E42" i="4" s="1"/>
  <c r="D41" i="4"/>
  <c r="E41" i="4" s="1"/>
  <c r="D40" i="4"/>
  <c r="E40" i="4" s="1"/>
  <c r="D39" i="4"/>
  <c r="E39" i="4" s="1"/>
  <c r="D103" i="4"/>
  <c r="E103" i="4" s="1"/>
  <c r="D102" i="4"/>
  <c r="E102" i="4" s="1"/>
  <c r="D101" i="4"/>
  <c r="E101" i="4" s="1"/>
  <c r="D100" i="4"/>
  <c r="E100" i="4" s="1"/>
  <c r="D99" i="4"/>
  <c r="E99" i="4" s="1"/>
  <c r="D28" i="4"/>
  <c r="E28" i="4" s="1"/>
  <c r="D27" i="4"/>
  <c r="E27" i="4" s="1"/>
  <c r="D26" i="4"/>
  <c r="E26" i="4" s="1"/>
  <c r="D25" i="4"/>
  <c r="E25" i="4" s="1"/>
  <c r="D24" i="4"/>
  <c r="E24" i="4" s="1"/>
  <c r="D73" i="4"/>
  <c r="E73" i="4" s="1"/>
  <c r="E72" i="4"/>
  <c r="D71" i="4"/>
  <c r="E71" i="4" s="1"/>
  <c r="D70" i="4"/>
  <c r="E70" i="4" s="1"/>
  <c r="D69" i="4"/>
  <c r="E69" i="4" s="1"/>
  <c r="D158" i="4"/>
  <c r="E158" i="4" s="1"/>
  <c r="D157" i="4"/>
  <c r="E157" i="4" s="1"/>
  <c r="D156" i="4"/>
  <c r="E156" i="4" s="1"/>
  <c r="D155" i="4"/>
  <c r="E155" i="4" s="1"/>
  <c r="D154" i="4"/>
  <c r="E154" i="4" s="1"/>
  <c r="E96" i="9"/>
  <c r="E95" i="9"/>
  <c r="E125" i="9"/>
  <c r="E124" i="9"/>
  <c r="E83" i="9"/>
  <c r="E38" i="9"/>
  <c r="E37" i="9"/>
  <c r="E36" i="9"/>
  <c r="E14" i="9"/>
  <c r="E149" i="3"/>
  <c r="E150" i="3"/>
  <c r="E151" i="3"/>
  <c r="E119" i="3"/>
  <c r="E120" i="3"/>
  <c r="E121" i="3"/>
  <c r="E122" i="3"/>
  <c r="E123" i="3"/>
  <c r="E109" i="3"/>
  <c r="E110" i="3"/>
  <c r="E111" i="3"/>
  <c r="E112" i="3"/>
  <c r="E113" i="3"/>
  <c r="E59" i="3"/>
  <c r="E60" i="3"/>
  <c r="E61" i="3"/>
  <c r="E62" i="3"/>
  <c r="E63" i="3"/>
  <c r="E64" i="3"/>
  <c r="E65" i="3"/>
  <c r="E66" i="3"/>
  <c r="E67" i="3"/>
  <c r="E68" i="3"/>
  <c r="E9" i="3"/>
  <c r="E10" i="3"/>
  <c r="E11" i="3"/>
  <c r="E12" i="3"/>
  <c r="E13" i="3"/>
  <c r="E89" i="3"/>
  <c r="E90" i="3"/>
  <c r="E91" i="3"/>
  <c r="E92" i="3"/>
  <c r="E93" i="3"/>
  <c r="E19" i="3"/>
  <c r="E20" i="3"/>
  <c r="E21" i="3"/>
  <c r="E22" i="3"/>
  <c r="E23" i="3"/>
  <c r="E144" i="3"/>
  <c r="E145" i="3"/>
  <c r="E146" i="3"/>
  <c r="E147" i="3"/>
  <c r="E148" i="3"/>
  <c r="E114" i="3"/>
  <c r="E115" i="3"/>
  <c r="E116" i="3"/>
  <c r="E117" i="3"/>
  <c r="E118" i="3"/>
  <c r="E14" i="3"/>
  <c r="E15" i="3"/>
  <c r="E16" i="3"/>
  <c r="E17" i="3"/>
  <c r="E18" i="3"/>
  <c r="E49" i="3"/>
  <c r="E50" i="3"/>
  <c r="E51" i="3"/>
  <c r="E52" i="3"/>
  <c r="E53" i="3"/>
  <c r="E54" i="3"/>
  <c r="E55" i="3"/>
  <c r="E56" i="3"/>
  <c r="E57" i="3"/>
  <c r="E58" i="3"/>
  <c r="E34" i="3"/>
  <c r="E35" i="3"/>
  <c r="E36" i="3"/>
  <c r="E37" i="3"/>
  <c r="E38" i="3"/>
  <c r="E44" i="3"/>
  <c r="E45" i="3"/>
  <c r="E46" i="3"/>
  <c r="E47" i="3"/>
  <c r="E48" i="3"/>
  <c r="E4" i="3"/>
  <c r="E5" i="3"/>
  <c r="E6" i="3"/>
  <c r="E7" i="3"/>
  <c r="E8" i="3"/>
  <c r="E33" i="3"/>
  <c r="E32" i="3"/>
  <c r="E31" i="3"/>
  <c r="E30" i="3"/>
  <c r="E29" i="3"/>
  <c r="E43" i="3"/>
  <c r="E42" i="3"/>
  <c r="E41" i="3"/>
  <c r="E40" i="3"/>
  <c r="E39" i="3"/>
  <c r="E103" i="3"/>
  <c r="E102" i="3"/>
  <c r="E101" i="3"/>
  <c r="E100" i="3"/>
  <c r="E99" i="3"/>
  <c r="E28" i="3"/>
  <c r="E27" i="3"/>
  <c r="E26" i="3"/>
  <c r="E25" i="3"/>
  <c r="E24" i="3"/>
  <c r="E73" i="3"/>
  <c r="E72" i="3"/>
  <c r="E71" i="3"/>
  <c r="E70" i="3"/>
  <c r="E69" i="3"/>
  <c r="E158" i="3"/>
  <c r="E157" i="3"/>
  <c r="E156" i="3"/>
  <c r="E155" i="3"/>
  <c r="E154" i="3"/>
  <c r="E138" i="3"/>
  <c r="E137" i="3"/>
  <c r="E136" i="3"/>
  <c r="E135" i="3"/>
  <c r="E134" i="3"/>
  <c r="E98" i="3"/>
  <c r="E97" i="3"/>
  <c r="E96" i="3"/>
  <c r="E95" i="3"/>
  <c r="E94" i="3"/>
  <c r="E143" i="3"/>
  <c r="E142" i="3"/>
  <c r="E141" i="3"/>
  <c r="E140" i="3"/>
  <c r="E139" i="3"/>
  <c r="E88" i="3"/>
  <c r="E87" i="3"/>
  <c r="E86" i="3"/>
  <c r="E85" i="3"/>
  <c r="E84" i="3"/>
  <c r="E128" i="3"/>
  <c r="E127" i="3"/>
  <c r="E126" i="3"/>
  <c r="E125" i="3"/>
  <c r="E124" i="3"/>
  <c r="E83" i="3"/>
  <c r="E82" i="3"/>
  <c r="E81" i="3"/>
  <c r="E80" i="3"/>
  <c r="E79" i="3"/>
  <c r="E133" i="3"/>
  <c r="E132" i="3"/>
  <c r="E131" i="3"/>
  <c r="E130" i="3"/>
  <c r="E129" i="3"/>
  <c r="E78" i="3"/>
  <c r="E77" i="3"/>
  <c r="E76" i="3"/>
  <c r="E75" i="3"/>
  <c r="E74" i="3"/>
  <c r="D150" i="2"/>
  <c r="E150" i="2" s="1"/>
  <c r="D151" i="2"/>
  <c r="E151" i="2" s="1"/>
  <c r="D153" i="2"/>
  <c r="D154" i="2"/>
  <c r="D121" i="2"/>
  <c r="E121" i="2" s="1"/>
  <c r="D122" i="2"/>
  <c r="E122" i="2" s="1"/>
  <c r="D123" i="2"/>
  <c r="E123" i="2" s="1"/>
  <c r="D124" i="2"/>
  <c r="E124" i="2" s="1"/>
  <c r="D111" i="2"/>
  <c r="E111" i="2" s="1"/>
  <c r="D114" i="2"/>
  <c r="E114" i="2" s="1"/>
  <c r="D60" i="2"/>
  <c r="E60" i="2" s="1"/>
  <c r="D61" i="2"/>
  <c r="E61" i="2" s="1"/>
  <c r="D62" i="2"/>
  <c r="E62" i="2" s="1"/>
  <c r="D63" i="2"/>
  <c r="E63" i="2" s="1"/>
  <c r="D64" i="2"/>
  <c r="E64" i="2" s="1"/>
  <c r="E66" i="2"/>
  <c r="D69" i="2"/>
  <c r="E69" i="2" s="1"/>
  <c r="D144" i="2"/>
  <c r="E144" i="2" s="1"/>
  <c r="D143" i="2"/>
  <c r="E143" i="2" s="1"/>
  <c r="D142" i="2"/>
  <c r="E142" i="2" s="1"/>
  <c r="D141" i="2"/>
  <c r="E141" i="2" s="1"/>
  <c r="D140" i="2"/>
  <c r="E140" i="2" s="1"/>
  <c r="D89" i="2"/>
  <c r="D88" i="2"/>
  <c r="D87" i="2"/>
  <c r="D86" i="2"/>
  <c r="E86" i="2" s="1"/>
  <c r="D85" i="2"/>
  <c r="D134" i="2"/>
  <c r="E134" i="2" s="1"/>
  <c r="D133" i="2"/>
  <c r="E133" i="2" s="1"/>
  <c r="D132" i="2"/>
  <c r="E132" i="2" s="1"/>
  <c r="D131" i="2"/>
  <c r="E131" i="2" s="1"/>
  <c r="D130" i="2"/>
  <c r="E130" i="2" s="1"/>
  <c r="D79" i="2"/>
  <c r="E79" i="2" s="1"/>
  <c r="D78" i="2"/>
  <c r="E78" i="2" s="1"/>
  <c r="D77" i="2"/>
  <c r="E77" i="2" s="1"/>
  <c r="D76" i="2"/>
  <c r="E76" i="2" s="1"/>
  <c r="D75" i="2"/>
  <c r="E75" i="2" s="1"/>
  <c r="D59" i="2"/>
  <c r="E59" i="2" s="1"/>
  <c r="D58" i="2"/>
  <c r="E58" i="2" s="1"/>
  <c r="D57" i="2"/>
  <c r="E57" i="2" s="1"/>
  <c r="D56" i="2"/>
  <c r="E56" i="2" s="1"/>
  <c r="D55" i="2"/>
  <c r="E55" i="2" s="1"/>
  <c r="D54" i="2"/>
  <c r="E54" i="2" s="1"/>
  <c r="D53" i="2"/>
  <c r="E53" i="2" s="1"/>
  <c r="D52" i="2"/>
  <c r="E52" i="2" s="1"/>
  <c r="D51" i="2"/>
  <c r="E51" i="2" s="1"/>
  <c r="D50" i="2"/>
  <c r="E50" i="2" s="1"/>
  <c r="D19" i="2"/>
  <c r="E19" i="2" s="1"/>
  <c r="D18" i="2"/>
  <c r="E18" i="2" s="1"/>
  <c r="D17" i="2"/>
  <c r="E17" i="2" s="1"/>
  <c r="D16" i="2"/>
  <c r="E16" i="2" s="1"/>
  <c r="D15" i="2"/>
  <c r="E15" i="2" s="1"/>
  <c r="D119" i="2"/>
  <c r="E119" i="2" s="1"/>
  <c r="D118" i="2"/>
  <c r="E118" i="2" s="1"/>
  <c r="D117" i="2"/>
  <c r="E117" i="2" s="1"/>
  <c r="D116" i="2"/>
  <c r="E116" i="2" s="1"/>
  <c r="D115" i="2"/>
  <c r="E115" i="2" s="1"/>
  <c r="D149" i="2"/>
  <c r="E149" i="2" s="1"/>
  <c r="D148" i="2"/>
  <c r="E148" i="2" s="1"/>
  <c r="D147" i="2"/>
  <c r="E147" i="2" s="1"/>
  <c r="D146" i="2"/>
  <c r="E146" i="2" s="1"/>
  <c r="D145" i="2"/>
  <c r="E145" i="2" s="1"/>
  <c r="D68" i="2"/>
  <c r="E68" i="2" s="1"/>
  <c r="D67" i="2"/>
  <c r="E67" i="2" s="1"/>
  <c r="D65" i="2"/>
  <c r="E65" i="2" s="1"/>
  <c r="D113" i="2"/>
  <c r="E113" i="2" s="1"/>
  <c r="D112" i="2"/>
  <c r="E112" i="2" s="1"/>
  <c r="D110" i="2"/>
  <c r="E110" i="2" s="1"/>
  <c r="D120" i="2"/>
  <c r="E120" i="2" s="1"/>
  <c r="D152" i="2"/>
  <c r="E152" i="2" s="1"/>
  <c r="H155" i="2"/>
  <c r="D155" i="2" s="1"/>
  <c r="E155" i="2" s="1"/>
  <c r="H156" i="2"/>
  <c r="D156" i="2" s="1"/>
  <c r="E156" i="2" s="1"/>
  <c r="H157" i="2"/>
  <c r="D157" i="2" s="1"/>
  <c r="E157" i="2" s="1"/>
  <c r="H158" i="2"/>
  <c r="D158" i="2" s="1"/>
  <c r="E158" i="2" s="1"/>
  <c r="H159" i="2"/>
  <c r="D159" i="2" s="1"/>
  <c r="E159" i="2" s="1"/>
  <c r="H70" i="2"/>
  <c r="D70" i="2" s="1"/>
  <c r="E70" i="2" s="1"/>
  <c r="H71" i="2"/>
  <c r="D71" i="2" s="1"/>
  <c r="E71" i="2" s="1"/>
  <c r="H72" i="2"/>
  <c r="D72" i="2" s="1"/>
  <c r="E72" i="2" s="1"/>
  <c r="H73" i="2"/>
  <c r="D73" i="2" s="1"/>
  <c r="E73" i="2" s="1"/>
  <c r="H74" i="2"/>
  <c r="D74" i="2" s="1"/>
  <c r="E74" i="2" s="1"/>
  <c r="H25" i="2"/>
  <c r="D25" i="2" s="1"/>
  <c r="E25" i="2" s="1"/>
  <c r="H26" i="2"/>
  <c r="D26" i="2" s="1"/>
  <c r="E26" i="2" s="1"/>
  <c r="H27" i="2"/>
  <c r="D27" i="2" s="1"/>
  <c r="E27" i="2" s="1"/>
  <c r="H28" i="2"/>
  <c r="D28" i="2" s="1"/>
  <c r="E28" i="2" s="1"/>
  <c r="H29" i="2"/>
  <c r="D29" i="2" s="1"/>
  <c r="E29" i="2" s="1"/>
  <c r="H100" i="2"/>
  <c r="D100" i="2" s="1"/>
  <c r="E100" i="2" s="1"/>
  <c r="H101" i="2"/>
  <c r="D101" i="2" s="1"/>
  <c r="E101" i="2" s="1"/>
  <c r="H102" i="2"/>
  <c r="D102" i="2" s="1"/>
  <c r="E102" i="2" s="1"/>
  <c r="H103" i="2"/>
  <c r="D103" i="2" s="1"/>
  <c r="E103" i="2" s="1"/>
  <c r="H40" i="2"/>
  <c r="D40" i="2" s="1"/>
  <c r="E40" i="2" s="1"/>
  <c r="H41" i="2"/>
  <c r="D41" i="2" s="1"/>
  <c r="E41" i="2" s="1"/>
  <c r="H42" i="2"/>
  <c r="D42" i="2" s="1"/>
  <c r="E42" i="2" s="1"/>
  <c r="H43" i="2"/>
  <c r="D43" i="2" s="1"/>
  <c r="E43" i="2" s="1"/>
  <c r="H44" i="2"/>
  <c r="D44" i="2" s="1"/>
  <c r="E44" i="2" s="1"/>
  <c r="H30" i="2"/>
  <c r="D30" i="2" s="1"/>
  <c r="E30" i="2" s="1"/>
  <c r="H31" i="2"/>
  <c r="D31" i="2" s="1"/>
  <c r="E31" i="2" s="1"/>
  <c r="H32" i="2"/>
  <c r="D32" i="2" s="1"/>
  <c r="E32" i="2" s="1"/>
  <c r="H33" i="2"/>
  <c r="D33" i="2" s="1"/>
  <c r="E33" i="2" s="1"/>
  <c r="H34" i="2"/>
  <c r="D34" i="2" s="1"/>
  <c r="E34" i="2" s="1"/>
  <c r="H35" i="2"/>
  <c r="D35" i="2" s="1"/>
  <c r="E35" i="2" s="1"/>
  <c r="H36" i="2"/>
  <c r="D36" i="2" s="1"/>
  <c r="E36" i="2" s="1"/>
  <c r="H37" i="2"/>
  <c r="D37" i="2" s="1"/>
  <c r="E37" i="2" s="1"/>
  <c r="H38" i="2"/>
  <c r="D38" i="2" s="1"/>
  <c r="E38" i="2" s="1"/>
  <c r="H39" i="2"/>
  <c r="D39" i="2" s="1"/>
  <c r="E39" i="2" s="1"/>
  <c r="D10" i="2"/>
  <c r="E10" i="2" s="1"/>
  <c r="D11" i="2"/>
  <c r="E11" i="2" s="1"/>
  <c r="D12" i="2"/>
  <c r="E12" i="2" s="1"/>
  <c r="D13" i="2"/>
  <c r="E13" i="2" s="1"/>
  <c r="D14" i="2"/>
  <c r="E14" i="2" s="1"/>
  <c r="D90" i="2"/>
  <c r="E90" i="2" s="1"/>
  <c r="D91" i="2"/>
  <c r="E91" i="2" s="1"/>
  <c r="D92" i="2"/>
  <c r="E92" i="2" s="1"/>
  <c r="D93" i="2"/>
  <c r="E93" i="2" s="1"/>
  <c r="D94" i="2"/>
  <c r="E94" i="2" s="1"/>
  <c r="D20" i="2"/>
  <c r="E20" i="2" s="1"/>
  <c r="D21" i="2"/>
  <c r="E21" i="2" s="1"/>
  <c r="D22" i="2"/>
  <c r="E22" i="2" s="1"/>
  <c r="D23" i="2"/>
  <c r="E23" i="2" s="1"/>
  <c r="D24" i="2"/>
  <c r="E24" i="2" s="1"/>
  <c r="H45" i="2"/>
  <c r="D45" i="2" s="1"/>
  <c r="E45" i="2" s="1"/>
  <c r="H46" i="2"/>
  <c r="D46" i="2" s="1"/>
  <c r="E46" i="2" s="1"/>
  <c r="H47" i="2"/>
  <c r="D47" i="2" s="1"/>
  <c r="E47" i="2" s="1"/>
  <c r="H48" i="2"/>
  <c r="D48" i="2" s="1"/>
  <c r="E48" i="2" s="1"/>
  <c r="H49" i="2"/>
  <c r="D49" i="2" s="1"/>
  <c r="E49" i="2" s="1"/>
  <c r="H5" i="2"/>
  <c r="D5" i="2" s="1"/>
  <c r="E5" i="2" s="1"/>
  <c r="H6" i="2"/>
  <c r="D6" i="2" s="1"/>
  <c r="E6" i="2" s="1"/>
  <c r="H7" i="2"/>
  <c r="D7" i="2" s="1"/>
  <c r="E7" i="2" s="1"/>
  <c r="H8" i="2"/>
  <c r="D8" i="2" s="1"/>
  <c r="E8" i="2" s="1"/>
  <c r="H9" i="2"/>
  <c r="D9" i="2" s="1"/>
  <c r="E9" i="2" s="1"/>
  <c r="H105" i="2"/>
  <c r="D105" i="2" s="1"/>
  <c r="E105" i="2" s="1"/>
  <c r="H106" i="2"/>
  <c r="D106" i="2" s="1"/>
  <c r="E106" i="2" s="1"/>
  <c r="H107" i="2"/>
  <c r="D107" i="2" s="1"/>
  <c r="E107" i="2" s="1"/>
  <c r="H108" i="2"/>
  <c r="D108" i="2" s="1"/>
  <c r="E108" i="2" s="1"/>
  <c r="D109" i="2"/>
  <c r="E109" i="2" s="1"/>
  <c r="D80" i="2"/>
  <c r="E80" i="2" s="1"/>
  <c r="D81" i="2"/>
  <c r="E81" i="2" s="1"/>
  <c r="H82" i="2"/>
  <c r="D82" i="2" s="1"/>
  <c r="E82" i="2" s="1"/>
  <c r="H83" i="2"/>
  <c r="D83" i="2" s="1"/>
  <c r="E83" i="2" s="1"/>
  <c r="D84" i="2"/>
  <c r="E84" i="2" s="1"/>
  <c r="E108" i="3"/>
  <c r="E107" i="3"/>
  <c r="E106" i="3"/>
  <c r="E105" i="3"/>
  <c r="E104" i="3"/>
  <c r="D125" i="2"/>
  <c r="E125" i="2" s="1"/>
  <c r="D126" i="2"/>
  <c r="E126" i="2" s="1"/>
  <c r="D127" i="2"/>
  <c r="E127" i="2" s="1"/>
  <c r="D128" i="2"/>
  <c r="E128" i="2" s="1"/>
  <c r="D129" i="2"/>
  <c r="E129" i="2" s="1"/>
  <c r="D136" i="4"/>
  <c r="E136" i="4" s="1"/>
  <c r="D137" i="4"/>
  <c r="E137" i="4" s="1"/>
  <c r="D138" i="4"/>
  <c r="E138" i="4" s="1"/>
  <c r="H95" i="2"/>
  <c r="D95" i="2" s="1"/>
  <c r="E95" i="2" s="1"/>
  <c r="H96" i="2"/>
  <c r="D96" i="2" s="1"/>
  <c r="E96" i="2" s="1"/>
  <c r="H97" i="2"/>
  <c r="D97" i="2" s="1"/>
  <c r="E97" i="2" s="1"/>
  <c r="H98" i="2"/>
  <c r="D98" i="2" s="1"/>
  <c r="E98" i="2" s="1"/>
  <c r="H99" i="2"/>
  <c r="D99" i="2" s="1"/>
  <c r="E99" i="2" s="1"/>
  <c r="H135" i="2"/>
  <c r="D135" i="2" s="1"/>
  <c r="E135" i="2" s="1"/>
  <c r="H34" i="3"/>
  <c r="H136" i="2"/>
  <c r="D136" i="2" s="1"/>
  <c r="E136" i="2" s="1"/>
  <c r="H137" i="2"/>
  <c r="D137" i="2" s="1"/>
  <c r="E137" i="2" s="1"/>
  <c r="H138" i="2"/>
  <c r="D138" i="2" s="1"/>
  <c r="E138" i="2" s="1"/>
  <c r="H139" i="2"/>
  <c r="D139" i="2" s="1"/>
  <c r="E139" i="2" s="1"/>
  <c r="E88" i="2" l="1"/>
  <c r="E89" i="2"/>
  <c r="E85" i="2"/>
  <c r="E87" i="2"/>
</calcChain>
</file>

<file path=xl/sharedStrings.xml><?xml version="1.0" encoding="utf-8"?>
<sst xmlns="http://schemas.openxmlformats.org/spreadsheetml/2006/main" count="879" uniqueCount="73">
  <si>
    <t>TAHUN</t>
  </si>
  <si>
    <t>PERUSAHAAN</t>
  </si>
  <si>
    <t>AI</t>
  </si>
  <si>
    <t>IOT</t>
  </si>
  <si>
    <t>RFID</t>
  </si>
  <si>
    <t>INVENTORY turnover</t>
  </si>
  <si>
    <t>STOCK OUT ratio</t>
  </si>
  <si>
    <t>overstock ratio</t>
  </si>
  <si>
    <t>Days Inventory Outstanding (DIO)</t>
  </si>
  <si>
    <t>GPM</t>
  </si>
  <si>
    <t>ROE</t>
  </si>
  <si>
    <t>ROA</t>
  </si>
  <si>
    <t>PT DUTA INTIDAYA Tbk</t>
  </si>
  <si>
    <t>Farmasi</t>
  </si>
  <si>
    <t>PT Enseval Putera Megatrading Tbk</t>
  </si>
  <si>
    <t>PT Millennium Pharmacon International Tbk</t>
  </si>
  <si>
    <t>PT Diamond Food Indonesia Tbk</t>
  </si>
  <si>
    <t>Food Distribution</t>
  </si>
  <si>
    <t>PT Kurniamitra Duta Sentosa Tbk</t>
  </si>
  <si>
    <t>PT Wicaksana Overseas International Tbk</t>
  </si>
  <si>
    <t>PT SUMBER ALFARIA TRIJAYA Tbk</t>
  </si>
  <si>
    <t>Sektor Supermarkets &amp; Convenience Store</t>
  </si>
  <si>
    <t>alfa menggunakan teknologi ai dan iot sejak 2019</t>
  </si>
  <si>
    <t>alfa group bekerja sama dengan DAV</t>
  </si>
  <si>
    <t>PT Supra Boga Lestari Tbk</t>
  </si>
  <si>
    <t>Supermarket</t>
  </si>
  <si>
    <t>PT Matahari Putra Prima Tbk</t>
  </si>
  <si>
    <t>PT RAMAYANA LESTARI SENTISA Tbk</t>
  </si>
  <si>
    <t>Sektor Department Stores</t>
  </si>
  <si>
    <t xml:space="preserve">PT MATAHARI DEPARTMENT STORE Tbk </t>
  </si>
  <si>
    <t>PT Sona Topas Tourism Industry Tbk</t>
  </si>
  <si>
    <t>PT Map Aktif Adiperkasa Tbk</t>
  </si>
  <si>
    <t>Sport Retail</t>
  </si>
  <si>
    <t>PT MITRA ADIPERKASA TBK</t>
  </si>
  <si>
    <t>Sektor Apparel &amp; Textile Retail</t>
  </si>
  <si>
    <t>PT ASPIRA HIDUP INDONESIA TBK</t>
  </si>
  <si>
    <t>Electronics Retail</t>
  </si>
  <si>
    <t>PT ERAJAYA SWASEMBADA TBK</t>
  </si>
  <si>
    <t>PT ELECTRONIC CITY INDONESIA TBK</t>
  </si>
  <si>
    <t>Sektor Electronics Retail</t>
  </si>
  <si>
    <t>PT Global Teleshop Tbk</t>
  </si>
  <si>
    <t>PT Gaya Abadi Sempurna Tbk</t>
  </si>
  <si>
    <t>PT Catur Sentosa Adiprana Tbk</t>
  </si>
  <si>
    <t>PT Trikomsel Oke Tbk</t>
  </si>
  <si>
    <t>PT MEGA PERINTIS TBK</t>
  </si>
  <si>
    <t>PT Bintang Oto Global Tbk</t>
  </si>
  <si>
    <t>Automotive</t>
  </si>
  <si>
    <t>PT Industri dan Perdagangan Bintraco Dharma Tbk</t>
  </si>
  <si>
    <t>PT Indomobil Sukses Internasional Tbk</t>
  </si>
  <si>
    <t>PT Mitra Pinasthika Mustika Tbk</t>
  </si>
  <si>
    <t>PT Putra Mandiri Jembar Tbk</t>
  </si>
  <si>
    <t>PT Tunas Ridean Tbk</t>
  </si>
  <si>
    <t>\</t>
  </si>
  <si>
    <t>Dalam jutaan rupiah</t>
  </si>
  <si>
    <t>HPP</t>
  </si>
  <si>
    <t>rata-rata persediaan</t>
  </si>
  <si>
    <t>inventory turnover ratio</t>
  </si>
  <si>
    <t>persediaan awal</t>
  </si>
  <si>
    <t>persediaan akhir</t>
  </si>
  <si>
    <t>rata-rata</t>
  </si>
  <si>
    <t>PT DFI RETAIL NUSANTARA TBK</t>
  </si>
  <si>
    <t>Laba Kotor</t>
  </si>
  <si>
    <t>penjualan</t>
  </si>
  <si>
    <t xml:space="preserve">Laba Bersih </t>
  </si>
  <si>
    <t>rata-rata aset</t>
  </si>
  <si>
    <t>Aset awal tahun</t>
  </si>
  <si>
    <t>aset akhir tahun</t>
  </si>
  <si>
    <t>PT OMNI INOVASI INDONESIA Tbk</t>
  </si>
  <si>
    <t>SECTOR</t>
  </si>
  <si>
    <t>TOTAL</t>
  </si>
  <si>
    <t>PT MIDI UTAMA INDONESIA Tbk</t>
  </si>
  <si>
    <t>NPM</t>
  </si>
  <si>
    <t>PENJUALAN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</si>
</sst>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_);\(0\)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43" fontId="0" fillId="0" borderId="0" xfId="1" applyFont="1"/>
    <xf numFmtId="43" fontId="0" fillId="0" borderId="0" xfId="0" applyNumberFormat="1"/>
    <xf numFmtId="9" fontId="0" fillId="0" borderId="0" xfId="2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43" fontId="0" fillId="0" borderId="1" xfId="1" applyFont="1" applyBorder="1"/>
    <xf numFmtId="43" fontId="0" fillId="0" borderId="1" xfId="0" applyNumberFormat="1" applyBorder="1"/>
    <xf numFmtId="9" fontId="0" fillId="0" borderId="1" xfId="2" applyFont="1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2" borderId="0" xfId="0" applyFill="1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3" fontId="0" fillId="0" borderId="1" xfId="1" applyFont="1" applyBorder="1" applyAlignment="1">
      <alignment horizontal="center"/>
    </xf>
    <xf numFmtId="43" fontId="0" fillId="2" borderId="1" xfId="1" applyFont="1" applyFill="1" applyBorder="1" applyAlignment="1">
      <alignment vertical="center" wrapText="1"/>
    </xf>
    <xf numFmtId="43" fontId="0" fillId="2" borderId="1" xfId="1" applyFont="1" applyFill="1" applyBorder="1"/>
    <xf numFmtId="43" fontId="0" fillId="2" borderId="0" xfId="1" applyFont="1" applyFill="1"/>
    <xf numFmtId="43" fontId="0" fillId="2" borderId="1" xfId="0" applyNumberFormat="1" applyFill="1" applyBorder="1"/>
    <xf numFmtId="43" fontId="0" fillId="2" borderId="0" xfId="0" applyNumberFormat="1" applyFill="1"/>
    <xf numFmtId="43" fontId="0" fillId="2" borderId="1" xfId="1" applyFont="1" applyFill="1" applyBorder="1" applyAlignment="1">
      <alignment horizontal="center"/>
    </xf>
    <xf numFmtId="9" fontId="0" fillId="0" borderId="1" xfId="2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9" fontId="2" fillId="0" borderId="1" xfId="2" applyFont="1" applyBorder="1" applyAlignment="1">
      <alignment horizontal="center"/>
    </xf>
    <xf numFmtId="43" fontId="2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43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1" xfId="1" applyFont="1" applyFill="1" applyBorder="1" applyAlignment="1">
      <alignment horizontal="center"/>
    </xf>
    <xf numFmtId="43" fontId="0" fillId="0" borderId="1" xfId="1" applyFont="1" applyFill="1" applyBorder="1"/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43" fontId="0" fillId="3" borderId="1" xfId="1" applyFont="1" applyFill="1" applyBorder="1"/>
    <xf numFmtId="9" fontId="0" fillId="3" borderId="1" xfId="2" applyFont="1" applyFill="1" applyBorder="1"/>
    <xf numFmtId="43" fontId="0" fillId="3" borderId="0" xfId="1" applyFont="1" applyFill="1"/>
    <xf numFmtId="0" fontId="0" fillId="3" borderId="0" xfId="0" applyFill="1"/>
    <xf numFmtId="43" fontId="0" fillId="3" borderId="1" xfId="0" applyNumberFormat="1" applyFill="1" applyBorder="1"/>
    <xf numFmtId="0" fontId="0" fillId="4" borderId="1" xfId="0" applyFill="1" applyBorder="1" applyAlignment="1">
      <alignment horizontal="center"/>
    </xf>
    <xf numFmtId="43" fontId="0" fillId="4" borderId="1" xfId="1" applyFont="1" applyFill="1" applyBorder="1"/>
    <xf numFmtId="43" fontId="0" fillId="4" borderId="1" xfId="0" applyNumberFormat="1" applyFill="1" applyBorder="1"/>
    <xf numFmtId="9" fontId="0" fillId="4" borderId="1" xfId="2" applyFont="1" applyFill="1" applyBorder="1"/>
    <xf numFmtId="0" fontId="0" fillId="4" borderId="0" xfId="0" applyFill="1"/>
    <xf numFmtId="0" fontId="0" fillId="4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9" fontId="0" fillId="2" borderId="1" xfId="2" applyFont="1" applyFill="1" applyBorder="1"/>
    <xf numFmtId="0" fontId="0" fillId="0" borderId="2" xfId="0" applyBorder="1" applyAlignment="1">
      <alignment horizontal="center" vertical="center" wrapText="1"/>
    </xf>
    <xf numFmtId="2" fontId="0" fillId="0" borderId="0" xfId="0" applyNumberFormat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3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1954-3BB8-4ADF-8223-99360679C34E}">
  <dimension ref="A2:O224"/>
  <sheetViews>
    <sheetView workbookViewId="0">
      <selection activeCell="P17" sqref="P17"/>
    </sheetView>
  </sheetViews>
  <sheetFormatPr defaultRowHeight="14.5" x14ac:dyDescent="0.35"/>
  <cols>
    <col min="1" max="1" width="55.26953125" style="65" bestFit="1" customWidth="1"/>
    <col min="2" max="2" width="32.81640625" style="65" hidden="1" customWidth="1"/>
    <col min="3" max="3" width="0" style="13" hidden="1" customWidth="1"/>
    <col min="4" max="6" width="8.7265625" style="69"/>
    <col min="7" max="7" width="8.7265625" style="13"/>
    <col min="8" max="8" width="11.6328125" style="64" customWidth="1"/>
    <col min="9" max="10" width="14.453125" style="65" hidden="1" customWidth="1"/>
    <col min="11" max="11" width="16" style="65" hidden="1" customWidth="1"/>
    <col min="12" max="13" width="14.453125" style="65" customWidth="1"/>
    <col min="14" max="14" width="10.26953125" style="65" customWidth="1"/>
    <col min="15" max="16384" width="8.7265625" style="65"/>
  </cols>
  <sheetData>
    <row r="2" spans="1:14" s="14" customFormat="1" ht="29" x14ac:dyDescent="0.35">
      <c r="A2" s="18" t="s">
        <v>1</v>
      </c>
      <c r="B2" s="18" t="s">
        <v>68</v>
      </c>
      <c r="C2" s="18" t="s">
        <v>0</v>
      </c>
      <c r="D2" s="67" t="s">
        <v>2</v>
      </c>
      <c r="E2" s="67" t="s">
        <v>3</v>
      </c>
      <c r="F2" s="67" t="s">
        <v>4</v>
      </c>
      <c r="G2" s="59" t="s">
        <v>69</v>
      </c>
      <c r="H2" s="19" t="s">
        <v>5</v>
      </c>
      <c r="I2" s="18" t="s">
        <v>6</v>
      </c>
      <c r="J2" s="18" t="s">
        <v>7</v>
      </c>
      <c r="K2" s="18" t="s">
        <v>8</v>
      </c>
      <c r="L2" s="18" t="s">
        <v>9</v>
      </c>
      <c r="M2" s="18" t="s">
        <v>10</v>
      </c>
      <c r="N2" s="18" t="s">
        <v>11</v>
      </c>
    </row>
    <row r="3" spans="1:14" s="13" customFormat="1" x14ac:dyDescent="0.35">
      <c r="A3" s="63" t="s">
        <v>35</v>
      </c>
      <c r="B3" s="63" t="s">
        <v>36</v>
      </c>
      <c r="C3" s="21">
        <v>2020</v>
      </c>
      <c r="D3" s="68">
        <v>0</v>
      </c>
      <c r="E3" s="68">
        <v>0</v>
      </c>
      <c r="F3" s="68">
        <v>1</v>
      </c>
      <c r="G3" s="21">
        <v>3</v>
      </c>
      <c r="H3" s="61">
        <v>1.4702845514920886</v>
      </c>
      <c r="I3" s="63"/>
      <c r="J3" s="63"/>
      <c r="K3" s="62">
        <v>248.2512651238749</v>
      </c>
      <c r="L3" s="66">
        <v>0.49363240474171116</v>
      </c>
      <c r="M3" s="66">
        <v>0.14003771942439291</v>
      </c>
      <c r="N3" s="66">
        <v>0.10588776644750511</v>
      </c>
    </row>
    <row r="4" spans="1:14" s="13" customFormat="1" x14ac:dyDescent="0.35">
      <c r="A4" s="63" t="s">
        <v>35</v>
      </c>
      <c r="B4" s="63" t="s">
        <v>36</v>
      </c>
      <c r="C4" s="21">
        <v>2021</v>
      </c>
      <c r="D4" s="68">
        <v>0</v>
      </c>
      <c r="E4" s="68">
        <v>1</v>
      </c>
      <c r="F4" s="68">
        <v>1</v>
      </c>
      <c r="G4" s="21">
        <v>3</v>
      </c>
      <c r="H4" s="61">
        <v>1.3817018918205848</v>
      </c>
      <c r="I4" s="63"/>
      <c r="J4" s="63"/>
      <c r="K4" s="62">
        <v>264.1669684037717</v>
      </c>
      <c r="L4" s="66">
        <v>0.49097826301246011</v>
      </c>
      <c r="M4" s="66">
        <v>0.12633294975067128</v>
      </c>
      <c r="N4" s="66">
        <v>9.7766559242268902E-2</v>
      </c>
    </row>
    <row r="5" spans="1:14" s="13" customFormat="1" x14ac:dyDescent="0.35">
      <c r="A5" s="63" t="s">
        <v>35</v>
      </c>
      <c r="B5" s="63" t="s">
        <v>36</v>
      </c>
      <c r="C5" s="21">
        <v>2022</v>
      </c>
      <c r="D5" s="68">
        <v>1</v>
      </c>
      <c r="E5" s="68">
        <v>1</v>
      </c>
      <c r="F5" s="68">
        <v>1</v>
      </c>
      <c r="G5" s="21">
        <v>3</v>
      </c>
      <c r="H5" s="61">
        <v>1.345674406068307</v>
      </c>
      <c r="I5" s="63"/>
      <c r="J5" s="63"/>
      <c r="K5" s="62">
        <v>271.23946056641614</v>
      </c>
      <c r="L5" s="66">
        <v>0.48322463333620691</v>
      </c>
      <c r="M5" s="66">
        <v>0.11852192916169707</v>
      </c>
      <c r="N5" s="66">
        <v>9.3429769909876934E-2</v>
      </c>
    </row>
    <row r="6" spans="1:14" s="13" customFormat="1" x14ac:dyDescent="0.35">
      <c r="A6" s="63" t="s">
        <v>35</v>
      </c>
      <c r="B6" s="63" t="s">
        <v>36</v>
      </c>
      <c r="C6" s="21">
        <v>2023</v>
      </c>
      <c r="D6" s="68">
        <v>1</v>
      </c>
      <c r="E6" s="68">
        <v>1</v>
      </c>
      <c r="F6" s="68">
        <v>1</v>
      </c>
      <c r="G6" s="21">
        <v>3</v>
      </c>
      <c r="H6" s="61">
        <v>1.422729646769765</v>
      </c>
      <c r="I6" s="63"/>
      <c r="J6" s="63"/>
      <c r="K6" s="62">
        <v>256.54909267457373</v>
      </c>
      <c r="L6" s="66">
        <v>0.4868424557879612</v>
      </c>
      <c r="M6" s="66">
        <v>0.12272306932022875</v>
      </c>
      <c r="N6" s="66">
        <v>0.10155393435812214</v>
      </c>
    </row>
    <row r="7" spans="1:14" s="13" customFormat="1" x14ac:dyDescent="0.35">
      <c r="A7" s="63" t="s">
        <v>35</v>
      </c>
      <c r="B7" s="63" t="s">
        <v>36</v>
      </c>
      <c r="C7" s="21">
        <v>2024</v>
      </c>
      <c r="D7" s="68">
        <v>1</v>
      </c>
      <c r="E7" s="68">
        <v>1</v>
      </c>
      <c r="F7" s="68">
        <v>1</v>
      </c>
      <c r="G7" s="21">
        <v>3</v>
      </c>
      <c r="H7" s="61">
        <v>1.4503787880036565</v>
      </c>
      <c r="I7" s="63"/>
      <c r="J7" s="63"/>
      <c r="K7" s="62">
        <v>251.65839642649257</v>
      </c>
      <c r="L7" s="66">
        <v>0.48736313735725328</v>
      </c>
      <c r="M7" s="66">
        <v>0.13585236875135703</v>
      </c>
      <c r="N7" s="66">
        <v>0.11068699448833276</v>
      </c>
    </row>
    <row r="8" spans="1:14" s="13" customFormat="1" x14ac:dyDescent="0.35">
      <c r="A8" s="8" t="s">
        <v>45</v>
      </c>
      <c r="B8" s="63" t="s">
        <v>46</v>
      </c>
      <c r="C8" s="21">
        <v>2020</v>
      </c>
      <c r="D8" s="68">
        <v>0</v>
      </c>
      <c r="E8" s="68">
        <v>0</v>
      </c>
      <c r="F8" s="68">
        <v>0</v>
      </c>
      <c r="G8" s="21">
        <v>3</v>
      </c>
      <c r="H8" s="61">
        <v>8.9562537384551444</v>
      </c>
      <c r="I8" s="63"/>
      <c r="J8" s="63"/>
      <c r="K8" s="62">
        <v>40.753646631605875</v>
      </c>
      <c r="L8" s="66">
        <v>7.5970763096567973E-2</v>
      </c>
      <c r="M8" s="66">
        <v>2.2298726996145532E-2</v>
      </c>
      <c r="N8" s="66">
        <v>1.6591281407569731E-2</v>
      </c>
    </row>
    <row r="9" spans="1:14" s="13" customFormat="1" x14ac:dyDescent="0.35">
      <c r="A9" s="8" t="s">
        <v>45</v>
      </c>
      <c r="B9" s="63" t="s">
        <v>46</v>
      </c>
      <c r="C9" s="21">
        <v>2021</v>
      </c>
      <c r="D9" s="68">
        <v>0</v>
      </c>
      <c r="E9" s="68">
        <v>1</v>
      </c>
      <c r="F9" s="68">
        <v>0</v>
      </c>
      <c r="G9" s="21">
        <v>3</v>
      </c>
      <c r="H9" s="61">
        <v>14.93558561290714</v>
      </c>
      <c r="I9" s="63"/>
      <c r="J9" s="63"/>
      <c r="K9" s="62">
        <v>24.438278448524425</v>
      </c>
      <c r="L9" s="66">
        <v>0.1147799109542135</v>
      </c>
      <c r="M9" s="66">
        <v>5.9210766923892773E-2</v>
      </c>
      <c r="N9" s="66">
        <v>3.9070446187817229E-2</v>
      </c>
    </row>
    <row r="10" spans="1:14" s="13" customFormat="1" x14ac:dyDescent="0.35">
      <c r="A10" s="8" t="s">
        <v>45</v>
      </c>
      <c r="B10" s="63" t="s">
        <v>46</v>
      </c>
      <c r="C10" s="21">
        <v>2022</v>
      </c>
      <c r="D10" s="68">
        <v>0</v>
      </c>
      <c r="E10" s="68">
        <v>1</v>
      </c>
      <c r="F10" s="68">
        <v>1</v>
      </c>
      <c r="G10" s="21">
        <v>3</v>
      </c>
      <c r="H10" s="61">
        <v>7.264481045300303</v>
      </c>
      <c r="I10" s="63"/>
      <c r="J10" s="63"/>
      <c r="K10" s="62">
        <v>50.244470007411444</v>
      </c>
      <c r="L10" s="66">
        <v>8.2390781412907926E-2</v>
      </c>
      <c r="M10" s="66">
        <v>3.0769583629589009E-2</v>
      </c>
      <c r="N10" s="66">
        <v>1.7173140681968145E-2</v>
      </c>
    </row>
    <row r="11" spans="1:14" s="13" customFormat="1" x14ac:dyDescent="0.35">
      <c r="A11" s="8" t="s">
        <v>45</v>
      </c>
      <c r="B11" s="63" t="s">
        <v>46</v>
      </c>
      <c r="C11" s="21">
        <v>2023</v>
      </c>
      <c r="D11" s="68">
        <v>1</v>
      </c>
      <c r="E11" s="68">
        <v>1</v>
      </c>
      <c r="F11" s="68">
        <v>1</v>
      </c>
      <c r="G11" s="21">
        <v>3</v>
      </c>
      <c r="H11" s="61">
        <v>7.0465650113506175</v>
      </c>
      <c r="I11" s="63"/>
      <c r="J11" s="63"/>
      <c r="K11" s="62">
        <v>51.798287450986038</v>
      </c>
      <c r="L11" s="66">
        <v>7.5849458717132431E-2</v>
      </c>
      <c r="M11" s="66">
        <v>1.5367434833125998E-2</v>
      </c>
      <c r="N11" s="66">
        <v>8.6536449693608263E-3</v>
      </c>
    </row>
    <row r="12" spans="1:14" s="13" customFormat="1" x14ac:dyDescent="0.35">
      <c r="A12" s="8" t="s">
        <v>45</v>
      </c>
      <c r="B12" s="63" t="s">
        <v>46</v>
      </c>
      <c r="C12" s="21">
        <v>2024</v>
      </c>
      <c r="D12" s="68">
        <v>1</v>
      </c>
      <c r="E12" s="68">
        <v>1</v>
      </c>
      <c r="F12" s="68">
        <v>1</v>
      </c>
      <c r="G12" s="21">
        <v>3</v>
      </c>
      <c r="H12" s="61">
        <v>9.7679300714518877</v>
      </c>
      <c r="I12" s="63"/>
      <c r="J12" s="63"/>
      <c r="K12" s="62">
        <v>37.367179876395966</v>
      </c>
      <c r="L12" s="66">
        <v>6.7203905117660223E-2</v>
      </c>
      <c r="M12" s="66">
        <v>-6.0978239795751649E-2</v>
      </c>
      <c r="N12" s="66">
        <v>-3.4271372164916901E-2</v>
      </c>
    </row>
    <row r="13" spans="1:14" s="13" customFormat="1" x14ac:dyDescent="0.35">
      <c r="A13" s="8" t="s">
        <v>42</v>
      </c>
      <c r="B13" s="63" t="s">
        <v>36</v>
      </c>
      <c r="C13" s="21">
        <v>2020</v>
      </c>
      <c r="D13" s="68">
        <v>0</v>
      </c>
      <c r="E13" s="68">
        <v>0</v>
      </c>
      <c r="F13" s="68">
        <v>0</v>
      </c>
      <c r="G13" s="21">
        <v>1</v>
      </c>
      <c r="H13" s="61">
        <v>4.2818953007324101</v>
      </c>
      <c r="I13" s="63"/>
      <c r="J13" s="63"/>
      <c r="K13" s="62">
        <v>85.242626072049788</v>
      </c>
      <c r="L13" s="66">
        <v>0.1627471834317164</v>
      </c>
      <c r="M13" s="66">
        <v>2.9615514971132944E-2</v>
      </c>
      <c r="N13" s="66">
        <v>8.56465702046064E-3</v>
      </c>
    </row>
    <row r="14" spans="1:14" s="13" customFormat="1" x14ac:dyDescent="0.35">
      <c r="A14" s="8" t="s">
        <v>42</v>
      </c>
      <c r="B14" s="63" t="s">
        <v>36</v>
      </c>
      <c r="C14" s="21">
        <v>2021</v>
      </c>
      <c r="D14" s="68">
        <v>0</v>
      </c>
      <c r="E14" s="68">
        <v>0</v>
      </c>
      <c r="F14" s="68">
        <v>0</v>
      </c>
      <c r="G14" s="21">
        <v>3</v>
      </c>
      <c r="H14" s="61">
        <v>4.3381241155600145</v>
      </c>
      <c r="I14" s="63"/>
      <c r="J14" s="63"/>
      <c r="K14" s="62">
        <v>84.137749468904175</v>
      </c>
      <c r="L14" s="66">
        <v>0.16954674619475002</v>
      </c>
      <c r="M14" s="66">
        <v>9.9468608993429686E-2</v>
      </c>
      <c r="N14" s="66">
        <v>2.7950563669390537E-2</v>
      </c>
    </row>
    <row r="15" spans="1:14" s="13" customFormat="1" x14ac:dyDescent="0.35">
      <c r="A15" s="8" t="s">
        <v>42</v>
      </c>
      <c r="B15" s="63" t="s">
        <v>36</v>
      </c>
      <c r="C15" s="21">
        <v>2022</v>
      </c>
      <c r="D15" s="68">
        <v>0</v>
      </c>
      <c r="E15" s="68">
        <v>0</v>
      </c>
      <c r="F15" s="68">
        <v>1</v>
      </c>
      <c r="G15" s="21">
        <v>3</v>
      </c>
      <c r="H15" s="61">
        <v>3.8694747592119438</v>
      </c>
      <c r="I15" s="63"/>
      <c r="J15" s="63"/>
      <c r="K15" s="62">
        <v>94.328047787637146</v>
      </c>
      <c r="L15" s="66">
        <v>0.17287523000914035</v>
      </c>
      <c r="M15" s="66">
        <v>0.10547152939366551</v>
      </c>
      <c r="N15" s="66">
        <v>2.9008429636195227E-2</v>
      </c>
    </row>
    <row r="16" spans="1:14" s="13" customFormat="1" x14ac:dyDescent="0.35">
      <c r="A16" s="8" t="s">
        <v>42</v>
      </c>
      <c r="B16" s="63" t="s">
        <v>36</v>
      </c>
      <c r="C16" s="21">
        <v>2023</v>
      </c>
      <c r="D16" s="68">
        <v>1</v>
      </c>
      <c r="E16" s="68">
        <v>1</v>
      </c>
      <c r="F16" s="68">
        <v>1</v>
      </c>
      <c r="G16" s="21">
        <v>3</v>
      </c>
      <c r="H16" s="61">
        <v>3.6962882184897463</v>
      </c>
      <c r="I16" s="63"/>
      <c r="J16" s="63"/>
      <c r="K16" s="62">
        <v>98.74771079110657</v>
      </c>
      <c r="L16" s="66">
        <v>0.16769758068119867</v>
      </c>
      <c r="M16" s="66">
        <v>5.8997982691815623E-2</v>
      </c>
      <c r="N16" s="66">
        <v>1.9711967482738922E-2</v>
      </c>
    </row>
    <row r="17" spans="1:15" s="13" customFormat="1" x14ac:dyDescent="0.35">
      <c r="A17" s="8" t="s">
        <v>42</v>
      </c>
      <c r="B17" s="63" t="s">
        <v>36</v>
      </c>
      <c r="C17" s="21">
        <v>2024</v>
      </c>
      <c r="D17" s="68">
        <v>1</v>
      </c>
      <c r="E17" s="68">
        <v>1</v>
      </c>
      <c r="F17" s="68">
        <v>1</v>
      </c>
      <c r="G17" s="21">
        <v>3</v>
      </c>
      <c r="H17" s="61">
        <v>3.503426647407657</v>
      </c>
      <c r="I17" s="63"/>
      <c r="J17" s="63"/>
      <c r="K17" s="62">
        <v>104.18371404181673</v>
      </c>
      <c r="L17" s="66">
        <v>0.17393790578979701</v>
      </c>
      <c r="M17" s="66">
        <v>5.4202216233680926E-2</v>
      </c>
      <c r="N17" s="66">
        <v>1.6813639942345391E-2</v>
      </c>
    </row>
    <row r="18" spans="1:15" s="13" customFormat="1" x14ac:dyDescent="0.35">
      <c r="A18" s="16" t="s">
        <v>16</v>
      </c>
      <c r="B18" s="16" t="s">
        <v>17</v>
      </c>
      <c r="C18" s="21">
        <v>2020</v>
      </c>
      <c r="D18" s="68">
        <v>0</v>
      </c>
      <c r="E18" s="68">
        <v>0</v>
      </c>
      <c r="F18" s="68">
        <v>0</v>
      </c>
      <c r="G18" s="21">
        <v>3</v>
      </c>
      <c r="H18" s="61">
        <v>3.7040043635188487</v>
      </c>
      <c r="I18" s="21"/>
      <c r="J18" s="21"/>
      <c r="K18" s="62">
        <v>98.542000542689863</v>
      </c>
      <c r="L18" s="66">
        <v>0.21590368820430905</v>
      </c>
      <c r="M18" s="66">
        <v>4.4159544771496494E-2</v>
      </c>
      <c r="N18" s="66">
        <v>3.6544968314297141E-2</v>
      </c>
    </row>
    <row r="19" spans="1:15" s="13" customFormat="1" x14ac:dyDescent="0.35">
      <c r="A19" s="16" t="s">
        <v>16</v>
      </c>
      <c r="B19" s="16" t="s">
        <v>17</v>
      </c>
      <c r="C19" s="21">
        <v>2021</v>
      </c>
      <c r="D19" s="68">
        <v>0</v>
      </c>
      <c r="E19" s="68">
        <v>0</v>
      </c>
      <c r="F19" s="68">
        <v>0</v>
      </c>
      <c r="G19" s="21">
        <v>3</v>
      </c>
      <c r="H19" s="61">
        <v>4.0275496545120051</v>
      </c>
      <c r="I19" s="21"/>
      <c r="J19" s="21"/>
      <c r="K19" s="62">
        <v>90.625822475235239</v>
      </c>
      <c r="L19" s="66">
        <v>0.21173669483050506</v>
      </c>
      <c r="M19" s="66">
        <v>7.0022578481290815E-2</v>
      </c>
      <c r="N19" s="66">
        <v>5.8686291657361354E-2</v>
      </c>
    </row>
    <row r="20" spans="1:15" s="13" customFormat="1" x14ac:dyDescent="0.35">
      <c r="A20" s="16" t="s">
        <v>16</v>
      </c>
      <c r="B20" s="16" t="s">
        <v>17</v>
      </c>
      <c r="C20" s="21">
        <v>2022</v>
      </c>
      <c r="D20" s="68">
        <v>0</v>
      </c>
      <c r="E20" s="68">
        <v>0</v>
      </c>
      <c r="F20" s="68">
        <v>1</v>
      </c>
      <c r="G20" s="21">
        <v>3</v>
      </c>
      <c r="H20" s="61">
        <v>3.9823775470184404</v>
      </c>
      <c r="I20" s="21"/>
      <c r="J20" s="21"/>
      <c r="K20" s="62">
        <v>91.653791156308429</v>
      </c>
      <c r="L20" s="66">
        <v>0.21039929244101233</v>
      </c>
      <c r="M20" s="66">
        <v>7.0612918021711019E-2</v>
      </c>
      <c r="N20" s="66">
        <v>5.8001983062003173E-2</v>
      </c>
    </row>
    <row r="21" spans="1:15" s="13" customFormat="1" x14ac:dyDescent="0.35">
      <c r="A21" s="16" t="s">
        <v>16</v>
      </c>
      <c r="B21" s="16" t="s">
        <v>17</v>
      </c>
      <c r="C21" s="21">
        <v>2023</v>
      </c>
      <c r="D21" s="68">
        <v>0</v>
      </c>
      <c r="E21" s="68">
        <v>1</v>
      </c>
      <c r="F21" s="68">
        <v>1</v>
      </c>
      <c r="G21" s="21">
        <v>3</v>
      </c>
      <c r="H21" s="61">
        <v>3.5371278637909818</v>
      </c>
      <c r="I21" s="21"/>
      <c r="J21" s="21"/>
      <c r="K21" s="62">
        <v>103.19106745799247</v>
      </c>
      <c r="L21" s="66">
        <v>0.21937967901474537</v>
      </c>
      <c r="M21" s="66">
        <v>5.4714105517880453E-2</v>
      </c>
      <c r="N21" s="66">
        <v>4.5435952854136333E-2</v>
      </c>
    </row>
    <row r="22" spans="1:15" s="13" customFormat="1" x14ac:dyDescent="0.35">
      <c r="A22" s="16" t="s">
        <v>16</v>
      </c>
      <c r="B22" s="16" t="s">
        <v>17</v>
      </c>
      <c r="C22" s="21">
        <v>2024</v>
      </c>
      <c r="D22" s="68">
        <v>1</v>
      </c>
      <c r="E22" s="68">
        <v>1</v>
      </c>
      <c r="F22" s="68">
        <v>1</v>
      </c>
      <c r="G22" s="21">
        <v>3</v>
      </c>
      <c r="H22" s="61">
        <v>3.6010865645428232</v>
      </c>
      <c r="I22" s="21"/>
      <c r="J22" s="21"/>
      <c r="K22" s="62">
        <v>101.35829657467251</v>
      </c>
      <c r="L22" s="66">
        <v>0.21174475100720588</v>
      </c>
      <c r="M22" s="66">
        <v>5.8624364992164495E-2</v>
      </c>
      <c r="N22" s="66">
        <v>4.9754818009413324E-2</v>
      </c>
    </row>
    <row r="23" spans="1:15" s="13" customFormat="1" x14ac:dyDescent="0.35">
      <c r="A23" s="63" t="s">
        <v>38</v>
      </c>
      <c r="B23" s="63" t="s">
        <v>39</v>
      </c>
      <c r="C23" s="21">
        <v>2020</v>
      </c>
      <c r="D23" s="68">
        <v>0</v>
      </c>
      <c r="E23" s="68">
        <v>0</v>
      </c>
      <c r="F23" s="68">
        <v>0</v>
      </c>
      <c r="G23" s="21">
        <v>3</v>
      </c>
      <c r="H23" s="61">
        <v>7.1063833171194624</v>
      </c>
      <c r="I23" s="63"/>
      <c r="J23" s="63"/>
      <c r="K23" s="62">
        <v>51.362273003301908</v>
      </c>
      <c r="L23" s="66">
        <v>0.17179706281962642</v>
      </c>
      <c r="M23" s="66">
        <v>-1.636477271548108E-2</v>
      </c>
      <c r="N23" s="66">
        <v>-1.1466699478735543E-2</v>
      </c>
    </row>
    <row r="24" spans="1:15" s="13" customFormat="1" x14ac:dyDescent="0.35">
      <c r="A24" s="63" t="s">
        <v>38</v>
      </c>
      <c r="B24" s="63" t="s">
        <v>39</v>
      </c>
      <c r="C24" s="21">
        <v>2021</v>
      </c>
      <c r="D24" s="68">
        <v>0</v>
      </c>
      <c r="E24" s="68">
        <v>0</v>
      </c>
      <c r="F24" s="68">
        <v>1</v>
      </c>
      <c r="G24" s="21">
        <v>3</v>
      </c>
      <c r="H24" s="61">
        <v>4.8146576330087854</v>
      </c>
      <c r="I24" s="63"/>
      <c r="J24" s="63"/>
      <c r="K24" s="62">
        <v>75.810167164867224</v>
      </c>
      <c r="L24" s="66">
        <v>0.16721312561452478</v>
      </c>
      <c r="M24" s="66">
        <v>6.2156939311497853E-3</v>
      </c>
      <c r="N24" s="66">
        <v>4.8001477477427812E-3</v>
      </c>
    </row>
    <row r="25" spans="1:15" s="13" customFormat="1" x14ac:dyDescent="0.35">
      <c r="A25" s="63" t="s">
        <v>38</v>
      </c>
      <c r="B25" s="63" t="s">
        <v>39</v>
      </c>
      <c r="C25" s="21">
        <v>2022</v>
      </c>
      <c r="D25" s="68">
        <v>0</v>
      </c>
      <c r="E25" s="68">
        <v>1</v>
      </c>
      <c r="F25" s="68">
        <v>1</v>
      </c>
      <c r="G25" s="21">
        <v>3</v>
      </c>
      <c r="H25" s="61">
        <v>4.1927803245542172</v>
      </c>
      <c r="I25" s="63"/>
      <c r="J25" s="63"/>
      <c r="K25" s="62">
        <v>87.054405846747372</v>
      </c>
      <c r="L25" s="66">
        <v>0.17783422744064842</v>
      </c>
      <c r="M25" s="66">
        <v>1.0107585856703549E-2</v>
      </c>
      <c r="N25" s="66">
        <v>6.8236567350717058E-3</v>
      </c>
    </row>
    <row r="26" spans="1:15" s="13" customFormat="1" x14ac:dyDescent="0.35">
      <c r="A26" s="63" t="s">
        <v>38</v>
      </c>
      <c r="B26" s="63" t="s">
        <v>39</v>
      </c>
      <c r="C26" s="21">
        <v>2023</v>
      </c>
      <c r="D26" s="68">
        <v>1</v>
      </c>
      <c r="E26" s="68">
        <v>1</v>
      </c>
      <c r="F26" s="68">
        <v>1</v>
      </c>
      <c r="G26" s="21">
        <v>3</v>
      </c>
      <c r="H26" s="61">
        <v>6.8970698319240284</v>
      </c>
      <c r="I26" s="63"/>
      <c r="J26" s="63"/>
      <c r="K26" s="62">
        <v>52.921024274764875</v>
      </c>
      <c r="L26" s="66">
        <v>0.16791709965423091</v>
      </c>
      <c r="M26" s="66">
        <v>1.1128739220553237E-2</v>
      </c>
      <c r="N26" s="66">
        <v>7.5843869868498347E-3</v>
      </c>
    </row>
    <row r="27" spans="1:15" s="13" customFormat="1" x14ac:dyDescent="0.35">
      <c r="A27" s="63" t="s">
        <v>38</v>
      </c>
      <c r="B27" s="63" t="s">
        <v>39</v>
      </c>
      <c r="C27" s="21">
        <v>2024</v>
      </c>
      <c r="D27" s="68">
        <v>1</v>
      </c>
      <c r="E27" s="68">
        <v>1</v>
      </c>
      <c r="F27" s="68">
        <v>1</v>
      </c>
      <c r="G27" s="21">
        <v>3</v>
      </c>
      <c r="H27" s="61">
        <v>5.9306209533934275</v>
      </c>
      <c r="I27" s="63"/>
      <c r="J27" s="63"/>
      <c r="K27" s="62">
        <v>61.544988774093135</v>
      </c>
      <c r="L27" s="66">
        <v>0.17324064148227922</v>
      </c>
      <c r="M27" s="66">
        <v>7.2684809046133876E-3</v>
      </c>
      <c r="N27" s="66">
        <v>5.0164956439505285E-3</v>
      </c>
    </row>
    <row r="28" spans="1:15" x14ac:dyDescent="0.35">
      <c r="A28" s="15" t="s">
        <v>14</v>
      </c>
      <c r="B28" s="15" t="s">
        <v>13</v>
      </c>
      <c r="C28" s="21">
        <v>2020</v>
      </c>
      <c r="D28" s="68">
        <v>0</v>
      </c>
      <c r="E28" s="68">
        <v>0</v>
      </c>
      <c r="F28" s="68">
        <v>1</v>
      </c>
      <c r="G28" s="21">
        <v>3</v>
      </c>
      <c r="H28" s="61">
        <v>8.4938920041896928</v>
      </c>
      <c r="I28" s="21"/>
      <c r="J28" s="21"/>
      <c r="K28" s="62">
        <v>42.97205566305297</v>
      </c>
      <c r="L28" s="66">
        <v>0.10905235338496037</v>
      </c>
      <c r="M28" s="66">
        <v>0.10364746710702839</v>
      </c>
      <c r="N28" s="66">
        <v>7.5892477907470626E-2</v>
      </c>
    </row>
    <row r="29" spans="1:15" x14ac:dyDescent="0.35">
      <c r="A29" s="15" t="s">
        <v>14</v>
      </c>
      <c r="B29" s="15" t="s">
        <v>13</v>
      </c>
      <c r="C29" s="21">
        <v>2021</v>
      </c>
      <c r="D29" s="68">
        <v>0</v>
      </c>
      <c r="E29" s="68">
        <v>0</v>
      </c>
      <c r="F29" s="68">
        <v>0</v>
      </c>
      <c r="G29" s="21">
        <v>3</v>
      </c>
      <c r="H29" s="61">
        <v>8.3037240107188772</v>
      </c>
      <c r="I29" s="21"/>
      <c r="J29" s="21"/>
      <c r="K29" s="62">
        <v>43.956181531182764</v>
      </c>
      <c r="L29" s="66">
        <v>0.10926079108717902</v>
      </c>
      <c r="M29" s="66">
        <v>0.12359438644027002</v>
      </c>
      <c r="N29" s="66">
        <v>8.9352401224159397E-2</v>
      </c>
      <c r="O29" s="65" t="s">
        <v>22</v>
      </c>
    </row>
    <row r="30" spans="1:15" x14ac:dyDescent="0.35">
      <c r="A30" s="15" t="s">
        <v>14</v>
      </c>
      <c r="B30" s="15" t="s">
        <v>13</v>
      </c>
      <c r="C30" s="21">
        <v>2022</v>
      </c>
      <c r="D30" s="68">
        <v>0</v>
      </c>
      <c r="E30" s="68">
        <v>1</v>
      </c>
      <c r="F30" s="68">
        <v>0</v>
      </c>
      <c r="G30" s="21">
        <v>3</v>
      </c>
      <c r="H30" s="61">
        <v>7.3609079262931045</v>
      </c>
      <c r="I30" s="21"/>
      <c r="J30" s="21"/>
      <c r="K30" s="62">
        <v>49.586274363821737</v>
      </c>
      <c r="L30" s="66">
        <v>0.1057531092333355</v>
      </c>
      <c r="M30" s="66">
        <v>0.11804919450808994</v>
      </c>
      <c r="N30" s="66">
        <v>8.3705484481462283E-2</v>
      </c>
      <c r="O30" s="65" t="s">
        <v>23</v>
      </c>
    </row>
    <row r="31" spans="1:15" x14ac:dyDescent="0.35">
      <c r="A31" s="15" t="s">
        <v>14</v>
      </c>
      <c r="B31" s="15" t="s">
        <v>13</v>
      </c>
      <c r="C31" s="21">
        <v>2023</v>
      </c>
      <c r="D31" s="68">
        <v>1</v>
      </c>
      <c r="E31" s="68">
        <v>1</v>
      </c>
      <c r="F31" s="68">
        <v>1</v>
      </c>
      <c r="G31" s="21">
        <v>3</v>
      </c>
      <c r="H31" s="61">
        <v>6.8133566687576979</v>
      </c>
      <c r="I31" s="21"/>
      <c r="J31" s="21"/>
      <c r="K31" s="62">
        <v>53.571245091819286</v>
      </c>
      <c r="L31" s="66">
        <v>0.10219489191634887</v>
      </c>
      <c r="M31" s="66">
        <v>9.4325847546462435E-2</v>
      </c>
      <c r="N31" s="66">
        <v>6.4459908290050202E-2</v>
      </c>
    </row>
    <row r="32" spans="1:15" x14ac:dyDescent="0.35">
      <c r="A32" s="15" t="s">
        <v>14</v>
      </c>
      <c r="B32" s="15" t="s">
        <v>13</v>
      </c>
      <c r="C32" s="21">
        <v>2024</v>
      </c>
      <c r="D32" s="68">
        <v>1</v>
      </c>
      <c r="E32" s="68">
        <v>1</v>
      </c>
      <c r="F32" s="68">
        <v>1</v>
      </c>
      <c r="G32" s="21">
        <v>3</v>
      </c>
      <c r="H32" s="61">
        <v>7.1119428584399262</v>
      </c>
      <c r="I32" s="21"/>
      <c r="J32" s="21"/>
      <c r="K32" s="62">
        <v>51.32212213528193</v>
      </c>
      <c r="L32" s="66">
        <v>9.9230680050977252E-2</v>
      </c>
      <c r="M32" s="66">
        <v>9.7435072471762654E-2</v>
      </c>
      <c r="N32" s="66">
        <v>6.5795117159077612E-2</v>
      </c>
    </row>
    <row r="33" spans="1:14" x14ac:dyDescent="0.35">
      <c r="A33" s="63" t="s">
        <v>37</v>
      </c>
      <c r="B33" s="63" t="s">
        <v>36</v>
      </c>
      <c r="C33" s="21">
        <v>2020</v>
      </c>
      <c r="D33" s="68">
        <v>1</v>
      </c>
      <c r="E33" s="68">
        <v>1</v>
      </c>
      <c r="F33" s="68">
        <v>1</v>
      </c>
      <c r="G33" s="21">
        <v>2</v>
      </c>
      <c r="H33" s="61">
        <v>8.8445990907503926</v>
      </c>
      <c r="I33" s="63"/>
      <c r="J33" s="63"/>
      <c r="K33" s="62">
        <v>41.26812264240602</v>
      </c>
      <c r="L33" s="66">
        <v>9.9872997326128352E-2</v>
      </c>
      <c r="M33" s="66">
        <v>0.11799797327564927</v>
      </c>
      <c r="N33" s="66">
        <v>6.4045965393887669E-2</v>
      </c>
    </row>
    <row r="34" spans="1:14" x14ac:dyDescent="0.35">
      <c r="A34" s="63" t="s">
        <v>37</v>
      </c>
      <c r="B34" s="63" t="s">
        <v>36</v>
      </c>
      <c r="C34" s="21">
        <v>2021</v>
      </c>
      <c r="D34" s="68">
        <v>1</v>
      </c>
      <c r="E34" s="68">
        <v>1</v>
      </c>
      <c r="F34" s="68">
        <v>1</v>
      </c>
      <c r="G34" s="21">
        <v>3</v>
      </c>
      <c r="H34" s="61">
        <v>10.76744724280633</v>
      </c>
      <c r="I34" s="63"/>
      <c r="J34" s="63"/>
      <c r="K34" s="62">
        <v>33.898471176058408</v>
      </c>
      <c r="L34" s="66">
        <v>0.11056409558916416</v>
      </c>
      <c r="M34" s="66">
        <v>0.1729889164364361</v>
      </c>
      <c r="N34" s="66">
        <v>9.9002576826345709E-2</v>
      </c>
    </row>
    <row r="35" spans="1:14" x14ac:dyDescent="0.35">
      <c r="A35" s="63" t="s">
        <v>37</v>
      </c>
      <c r="B35" s="63" t="s">
        <v>36</v>
      </c>
      <c r="C35" s="21">
        <v>2022</v>
      </c>
      <c r="D35" s="68">
        <v>1</v>
      </c>
      <c r="E35" s="68">
        <v>1</v>
      </c>
      <c r="F35" s="68">
        <v>1</v>
      </c>
      <c r="G35" s="21">
        <v>3</v>
      </c>
      <c r="H35" s="61">
        <v>8.8252745322358042</v>
      </c>
      <c r="I35" s="63"/>
      <c r="J35" s="63"/>
      <c r="K35" s="62">
        <v>41.358486771915814</v>
      </c>
      <c r="L35" s="66">
        <v>0.10837645379710056</v>
      </c>
      <c r="M35" s="66">
        <v>0.14946209583605852</v>
      </c>
      <c r="N35" s="66">
        <v>7.5732551898681277E-2</v>
      </c>
    </row>
    <row r="36" spans="1:14" x14ac:dyDescent="0.35">
      <c r="A36" s="63" t="s">
        <v>37</v>
      </c>
      <c r="B36" s="63" t="s">
        <v>36</v>
      </c>
      <c r="C36" s="21">
        <v>2023</v>
      </c>
      <c r="D36" s="68">
        <v>1</v>
      </c>
      <c r="E36" s="68">
        <v>1</v>
      </c>
      <c r="F36" s="68">
        <v>1</v>
      </c>
      <c r="G36" s="21">
        <v>3</v>
      </c>
      <c r="H36" s="61">
        <v>7.6097542481479516</v>
      </c>
      <c r="I36" s="63"/>
      <c r="J36" s="63"/>
      <c r="K36" s="62">
        <v>47.964755246706297</v>
      </c>
      <c r="L36" s="66">
        <v>0.1072137127526667</v>
      </c>
      <c r="M36" s="66">
        <v>0.10563090303579954</v>
      </c>
      <c r="N36" s="66">
        <v>4.5798995191926983E-2</v>
      </c>
    </row>
    <row r="37" spans="1:14" x14ac:dyDescent="0.35">
      <c r="A37" s="63" t="s">
        <v>37</v>
      </c>
      <c r="B37" s="63" t="s">
        <v>36</v>
      </c>
      <c r="C37" s="21">
        <v>2024</v>
      </c>
      <c r="D37" s="68">
        <v>1</v>
      </c>
      <c r="E37" s="68">
        <v>1</v>
      </c>
      <c r="F37" s="68">
        <v>1</v>
      </c>
      <c r="G37" s="21">
        <v>3</v>
      </c>
      <c r="H37" s="61">
        <v>7.6434046726217026</v>
      </c>
      <c r="I37" s="63"/>
      <c r="J37" s="63"/>
      <c r="K37" s="62">
        <v>47.753588306976859</v>
      </c>
      <c r="L37" s="66">
        <v>0.11145470447659175</v>
      </c>
      <c r="M37" s="66">
        <v>0.12359912796108903</v>
      </c>
      <c r="N37" s="66">
        <v>5.3028761748480799E-2</v>
      </c>
    </row>
    <row r="38" spans="1:14" x14ac:dyDescent="0.35">
      <c r="A38" s="8" t="s">
        <v>41</v>
      </c>
      <c r="B38" s="63" t="s">
        <v>36</v>
      </c>
      <c r="C38" s="21">
        <v>2020</v>
      </c>
      <c r="D38" s="68">
        <v>0</v>
      </c>
      <c r="E38" s="68">
        <v>0</v>
      </c>
      <c r="F38" s="68">
        <v>0</v>
      </c>
      <c r="G38" s="21">
        <v>2</v>
      </c>
      <c r="H38" s="61">
        <v>2.2931186938731596</v>
      </c>
      <c r="I38" s="63"/>
      <c r="J38" s="63"/>
      <c r="K38" s="62">
        <v>159.17187408363145</v>
      </c>
      <c r="L38" s="66">
        <v>0.17187795958212521</v>
      </c>
      <c r="M38" s="66">
        <v>0.148309638419344</v>
      </c>
      <c r="N38" s="66">
        <v>7.2634419729193711E-2</v>
      </c>
    </row>
    <row r="39" spans="1:14" x14ac:dyDescent="0.35">
      <c r="A39" s="8" t="s">
        <v>41</v>
      </c>
      <c r="B39" s="63" t="s">
        <v>36</v>
      </c>
      <c r="C39" s="21">
        <v>2021</v>
      </c>
      <c r="D39" s="68">
        <v>0</v>
      </c>
      <c r="E39" s="68">
        <v>0</v>
      </c>
      <c r="F39" s="68">
        <v>0</v>
      </c>
      <c r="G39" s="21">
        <v>3</v>
      </c>
      <c r="H39" s="61">
        <v>2.311939715592747</v>
      </c>
      <c r="I39" s="63"/>
      <c r="J39" s="63"/>
      <c r="K39" s="62">
        <v>157.87608886956613</v>
      </c>
      <c r="L39" s="66">
        <v>0.14395669589886789</v>
      </c>
      <c r="M39" s="66">
        <v>0.12336304288339002</v>
      </c>
      <c r="N39" s="66">
        <v>6.4804202544577597E-2</v>
      </c>
    </row>
    <row r="40" spans="1:14" x14ac:dyDescent="0.35">
      <c r="A40" s="8" t="s">
        <v>41</v>
      </c>
      <c r="B40" s="63" t="s">
        <v>36</v>
      </c>
      <c r="C40" s="21">
        <v>2022</v>
      </c>
      <c r="D40" s="68">
        <v>0</v>
      </c>
      <c r="E40" s="68">
        <v>0</v>
      </c>
      <c r="F40" s="68">
        <v>0</v>
      </c>
      <c r="G40" s="21">
        <v>3</v>
      </c>
      <c r="H40" s="61">
        <v>2.6913611192649052</v>
      </c>
      <c r="I40" s="63"/>
      <c r="J40" s="63"/>
      <c r="K40" s="62">
        <v>135.61911011766898</v>
      </c>
      <c r="L40" s="66">
        <v>0.16245853450257824</v>
      </c>
      <c r="M40" s="66">
        <v>0.17225316414497907</v>
      </c>
      <c r="N40" s="66">
        <v>0.10062038144963217</v>
      </c>
    </row>
    <row r="41" spans="1:14" x14ac:dyDescent="0.35">
      <c r="A41" s="8" t="s">
        <v>41</v>
      </c>
      <c r="B41" s="63" t="s">
        <v>36</v>
      </c>
      <c r="C41" s="21">
        <v>2023</v>
      </c>
      <c r="D41" s="68">
        <v>0</v>
      </c>
      <c r="E41" s="68">
        <v>1</v>
      </c>
      <c r="F41" s="68">
        <v>1</v>
      </c>
      <c r="G41" s="21">
        <v>3</v>
      </c>
      <c r="H41" s="61">
        <v>2.3561192060922229</v>
      </c>
      <c r="I41" s="63"/>
      <c r="J41" s="63"/>
      <c r="K41" s="62">
        <v>154.91576107703662</v>
      </c>
      <c r="L41" s="66">
        <v>0.13139110500987031</v>
      </c>
      <c r="M41" s="66">
        <v>6.1451077488450835E-2</v>
      </c>
      <c r="N41" s="66">
        <v>4.6258941329221426E-2</v>
      </c>
    </row>
    <row r="42" spans="1:14" x14ac:dyDescent="0.35">
      <c r="A42" s="8" t="s">
        <v>41</v>
      </c>
      <c r="B42" s="63" t="s">
        <v>36</v>
      </c>
      <c r="C42" s="21">
        <v>2024</v>
      </c>
      <c r="D42" s="68">
        <v>1</v>
      </c>
      <c r="E42" s="68">
        <v>1</v>
      </c>
      <c r="F42" s="68">
        <v>1</v>
      </c>
      <c r="G42" s="21">
        <v>3</v>
      </c>
      <c r="H42" s="61">
        <v>2.4643682336505766</v>
      </c>
      <c r="I42" s="63"/>
      <c r="J42" s="63"/>
      <c r="K42" s="62">
        <v>148.11098236699371</v>
      </c>
      <c r="L42" s="66">
        <v>7.9778649755529271E-2</v>
      </c>
      <c r="M42" s="66">
        <v>1.3467629183667647E-2</v>
      </c>
      <c r="N42" s="66">
        <v>1.0442085142815425E-2</v>
      </c>
    </row>
    <row r="43" spans="1:14" x14ac:dyDescent="0.35">
      <c r="A43" s="8" t="s">
        <v>48</v>
      </c>
      <c r="B43" s="63" t="s">
        <v>46</v>
      </c>
      <c r="C43" s="21">
        <v>2020</v>
      </c>
      <c r="D43" s="68">
        <v>0</v>
      </c>
      <c r="E43" s="68">
        <v>0</v>
      </c>
      <c r="F43" s="68">
        <v>0</v>
      </c>
      <c r="G43" s="21">
        <v>3</v>
      </c>
      <c r="H43" s="61">
        <v>4.1510681110438359</v>
      </c>
      <c r="I43" s="63"/>
      <c r="J43" s="63"/>
      <c r="K43" s="62">
        <v>87.929176355580537</v>
      </c>
      <c r="L43" s="66">
        <v>0.22035036971388719</v>
      </c>
      <c r="M43" s="66">
        <v>-5.3137240161002353E-2</v>
      </c>
      <c r="N43" s="66">
        <v>-1.4514770912601956E-2</v>
      </c>
    </row>
    <row r="44" spans="1:14" x14ac:dyDescent="0.35">
      <c r="A44" s="8" t="s">
        <v>48</v>
      </c>
      <c r="B44" s="63" t="s">
        <v>46</v>
      </c>
      <c r="C44" s="21">
        <v>2021</v>
      </c>
      <c r="D44" s="68">
        <v>0</v>
      </c>
      <c r="E44" s="68">
        <v>1</v>
      </c>
      <c r="F44" s="68">
        <v>0</v>
      </c>
      <c r="G44" s="21">
        <v>3</v>
      </c>
      <c r="H44" s="61">
        <v>4.5800311279580361</v>
      </c>
      <c r="I44" s="63"/>
      <c r="J44" s="63"/>
      <c r="K44" s="62">
        <v>79.693781505526971</v>
      </c>
      <c r="L44" s="66">
        <v>0.19261470472352143</v>
      </c>
      <c r="M44" s="66">
        <v>-1.9876668750029677E-2</v>
      </c>
      <c r="N44" s="66">
        <v>-5.1359564136839704E-3</v>
      </c>
    </row>
    <row r="45" spans="1:14" x14ac:dyDescent="0.35">
      <c r="A45" s="8" t="s">
        <v>48</v>
      </c>
      <c r="B45" s="63" t="s">
        <v>46</v>
      </c>
      <c r="C45" s="21">
        <v>2022</v>
      </c>
      <c r="D45" s="68">
        <v>0</v>
      </c>
      <c r="E45" s="68">
        <v>1</v>
      </c>
      <c r="F45" s="68">
        <v>1</v>
      </c>
      <c r="G45" s="21">
        <v>3</v>
      </c>
      <c r="H45" s="61">
        <v>4.7728855506970325</v>
      </c>
      <c r="I45" s="63"/>
      <c r="J45" s="63"/>
      <c r="K45" s="62">
        <v>76.473654380146485</v>
      </c>
      <c r="L45" s="66">
        <v>0.20347628984506994</v>
      </c>
      <c r="M45" s="66">
        <v>3.9707645523974114E-2</v>
      </c>
      <c r="N45" s="66">
        <v>1.037259826053376E-2</v>
      </c>
    </row>
    <row r="46" spans="1:14" x14ac:dyDescent="0.35">
      <c r="A46" s="8" t="s">
        <v>48</v>
      </c>
      <c r="B46" s="63" t="s">
        <v>46</v>
      </c>
      <c r="C46" s="21">
        <v>2023</v>
      </c>
      <c r="D46" s="68">
        <v>1</v>
      </c>
      <c r="E46" s="68">
        <v>1</v>
      </c>
      <c r="F46" s="68">
        <v>1</v>
      </c>
      <c r="G46" s="21">
        <v>3</v>
      </c>
      <c r="H46" s="61">
        <v>4.1498493391151081</v>
      </c>
      <c r="I46" s="63"/>
      <c r="J46" s="63"/>
      <c r="K46" s="62">
        <v>87.955000332091728</v>
      </c>
      <c r="L46" s="66">
        <v>0.20374352846919772</v>
      </c>
      <c r="M46" s="66">
        <v>5.0244314564770264E-2</v>
      </c>
      <c r="N46" s="66">
        <v>1.2917207367904015E-2</v>
      </c>
    </row>
    <row r="47" spans="1:14" x14ac:dyDescent="0.35">
      <c r="A47" s="8" t="s">
        <v>48</v>
      </c>
      <c r="B47" s="63" t="s">
        <v>46</v>
      </c>
      <c r="C47" s="21">
        <v>2024</v>
      </c>
      <c r="D47" s="68">
        <v>1</v>
      </c>
      <c r="E47" s="68">
        <v>1</v>
      </c>
      <c r="F47" s="68">
        <v>1</v>
      </c>
      <c r="G47" s="21">
        <v>3</v>
      </c>
      <c r="H47" s="61">
        <v>3.5799346144400785</v>
      </c>
      <c r="I47" s="63"/>
      <c r="J47" s="63"/>
      <c r="K47" s="62">
        <v>101.95716942084094</v>
      </c>
      <c r="L47" s="66">
        <v>0.20445403605362372</v>
      </c>
      <c r="M47" s="66">
        <v>2.2646459411282658E-2</v>
      </c>
      <c r="N47" s="66">
        <v>5.5600628674451046E-3</v>
      </c>
    </row>
    <row r="48" spans="1:14" x14ac:dyDescent="0.35">
      <c r="A48" s="8" t="s">
        <v>47</v>
      </c>
      <c r="B48" s="63" t="s">
        <v>46</v>
      </c>
      <c r="C48" s="21">
        <v>2020</v>
      </c>
      <c r="D48" s="68">
        <v>0</v>
      </c>
      <c r="E48" s="68">
        <v>0</v>
      </c>
      <c r="F48" s="68">
        <v>0</v>
      </c>
      <c r="G48" s="21">
        <v>3</v>
      </c>
      <c r="H48" s="61">
        <v>16.230983988258792</v>
      </c>
      <c r="I48" s="63"/>
      <c r="J48" s="63"/>
      <c r="K48" s="62">
        <v>22.487854110633993</v>
      </c>
      <c r="L48" s="66">
        <v>-6.2438346935832174E-2</v>
      </c>
      <c r="M48" s="66">
        <v>-1.087705775180845</v>
      </c>
      <c r="N48" s="66">
        <v>-0.14993365185692697</v>
      </c>
    </row>
    <row r="49" spans="1:14" x14ac:dyDescent="0.35">
      <c r="A49" s="8" t="s">
        <v>47</v>
      </c>
      <c r="B49" s="63" t="s">
        <v>46</v>
      </c>
      <c r="C49" s="21">
        <v>2021</v>
      </c>
      <c r="D49" s="68">
        <v>0</v>
      </c>
      <c r="E49" s="68">
        <v>0</v>
      </c>
      <c r="F49" s="68">
        <v>1</v>
      </c>
      <c r="G49" s="21">
        <v>3</v>
      </c>
      <c r="H49" s="61">
        <v>45.534277879341865</v>
      </c>
      <c r="I49" s="63"/>
      <c r="J49" s="63"/>
      <c r="K49" s="62">
        <v>8.0159391341878372</v>
      </c>
      <c r="L49" s="66">
        <v>6.2059485014997959E-2</v>
      </c>
      <c r="M49" s="66">
        <v>-0.91207434258329456</v>
      </c>
      <c r="N49" s="66">
        <v>-8.926280170607849E-2</v>
      </c>
    </row>
    <row r="50" spans="1:14" x14ac:dyDescent="0.35">
      <c r="A50" s="8" t="s">
        <v>47</v>
      </c>
      <c r="B50" s="63" t="s">
        <v>46</v>
      </c>
      <c r="C50" s="21">
        <v>2022</v>
      </c>
      <c r="D50" s="68">
        <v>1</v>
      </c>
      <c r="E50" s="68">
        <v>1</v>
      </c>
      <c r="F50" s="68">
        <v>1</v>
      </c>
      <c r="G50" s="21">
        <v>3</v>
      </c>
      <c r="H50" s="61">
        <v>34.143077473132223</v>
      </c>
      <c r="I50" s="63"/>
      <c r="J50" s="63"/>
      <c r="K50" s="62">
        <v>10.690307582473338</v>
      </c>
      <c r="L50" s="66">
        <v>0.11460854604270222</v>
      </c>
      <c r="M50" s="66">
        <v>0.2159314265700906</v>
      </c>
      <c r="N50" s="66">
        <v>3.5331742076010329E-2</v>
      </c>
    </row>
    <row r="51" spans="1:14" x14ac:dyDescent="0.35">
      <c r="A51" s="8" t="s">
        <v>47</v>
      </c>
      <c r="B51" s="63" t="s">
        <v>46</v>
      </c>
      <c r="C51" s="21">
        <v>2023</v>
      </c>
      <c r="D51" s="68">
        <v>1</v>
      </c>
      <c r="E51" s="68">
        <v>1</v>
      </c>
      <c r="F51" s="68">
        <v>1</v>
      </c>
      <c r="G51" s="21">
        <v>3</v>
      </c>
      <c r="H51" s="61">
        <v>19.205822850429694</v>
      </c>
      <c r="I51" s="63"/>
      <c r="J51" s="63"/>
      <c r="K51" s="62">
        <v>19.004653059779411</v>
      </c>
      <c r="L51" s="66">
        <v>0.12020439101122417</v>
      </c>
      <c r="M51" s="66">
        <v>0.22959917428419907</v>
      </c>
      <c r="N51" s="66">
        <v>5.2697805898491622E-2</v>
      </c>
    </row>
    <row r="52" spans="1:14" x14ac:dyDescent="0.35">
      <c r="A52" s="8" t="s">
        <v>47</v>
      </c>
      <c r="B52" s="63" t="s">
        <v>46</v>
      </c>
      <c r="C52" s="21">
        <v>2024</v>
      </c>
      <c r="D52" s="68">
        <v>1</v>
      </c>
      <c r="E52" s="68">
        <v>1</v>
      </c>
      <c r="F52" s="68">
        <v>1</v>
      </c>
      <c r="G52" s="21">
        <v>3</v>
      </c>
      <c r="H52" s="61">
        <v>14.514216753595406</v>
      </c>
      <c r="I52" s="63"/>
      <c r="J52" s="63"/>
      <c r="K52" s="62">
        <v>25.14775727802078</v>
      </c>
      <c r="L52" s="66">
        <v>0.12262364635182116</v>
      </c>
      <c r="M52" s="66">
        <v>0.2092650130809382</v>
      </c>
      <c r="N52" s="66">
        <v>6.2500195137486073E-2</v>
      </c>
    </row>
    <row r="53" spans="1:14" x14ac:dyDescent="0.35">
      <c r="A53" s="16" t="s">
        <v>18</v>
      </c>
      <c r="B53" s="16" t="s">
        <v>17</v>
      </c>
      <c r="C53" s="21">
        <v>2020</v>
      </c>
      <c r="D53" s="68">
        <v>0</v>
      </c>
      <c r="E53" s="68">
        <v>0</v>
      </c>
      <c r="F53" s="68">
        <v>1</v>
      </c>
      <c r="G53" s="21">
        <v>2</v>
      </c>
      <c r="H53" s="61">
        <v>5.732164469595368</v>
      </c>
      <c r="I53" s="21"/>
      <c r="J53" s="21"/>
      <c r="K53" s="62">
        <v>63.675772378137161</v>
      </c>
      <c r="L53" s="66">
        <v>0.33669205262918833</v>
      </c>
      <c r="M53" s="66">
        <v>0.12120512346819386</v>
      </c>
      <c r="N53" s="66">
        <v>0.21645771472561312</v>
      </c>
    </row>
    <row r="54" spans="1:14" x14ac:dyDescent="0.35">
      <c r="A54" s="16" t="s">
        <v>18</v>
      </c>
      <c r="B54" s="16" t="s">
        <v>17</v>
      </c>
      <c r="C54" s="21">
        <v>2021</v>
      </c>
      <c r="D54" s="68">
        <v>0</v>
      </c>
      <c r="E54" s="68">
        <v>1</v>
      </c>
      <c r="F54" s="68">
        <v>1</v>
      </c>
      <c r="G54" s="21">
        <v>3</v>
      </c>
      <c r="H54" s="61">
        <v>9.9986281760706195</v>
      </c>
      <c r="I54" s="21"/>
      <c r="J54" s="21"/>
      <c r="K54" s="62">
        <v>36.505007844330308</v>
      </c>
      <c r="L54" s="66">
        <v>0.28606838043644911</v>
      </c>
      <c r="M54" s="66">
        <v>0.21970749351296098</v>
      </c>
      <c r="N54" s="66">
        <v>0.20029449802423485</v>
      </c>
    </row>
    <row r="55" spans="1:14" x14ac:dyDescent="0.35">
      <c r="A55" s="16" t="s">
        <v>18</v>
      </c>
      <c r="B55" s="16" t="s">
        <v>17</v>
      </c>
      <c r="C55" s="21">
        <v>2022</v>
      </c>
      <c r="D55" s="68">
        <v>1</v>
      </c>
      <c r="E55" s="68">
        <v>1</v>
      </c>
      <c r="F55" s="68">
        <v>1</v>
      </c>
      <c r="G55" s="21">
        <v>3</v>
      </c>
      <c r="H55" s="61">
        <v>5.698173920038613</v>
      </c>
      <c r="I55" s="21"/>
      <c r="J55" s="21"/>
      <c r="K55" s="62">
        <v>64.055608888386928</v>
      </c>
      <c r="L55" s="66">
        <v>0.33093416454141872</v>
      </c>
      <c r="M55" s="66">
        <v>0.25931649331352152</v>
      </c>
      <c r="N55" s="66">
        <v>0.22711054325194019</v>
      </c>
    </row>
    <row r="56" spans="1:14" x14ac:dyDescent="0.35">
      <c r="A56" s="16" t="s">
        <v>18</v>
      </c>
      <c r="B56" s="16" t="s">
        <v>17</v>
      </c>
      <c r="C56" s="21">
        <v>2023</v>
      </c>
      <c r="D56" s="68">
        <v>1</v>
      </c>
      <c r="E56" s="68">
        <v>1</v>
      </c>
      <c r="F56" s="68">
        <v>1</v>
      </c>
      <c r="G56" s="21">
        <v>3</v>
      </c>
      <c r="H56" s="61">
        <v>5.364760450779074</v>
      </c>
      <c r="I56" s="21"/>
      <c r="J56" s="21"/>
      <c r="K56" s="62">
        <v>68.036588650849168</v>
      </c>
      <c r="L56" s="66">
        <v>0.31963038395256238</v>
      </c>
      <c r="M56" s="66">
        <v>0.24680535419265653</v>
      </c>
      <c r="N56" s="66">
        <v>0.23587196442586766</v>
      </c>
    </row>
    <row r="57" spans="1:14" x14ac:dyDescent="0.35">
      <c r="A57" s="16" t="s">
        <v>18</v>
      </c>
      <c r="B57" s="16" t="s">
        <v>17</v>
      </c>
      <c r="C57" s="21">
        <v>2024</v>
      </c>
      <c r="D57" s="68">
        <v>1</v>
      </c>
      <c r="E57" s="68">
        <v>1</v>
      </c>
      <c r="F57" s="68">
        <v>1</v>
      </c>
      <c r="G57" s="21">
        <v>3</v>
      </c>
      <c r="H57" s="61">
        <v>6.7676721684689811</v>
      </c>
      <c r="I57" s="21"/>
      <c r="J57" s="21"/>
      <c r="K57" s="62">
        <v>53.932872472836145</v>
      </c>
      <c r="L57" s="66">
        <v>0.32426734254328887</v>
      </c>
      <c r="M57" s="66">
        <v>0.23593162922266073</v>
      </c>
      <c r="N57" s="66">
        <v>0.21804045275942488</v>
      </c>
    </row>
    <row r="58" spans="1:14" x14ac:dyDescent="0.35">
      <c r="A58" s="8" t="s">
        <v>31</v>
      </c>
      <c r="B58" s="63" t="s">
        <v>32</v>
      </c>
      <c r="C58" s="21">
        <v>2020</v>
      </c>
      <c r="D58" s="68">
        <v>0</v>
      </c>
      <c r="E58" s="68">
        <v>0</v>
      </c>
      <c r="F58" s="68">
        <v>1</v>
      </c>
      <c r="G58" s="21">
        <v>2</v>
      </c>
      <c r="H58" s="61">
        <v>1.4117926925690254</v>
      </c>
      <c r="I58" s="63"/>
      <c r="J58" s="63"/>
      <c r="K58" s="62">
        <v>258.53654146333133</v>
      </c>
      <c r="L58" s="66">
        <v>0.52267367581678292</v>
      </c>
      <c r="M58" s="66">
        <v>1.4512598494476816E-3</v>
      </c>
      <c r="N58" s="66">
        <v>9.1438843317602752E-4</v>
      </c>
    </row>
    <row r="59" spans="1:14" x14ac:dyDescent="0.35">
      <c r="A59" s="8" t="s">
        <v>31</v>
      </c>
      <c r="B59" s="63" t="s">
        <v>32</v>
      </c>
      <c r="C59" s="21">
        <v>2021</v>
      </c>
      <c r="D59" s="68">
        <v>0</v>
      </c>
      <c r="E59" s="68">
        <v>0</v>
      </c>
      <c r="F59" s="68">
        <v>1</v>
      </c>
      <c r="G59" s="21">
        <v>3</v>
      </c>
      <c r="H59" s="61">
        <v>1.5163692373457673</v>
      </c>
      <c r="I59" s="63"/>
      <c r="J59" s="63"/>
      <c r="K59" s="62">
        <v>240.70654495661702</v>
      </c>
      <c r="L59" s="66">
        <v>0.42816271825133456</v>
      </c>
      <c r="M59" s="66">
        <v>6.8970863563703702E-2</v>
      </c>
      <c r="N59" s="66">
        <v>4.1859039018725154E-2</v>
      </c>
    </row>
    <row r="60" spans="1:14" x14ac:dyDescent="0.35">
      <c r="A60" s="8" t="s">
        <v>31</v>
      </c>
      <c r="B60" s="63" t="s">
        <v>32</v>
      </c>
      <c r="C60" s="21">
        <v>2022</v>
      </c>
      <c r="D60" s="68">
        <v>1</v>
      </c>
      <c r="E60" s="68">
        <v>0</v>
      </c>
      <c r="F60" s="68">
        <v>1</v>
      </c>
      <c r="G60" s="21">
        <v>3</v>
      </c>
      <c r="H60" s="61">
        <v>2.0395745529052407</v>
      </c>
      <c r="I60" s="63"/>
      <c r="J60" s="63"/>
      <c r="K60" s="62">
        <v>178.95889095109632</v>
      </c>
      <c r="L60" s="66">
        <v>0.4785325122127404</v>
      </c>
      <c r="M60" s="66">
        <v>0.26247442901050694</v>
      </c>
      <c r="N60" s="66">
        <v>0.18436182264830273</v>
      </c>
    </row>
    <row r="61" spans="1:14" x14ac:dyDescent="0.35">
      <c r="A61" s="8" t="s">
        <v>31</v>
      </c>
      <c r="B61" s="63" t="s">
        <v>32</v>
      </c>
      <c r="C61" s="21">
        <v>2023</v>
      </c>
      <c r="D61" s="68">
        <v>1</v>
      </c>
      <c r="E61" s="68">
        <v>1</v>
      </c>
      <c r="F61" s="68">
        <v>1</v>
      </c>
      <c r="G61" s="21">
        <v>3</v>
      </c>
      <c r="H61" s="61">
        <v>1.9753707546333246</v>
      </c>
      <c r="I61" s="63"/>
      <c r="J61" s="63"/>
      <c r="K61" s="62">
        <v>184.77543982256265</v>
      </c>
      <c r="L61" s="66">
        <v>0.48657438326021241</v>
      </c>
      <c r="M61" s="66">
        <v>0.23542937256640104</v>
      </c>
      <c r="N61" s="66">
        <v>0.1518063608824855</v>
      </c>
    </row>
    <row r="62" spans="1:14" x14ac:dyDescent="0.35">
      <c r="A62" s="8" t="s">
        <v>31</v>
      </c>
      <c r="B62" s="63" t="s">
        <v>32</v>
      </c>
      <c r="C62" s="21">
        <v>2024</v>
      </c>
      <c r="D62" s="68">
        <v>1</v>
      </c>
      <c r="E62" s="68">
        <v>1</v>
      </c>
      <c r="F62" s="68">
        <v>1</v>
      </c>
      <c r="G62" s="21">
        <v>3</v>
      </c>
      <c r="H62" s="61">
        <v>1.9491202184199674</v>
      </c>
      <c r="I62" s="63"/>
      <c r="J62" s="63"/>
      <c r="K62" s="62">
        <v>187.26397507480743</v>
      </c>
      <c r="L62" s="66">
        <v>0.46101691147554186</v>
      </c>
      <c r="M62" s="66">
        <v>0.1879913266666236</v>
      </c>
      <c r="N62" s="66">
        <v>0.11322279933002859</v>
      </c>
    </row>
    <row r="63" spans="1:14" x14ac:dyDescent="0.35">
      <c r="A63" s="63" t="s">
        <v>29</v>
      </c>
      <c r="B63" s="63" t="s">
        <v>28</v>
      </c>
      <c r="C63" s="21">
        <v>2020</v>
      </c>
      <c r="D63" s="68">
        <v>1</v>
      </c>
      <c r="E63" s="68">
        <v>1</v>
      </c>
      <c r="F63" s="68">
        <v>1</v>
      </c>
      <c r="G63" s="21">
        <v>3</v>
      </c>
      <c r="H63" s="61">
        <v>2.0208309859154929</v>
      </c>
      <c r="I63" s="63"/>
      <c r="J63" s="63"/>
      <c r="K63" s="62">
        <v>180.61876650938464</v>
      </c>
      <c r="L63" s="66">
        <v>0.58489730852575028</v>
      </c>
      <c r="M63" s="66">
        <v>-1.5025881146342051</v>
      </c>
      <c r="N63" s="66">
        <v>-0.15659653026761874</v>
      </c>
    </row>
    <row r="64" spans="1:14" x14ac:dyDescent="0.35">
      <c r="A64" s="63" t="s">
        <v>29</v>
      </c>
      <c r="B64" s="63" t="s">
        <v>28</v>
      </c>
      <c r="C64" s="21">
        <v>2021</v>
      </c>
      <c r="D64" s="68">
        <v>1</v>
      </c>
      <c r="E64" s="68">
        <v>1</v>
      </c>
      <c r="F64" s="68">
        <v>1</v>
      </c>
      <c r="G64" s="21">
        <v>3</v>
      </c>
      <c r="H64" s="61">
        <v>2.4525627118022557</v>
      </c>
      <c r="I64" s="63"/>
      <c r="J64" s="63"/>
      <c r="K64" s="62">
        <v>148.82392129813522</v>
      </c>
      <c r="L64" s="66">
        <v>0.64079520585036631</v>
      </c>
      <c r="M64" s="66">
        <v>0.90743479937811389</v>
      </c>
      <c r="N64" s="66">
        <v>0.15001335628209092</v>
      </c>
    </row>
    <row r="65" spans="1:14" x14ac:dyDescent="0.35">
      <c r="A65" s="63" t="s">
        <v>29</v>
      </c>
      <c r="B65" s="63" t="s">
        <v>28</v>
      </c>
      <c r="C65" s="21">
        <v>2022</v>
      </c>
      <c r="D65" s="68">
        <v>1</v>
      </c>
      <c r="E65" s="68">
        <v>1</v>
      </c>
      <c r="F65" s="68">
        <v>1</v>
      </c>
      <c r="G65" s="21">
        <v>3</v>
      </c>
      <c r="H65" s="61">
        <v>2.5000088264852995</v>
      </c>
      <c r="I65" s="63"/>
      <c r="J65" s="63"/>
      <c r="K65" s="62">
        <v>145.99948453507841</v>
      </c>
      <c r="L65" s="66">
        <v>0.68185613230165298</v>
      </c>
      <c r="M65" s="66">
        <v>2.3841913665791052</v>
      </c>
      <c r="N65" s="66">
        <v>0.23845682684727404</v>
      </c>
    </row>
    <row r="66" spans="1:14" x14ac:dyDescent="0.35">
      <c r="A66" s="63" t="s">
        <v>29</v>
      </c>
      <c r="B66" s="63" t="s">
        <v>28</v>
      </c>
      <c r="C66" s="21">
        <v>2023</v>
      </c>
      <c r="D66" s="68">
        <v>1</v>
      </c>
      <c r="E66" s="68">
        <v>1</v>
      </c>
      <c r="F66" s="68">
        <v>1</v>
      </c>
      <c r="G66" s="21">
        <v>3</v>
      </c>
      <c r="H66" s="61">
        <v>2.6353010700541746</v>
      </c>
      <c r="I66" s="63"/>
      <c r="J66" s="63"/>
      <c r="K66" s="62">
        <v>138.50409888555791</v>
      </c>
      <c r="L66" s="66">
        <v>0.65967580758286271</v>
      </c>
      <c r="M66" s="66">
        <v>21.971501073589693</v>
      </c>
      <c r="N66" s="66">
        <v>0.11613489331989638</v>
      </c>
    </row>
    <row r="67" spans="1:14" x14ac:dyDescent="0.35">
      <c r="A67" s="63" t="s">
        <v>29</v>
      </c>
      <c r="B67" s="63" t="s">
        <v>28</v>
      </c>
      <c r="C67" s="21">
        <v>2024</v>
      </c>
      <c r="D67" s="68">
        <v>1</v>
      </c>
      <c r="E67" s="68">
        <v>1</v>
      </c>
      <c r="F67" s="68">
        <v>1</v>
      </c>
      <c r="G67" s="21">
        <v>3</v>
      </c>
      <c r="H67" s="61">
        <v>2.8030756480500942</v>
      </c>
      <c r="I67" s="63"/>
      <c r="J67" s="63"/>
      <c r="K67" s="62">
        <v>130.21410972404732</v>
      </c>
      <c r="L67" s="66">
        <v>0.6669985012744637</v>
      </c>
      <c r="M67" s="66">
        <v>2.5404805608589687</v>
      </c>
      <c r="N67" s="66">
        <v>0.15019362322270086</v>
      </c>
    </row>
    <row r="68" spans="1:14" x14ac:dyDescent="0.35">
      <c r="A68" s="63" t="s">
        <v>26</v>
      </c>
      <c r="B68" s="63" t="s">
        <v>25</v>
      </c>
      <c r="C68" s="21">
        <v>2020</v>
      </c>
      <c r="D68" s="68">
        <v>0</v>
      </c>
      <c r="E68" s="68">
        <v>0</v>
      </c>
      <c r="F68" s="68">
        <v>1</v>
      </c>
      <c r="G68" s="21">
        <v>1</v>
      </c>
      <c r="H68" s="61">
        <v>5.0461589837064658</v>
      </c>
      <c r="I68" s="63"/>
      <c r="J68" s="63"/>
      <c r="K68" s="62">
        <v>72.332243430805065</v>
      </c>
      <c r="L68" s="66">
        <v>0.19367669078649166</v>
      </c>
      <c r="M68" s="66">
        <v>-2.1940032695659704</v>
      </c>
      <c r="N68" s="66">
        <v>-9.7297187000379287E-2</v>
      </c>
    </row>
    <row r="69" spans="1:14" x14ac:dyDescent="0.35">
      <c r="A69" s="63" t="s">
        <v>26</v>
      </c>
      <c r="B69" s="63" t="s">
        <v>25</v>
      </c>
      <c r="C69" s="21">
        <v>2021</v>
      </c>
      <c r="D69" s="68">
        <v>0</v>
      </c>
      <c r="E69" s="68">
        <v>1</v>
      </c>
      <c r="F69" s="68">
        <v>1</v>
      </c>
      <c r="G69" s="21">
        <v>2</v>
      </c>
      <c r="H69" s="61">
        <v>5.4162756337808755</v>
      </c>
      <c r="I69" s="63"/>
      <c r="J69" s="63"/>
      <c r="K69" s="62">
        <v>67.389480277466745</v>
      </c>
      <c r="L69" s="66">
        <v>0.17981278460733541</v>
      </c>
      <c r="M69" s="66">
        <v>-0.57759259417698339</v>
      </c>
      <c r="N69" s="66">
        <v>-7.3692399704442718E-2</v>
      </c>
    </row>
    <row r="70" spans="1:14" x14ac:dyDescent="0.35">
      <c r="A70" s="63" t="s">
        <v>26</v>
      </c>
      <c r="B70" s="63" t="s">
        <v>25</v>
      </c>
      <c r="C70" s="21">
        <v>2022</v>
      </c>
      <c r="D70" s="68">
        <v>1</v>
      </c>
      <c r="E70" s="68">
        <v>1</v>
      </c>
      <c r="F70" s="68">
        <v>1</v>
      </c>
      <c r="G70" s="21">
        <v>3</v>
      </c>
      <c r="H70" s="61">
        <v>5.7968624062297076</v>
      </c>
      <c r="I70" s="63"/>
      <c r="J70" s="63"/>
      <c r="K70" s="62">
        <v>62.965096361049703</v>
      </c>
      <c r="L70" s="66">
        <v>0.18265828575011436</v>
      </c>
      <c r="M70" s="66">
        <v>-2.5878916014625006</v>
      </c>
      <c r="N70" s="66">
        <v>-0.10186501843015811</v>
      </c>
    </row>
    <row r="71" spans="1:14" x14ac:dyDescent="0.35">
      <c r="A71" s="63" t="s">
        <v>26</v>
      </c>
      <c r="B71" s="63" t="s">
        <v>25</v>
      </c>
      <c r="C71" s="21">
        <v>2023</v>
      </c>
      <c r="D71" s="68">
        <v>1</v>
      </c>
      <c r="E71" s="68">
        <v>1</v>
      </c>
      <c r="F71" s="68">
        <v>1</v>
      </c>
      <c r="G71" s="21">
        <v>3</v>
      </c>
      <c r="H71" s="61">
        <v>5.6567794278814487</v>
      </c>
      <c r="I71" s="63"/>
      <c r="J71" s="63"/>
      <c r="K71" s="62">
        <v>64.52434722856043</v>
      </c>
      <c r="L71" s="66">
        <v>0.17479459281697438</v>
      </c>
      <c r="M71" s="66">
        <v>-0.94287202639347112</v>
      </c>
      <c r="N71" s="66">
        <v>-6.5717910006402355E-2</v>
      </c>
    </row>
    <row r="72" spans="1:14" x14ac:dyDescent="0.35">
      <c r="A72" s="63" t="s">
        <v>26</v>
      </c>
      <c r="B72" s="63" t="s">
        <v>25</v>
      </c>
      <c r="C72" s="21">
        <v>2024</v>
      </c>
      <c r="D72" s="68">
        <v>1</v>
      </c>
      <c r="E72" s="68">
        <v>1</v>
      </c>
      <c r="F72" s="68">
        <v>1</v>
      </c>
      <c r="G72" s="21">
        <v>3</v>
      </c>
      <c r="H72" s="61">
        <v>5.1200931120240991</v>
      </c>
      <c r="I72" s="63"/>
      <c r="J72" s="63"/>
      <c r="K72" s="62">
        <v>71.287766064806291</v>
      </c>
      <c r="L72" s="66">
        <v>0.17312761542131358</v>
      </c>
      <c r="M72" s="66">
        <v>-0.78604038279804611</v>
      </c>
      <c r="N72" s="66">
        <v>-3.2755565557791265E-2</v>
      </c>
    </row>
    <row r="73" spans="1:14" x14ac:dyDescent="0.35">
      <c r="A73" s="63" t="s">
        <v>70</v>
      </c>
      <c r="B73" s="63" t="s">
        <v>21</v>
      </c>
      <c r="C73" s="21">
        <v>2020</v>
      </c>
      <c r="D73" s="68">
        <v>0</v>
      </c>
      <c r="E73" s="68">
        <v>1</v>
      </c>
      <c r="F73" s="68">
        <v>1</v>
      </c>
      <c r="G73" s="21">
        <v>2</v>
      </c>
      <c r="H73" s="61">
        <v>6.7518745153951674</v>
      </c>
      <c r="I73" s="63"/>
      <c r="J73" s="63"/>
      <c r="K73" s="62">
        <v>54.059061549167076</v>
      </c>
      <c r="L73" s="66">
        <v>0.24886899023318473</v>
      </c>
      <c r="M73" s="66">
        <v>0.1377255103682849</v>
      </c>
      <c r="N73" s="66">
        <v>3.6700194850614834E-2</v>
      </c>
    </row>
    <row r="74" spans="1:14" x14ac:dyDescent="0.35">
      <c r="A74" s="63" t="s">
        <v>70</v>
      </c>
      <c r="B74" s="63" t="s">
        <v>21</v>
      </c>
      <c r="C74" s="21">
        <v>2021</v>
      </c>
      <c r="D74" s="68">
        <v>1</v>
      </c>
      <c r="E74" s="68">
        <v>1</v>
      </c>
      <c r="F74" s="68">
        <v>1</v>
      </c>
      <c r="G74" s="21">
        <v>3</v>
      </c>
      <c r="H74" s="61">
        <v>6.1889240932890131</v>
      </c>
      <c r="I74" s="63"/>
      <c r="J74" s="63"/>
      <c r="K74" s="62">
        <v>58.976325205828481</v>
      </c>
      <c r="L74" s="66">
        <v>0.25192917627721245</v>
      </c>
      <c r="M74" s="66">
        <v>0.16172156647341998</v>
      </c>
      <c r="N74" s="66">
        <v>4.4020059360665005E-2</v>
      </c>
    </row>
    <row r="75" spans="1:14" x14ac:dyDescent="0.35">
      <c r="A75" s="63" t="s">
        <v>70</v>
      </c>
      <c r="B75" s="63" t="s">
        <v>21</v>
      </c>
      <c r="C75" s="21">
        <v>2022</v>
      </c>
      <c r="D75" s="68">
        <v>1</v>
      </c>
      <c r="E75" s="68">
        <v>1</v>
      </c>
      <c r="F75" s="68">
        <v>1</v>
      </c>
      <c r="G75" s="21">
        <v>3</v>
      </c>
      <c r="H75" s="61">
        <v>6.0970867496794812</v>
      </c>
      <c r="I75" s="63"/>
      <c r="J75" s="63"/>
      <c r="K75" s="62">
        <v>59.864655857026762</v>
      </c>
      <c r="L75" s="66">
        <v>0.25303491743992795</v>
      </c>
      <c r="M75" s="66">
        <v>0.20089373124742352</v>
      </c>
      <c r="N75" s="66">
        <v>6.0314384465609196E-2</v>
      </c>
    </row>
    <row r="76" spans="1:14" x14ac:dyDescent="0.35">
      <c r="A76" s="63" t="s">
        <v>70</v>
      </c>
      <c r="B76" s="63" t="s">
        <v>21</v>
      </c>
      <c r="C76" s="21">
        <v>2023</v>
      </c>
      <c r="D76" s="68">
        <v>1</v>
      </c>
      <c r="E76" s="68">
        <v>1</v>
      </c>
      <c r="F76" s="68">
        <v>1</v>
      </c>
      <c r="G76" s="21">
        <v>3</v>
      </c>
      <c r="H76" s="61">
        <v>5.9107978951815898</v>
      </c>
      <c r="I76" s="63"/>
      <c r="J76" s="63"/>
      <c r="K76" s="62">
        <v>61.751392362365074</v>
      </c>
      <c r="L76" s="66">
        <v>0.25984384206881478</v>
      </c>
      <c r="M76" s="66">
        <v>0.1319684881585223</v>
      </c>
      <c r="N76" s="66">
        <v>7.0289152248851142E-2</v>
      </c>
    </row>
    <row r="77" spans="1:14" x14ac:dyDescent="0.35">
      <c r="A77" s="63" t="s">
        <v>70</v>
      </c>
      <c r="B77" s="63" t="s">
        <v>21</v>
      </c>
      <c r="C77" s="21">
        <v>2024</v>
      </c>
      <c r="D77" s="68">
        <v>1</v>
      </c>
      <c r="E77" s="68">
        <v>1</v>
      </c>
      <c r="F77" s="68">
        <v>1</v>
      </c>
      <c r="G77" s="21">
        <v>3</v>
      </c>
      <c r="H77" s="61">
        <v>5.8147141645630516</v>
      </c>
      <c r="I77" s="63"/>
      <c r="J77" s="63"/>
      <c r="K77" s="62">
        <v>62.771787171317996</v>
      </c>
      <c r="L77" s="66">
        <v>0.26308819685107032</v>
      </c>
      <c r="M77" s="66">
        <v>0.11082980254049293</v>
      </c>
      <c r="N77" s="66">
        <v>5.7579184287725814E-2</v>
      </c>
    </row>
    <row r="78" spans="1:14" s="60" customFormat="1" x14ac:dyDescent="0.35">
      <c r="A78" s="15" t="s">
        <v>15</v>
      </c>
      <c r="B78" s="15" t="s">
        <v>13</v>
      </c>
      <c r="C78" s="21">
        <v>2020</v>
      </c>
      <c r="D78" s="68">
        <v>0</v>
      </c>
      <c r="E78" s="68">
        <v>0</v>
      </c>
      <c r="F78" s="68">
        <v>0</v>
      </c>
      <c r="G78" s="21">
        <v>3</v>
      </c>
      <c r="H78" s="61">
        <v>5.6405398481531508</v>
      </c>
      <c r="I78" s="21"/>
      <c r="J78" s="21"/>
      <c r="K78" s="62">
        <v>64.710118149331009</v>
      </c>
      <c r="L78" s="66">
        <v>8.3859031550214916E-2</v>
      </c>
      <c r="M78" s="66">
        <v>1.2234070402624827E-2</v>
      </c>
      <c r="N78" s="66">
        <v>2.340890022415441E-3</v>
      </c>
    </row>
    <row r="79" spans="1:14" s="60" customFormat="1" x14ac:dyDescent="0.35">
      <c r="A79" s="15" t="s">
        <v>15</v>
      </c>
      <c r="B79" s="15" t="s">
        <v>13</v>
      </c>
      <c r="C79" s="21">
        <v>2021</v>
      </c>
      <c r="D79" s="68">
        <v>0</v>
      </c>
      <c r="E79" s="68">
        <v>1</v>
      </c>
      <c r="F79" s="68">
        <v>0</v>
      </c>
      <c r="G79" s="21">
        <v>3</v>
      </c>
      <c r="H79" s="61">
        <v>6.5201406516829667</v>
      </c>
      <c r="I79" s="21"/>
      <c r="J79" s="21"/>
      <c r="K79" s="62">
        <v>55.980387463848174</v>
      </c>
      <c r="L79" s="66">
        <v>8.0885317391410541E-2</v>
      </c>
      <c r="M79" s="66">
        <v>4.038754488794366E-2</v>
      </c>
      <c r="N79" s="66">
        <v>8.0726649494014032E-3</v>
      </c>
    </row>
    <row r="80" spans="1:14" s="60" customFormat="1" x14ac:dyDescent="0.35">
      <c r="A80" s="15" t="s">
        <v>15</v>
      </c>
      <c r="B80" s="15" t="s">
        <v>13</v>
      </c>
      <c r="C80" s="21">
        <v>2022</v>
      </c>
      <c r="D80" s="68">
        <v>0</v>
      </c>
      <c r="E80" s="68">
        <v>1</v>
      </c>
      <c r="F80" s="68">
        <v>0</v>
      </c>
      <c r="G80" s="21">
        <v>3</v>
      </c>
      <c r="H80" s="61">
        <v>5.9112584624506166</v>
      </c>
      <c r="I80" s="21"/>
      <c r="J80" s="21"/>
      <c r="K80" s="62">
        <v>61.746581090734914</v>
      </c>
      <c r="L80" s="66">
        <v>8.4238696614287595E-2</v>
      </c>
      <c r="M80" s="66">
        <v>9.4818030308902762E-2</v>
      </c>
      <c r="N80" s="66">
        <v>1.8761520324277355E-2</v>
      </c>
    </row>
    <row r="81" spans="1:14" s="60" customFormat="1" x14ac:dyDescent="0.35">
      <c r="A81" s="15" t="s">
        <v>15</v>
      </c>
      <c r="B81" s="15" t="s">
        <v>13</v>
      </c>
      <c r="C81" s="21">
        <v>2023</v>
      </c>
      <c r="D81" s="68">
        <v>0</v>
      </c>
      <c r="E81" s="68">
        <v>1</v>
      </c>
      <c r="F81" s="68">
        <v>0</v>
      </c>
      <c r="G81" s="21">
        <v>3</v>
      </c>
      <c r="H81" s="61">
        <v>5.7174941613523877</v>
      </c>
      <c r="I81" s="21"/>
      <c r="J81" s="21"/>
      <c r="K81" s="62">
        <v>63.839155703425277</v>
      </c>
      <c r="L81" s="66">
        <v>8.6916734205079324E-2</v>
      </c>
      <c r="M81" s="66">
        <v>0.11911937863909863</v>
      </c>
      <c r="N81" s="66">
        <v>2.1755321195309596E-2</v>
      </c>
    </row>
    <row r="82" spans="1:14" s="60" customFormat="1" x14ac:dyDescent="0.35">
      <c r="A82" s="15" t="s">
        <v>15</v>
      </c>
      <c r="B82" s="15" t="s">
        <v>13</v>
      </c>
      <c r="C82" s="21">
        <v>2024</v>
      </c>
      <c r="D82" s="68">
        <v>0</v>
      </c>
      <c r="E82" s="68">
        <v>1</v>
      </c>
      <c r="F82" s="68">
        <v>0</v>
      </c>
      <c r="G82" s="21">
        <v>3</v>
      </c>
      <c r="H82" s="61">
        <v>6.4923296901249179</v>
      </c>
      <c r="I82" s="21"/>
      <c r="J82" s="21"/>
      <c r="K82" s="62">
        <v>56.220188656651089</v>
      </c>
      <c r="L82" s="66">
        <v>8.5368571737127391E-2</v>
      </c>
      <c r="M82" s="66">
        <v>5.9873202193297628E-2</v>
      </c>
      <c r="N82" s="66">
        <v>9.9157594270503722E-3</v>
      </c>
    </row>
    <row r="83" spans="1:14" s="60" customFormat="1" x14ac:dyDescent="0.35">
      <c r="A83" s="63" t="s">
        <v>33</v>
      </c>
      <c r="B83" s="63" t="s">
        <v>34</v>
      </c>
      <c r="C83" s="21">
        <v>2020</v>
      </c>
      <c r="D83" s="68">
        <v>1</v>
      </c>
      <c r="E83" s="68">
        <v>0</v>
      </c>
      <c r="F83" s="68">
        <v>0</v>
      </c>
      <c r="G83" s="21">
        <v>2</v>
      </c>
      <c r="H83" s="61">
        <v>2.3644590171448403</v>
      </c>
      <c r="I83" s="63"/>
      <c r="J83" s="63"/>
      <c r="K83" s="62">
        <v>154.36934933249515</v>
      </c>
      <c r="L83" s="66">
        <v>0.41629812846668485</v>
      </c>
      <c r="M83" s="66">
        <v>-8.9038619191289026E-2</v>
      </c>
      <c r="N83" s="66">
        <v>-3.7059139029578921E-2</v>
      </c>
    </row>
    <row r="84" spans="1:14" s="60" customFormat="1" x14ac:dyDescent="0.35">
      <c r="A84" s="63" t="s">
        <v>33</v>
      </c>
      <c r="B84" s="63" t="s">
        <v>34</v>
      </c>
      <c r="C84" s="21">
        <v>2021</v>
      </c>
      <c r="D84" s="68">
        <v>1</v>
      </c>
      <c r="E84" s="68">
        <v>1</v>
      </c>
      <c r="F84" s="68">
        <v>1</v>
      </c>
      <c r="G84" s="21">
        <v>3</v>
      </c>
      <c r="H84" s="61">
        <v>2.8821952546677401</v>
      </c>
      <c r="I84" s="63"/>
      <c r="J84" s="63"/>
      <c r="K84" s="62">
        <v>126.63958120425025</v>
      </c>
      <c r="L84" s="66">
        <v>0.41752845490152063</v>
      </c>
      <c r="M84" s="66">
        <v>6.5205404049621385E-2</v>
      </c>
      <c r="N84" s="66">
        <v>2.7176371913325035E-2</v>
      </c>
    </row>
    <row r="85" spans="1:14" s="60" customFormat="1" x14ac:dyDescent="0.35">
      <c r="A85" s="63" t="s">
        <v>33</v>
      </c>
      <c r="B85" s="63" t="s">
        <v>34</v>
      </c>
      <c r="C85" s="21">
        <v>2022</v>
      </c>
      <c r="D85" s="68">
        <v>1</v>
      </c>
      <c r="E85" s="68">
        <v>1</v>
      </c>
      <c r="F85" s="68">
        <v>1</v>
      </c>
      <c r="G85" s="21">
        <v>3</v>
      </c>
      <c r="H85" s="61">
        <v>3.5368301307562464</v>
      </c>
      <c r="I85" s="63"/>
      <c r="J85" s="63"/>
      <c r="K85" s="62">
        <v>103.19975416007767</v>
      </c>
      <c r="L85" s="66">
        <v>0.44656469421256889</v>
      </c>
      <c r="M85" s="66">
        <v>0.25736640529671856</v>
      </c>
      <c r="N85" s="66">
        <v>0.13291527742828177</v>
      </c>
    </row>
    <row r="86" spans="1:14" s="60" customFormat="1" x14ac:dyDescent="0.35">
      <c r="A86" s="63" t="s">
        <v>33</v>
      </c>
      <c r="B86" s="63" t="s">
        <v>34</v>
      </c>
      <c r="C86" s="21">
        <v>2023</v>
      </c>
      <c r="D86" s="68">
        <v>1</v>
      </c>
      <c r="E86" s="68">
        <v>1</v>
      </c>
      <c r="F86" s="68">
        <v>1</v>
      </c>
      <c r="G86" s="21">
        <v>3</v>
      </c>
      <c r="H86" s="61">
        <v>2.8506566746160735</v>
      </c>
      <c r="I86" s="63"/>
      <c r="J86" s="63"/>
      <c r="K86" s="62">
        <v>128.04067331228453</v>
      </c>
      <c r="L86" s="66">
        <v>0.45300440042713408</v>
      </c>
      <c r="M86" s="66">
        <v>0.18895824101452663</v>
      </c>
      <c r="N86" s="66">
        <v>9.6654373450361875E-2</v>
      </c>
    </row>
    <row r="87" spans="1:14" s="60" customFormat="1" x14ac:dyDescent="0.35">
      <c r="A87" s="63" t="s">
        <v>33</v>
      </c>
      <c r="B87" s="63" t="s">
        <v>34</v>
      </c>
      <c r="C87" s="21">
        <v>2024</v>
      </c>
      <c r="D87" s="68">
        <v>1</v>
      </c>
      <c r="E87" s="68">
        <v>1</v>
      </c>
      <c r="F87" s="68">
        <v>1</v>
      </c>
      <c r="G87" s="21">
        <v>3</v>
      </c>
      <c r="H87" s="61">
        <v>2.649357081838509</v>
      </c>
      <c r="I87" s="63"/>
      <c r="J87" s="63"/>
      <c r="K87" s="62">
        <v>137.76927334638862</v>
      </c>
      <c r="L87" s="66">
        <v>0.42659064114546685</v>
      </c>
      <c r="M87" s="66">
        <v>0.14860073527544387</v>
      </c>
      <c r="N87" s="66">
        <v>7.5292488134877239E-2</v>
      </c>
    </row>
    <row r="88" spans="1:14" s="60" customFormat="1" x14ac:dyDescent="0.35">
      <c r="A88" s="8" t="s">
        <v>49</v>
      </c>
      <c r="B88" s="63" t="s">
        <v>46</v>
      </c>
      <c r="C88" s="21">
        <v>2020</v>
      </c>
      <c r="D88" s="68">
        <v>0</v>
      </c>
      <c r="E88" s="68">
        <v>0</v>
      </c>
      <c r="F88" s="68">
        <v>0</v>
      </c>
      <c r="G88" s="21">
        <v>3</v>
      </c>
      <c r="H88" s="61">
        <v>25.259028080714916</v>
      </c>
      <c r="I88" s="63"/>
      <c r="J88" s="63"/>
      <c r="K88" s="62">
        <v>14.450278879838407</v>
      </c>
      <c r="L88" s="66">
        <v>9.3781421399359716E-2</v>
      </c>
      <c r="M88" s="66">
        <v>2.1121842919220479E-2</v>
      </c>
      <c r="N88" s="66">
        <v>1.4229830859094664E-2</v>
      </c>
    </row>
    <row r="89" spans="1:14" s="60" customFormat="1" x14ac:dyDescent="0.35">
      <c r="A89" s="8" t="s">
        <v>49</v>
      </c>
      <c r="B89" s="63" t="s">
        <v>46</v>
      </c>
      <c r="C89" s="21">
        <v>2021</v>
      </c>
      <c r="D89" s="68">
        <v>0</v>
      </c>
      <c r="E89" s="68">
        <v>1</v>
      </c>
      <c r="F89" s="68">
        <v>0</v>
      </c>
      <c r="G89" s="21">
        <v>3</v>
      </c>
      <c r="H89" s="61">
        <v>55.113744314293761</v>
      </c>
      <c r="I89" s="63"/>
      <c r="J89" s="63"/>
      <c r="K89" s="62">
        <v>6.6226674406031449</v>
      </c>
      <c r="L89" s="66">
        <v>8.0571571123896707E-2</v>
      </c>
      <c r="M89" s="66">
        <v>6.5785307029947115E-2</v>
      </c>
      <c r="N89" s="66">
        <v>4.3161135899694184E-2</v>
      </c>
    </row>
    <row r="90" spans="1:14" s="60" customFormat="1" x14ac:dyDescent="0.35">
      <c r="A90" s="8" t="s">
        <v>49</v>
      </c>
      <c r="B90" s="63" t="s">
        <v>46</v>
      </c>
      <c r="C90" s="21">
        <v>2022</v>
      </c>
      <c r="D90" s="68">
        <v>1</v>
      </c>
      <c r="E90" s="68">
        <v>1</v>
      </c>
      <c r="F90" s="68">
        <v>0</v>
      </c>
      <c r="G90" s="21">
        <v>3</v>
      </c>
      <c r="H90" s="61">
        <v>45.088789511758264</v>
      </c>
      <c r="I90" s="63"/>
      <c r="J90" s="63"/>
      <c r="K90" s="62">
        <v>8.0951385910419091</v>
      </c>
      <c r="L90" s="66">
        <v>8.5337790105732989E-2</v>
      </c>
      <c r="M90" s="66">
        <v>0.10695361407334414</v>
      </c>
      <c r="N90" s="66">
        <v>7.0550512080459066E-2</v>
      </c>
    </row>
    <row r="91" spans="1:14" s="60" customFormat="1" x14ac:dyDescent="0.35">
      <c r="A91" s="8" t="s">
        <v>49</v>
      </c>
      <c r="B91" s="63" t="s">
        <v>46</v>
      </c>
      <c r="C91" s="21">
        <v>2023</v>
      </c>
      <c r="D91" s="68">
        <v>1</v>
      </c>
      <c r="E91" s="68">
        <v>1</v>
      </c>
      <c r="F91" s="68">
        <v>1</v>
      </c>
      <c r="G91" s="21">
        <v>3</v>
      </c>
      <c r="H91" s="61">
        <v>39.26322441406402</v>
      </c>
      <c r="I91" s="63"/>
      <c r="J91" s="63"/>
      <c r="K91" s="62">
        <v>9.2962308991937412</v>
      </c>
      <c r="L91" s="66">
        <v>8.7685025929948701E-2</v>
      </c>
      <c r="M91" s="66">
        <v>8.6002205856006125E-2</v>
      </c>
      <c r="N91" s="66">
        <v>6.0111234338873401E-2</v>
      </c>
    </row>
    <row r="92" spans="1:14" x14ac:dyDescent="0.35">
      <c r="A92" s="8" t="s">
        <v>49</v>
      </c>
      <c r="B92" s="63" t="s">
        <v>46</v>
      </c>
      <c r="C92" s="21">
        <v>2024</v>
      </c>
      <c r="D92" s="68">
        <v>1</v>
      </c>
      <c r="E92" s="68">
        <v>1</v>
      </c>
      <c r="F92" s="68">
        <v>1</v>
      </c>
      <c r="G92" s="21">
        <v>2</v>
      </c>
      <c r="H92" s="61">
        <v>40.466397002146742</v>
      </c>
      <c r="I92" s="63"/>
      <c r="J92" s="63"/>
      <c r="K92" s="62">
        <v>9.0198294644476693</v>
      </c>
      <c r="L92" s="66">
        <v>8.6550257390688348E-2</v>
      </c>
      <c r="M92" s="66">
        <v>9.3850256178906327E-2</v>
      </c>
      <c r="N92" s="66">
        <v>6.6679899826354846E-2</v>
      </c>
    </row>
    <row r="93" spans="1:14" x14ac:dyDescent="0.35">
      <c r="A93" s="8" t="s">
        <v>50</v>
      </c>
      <c r="B93" s="63" t="s">
        <v>46</v>
      </c>
      <c r="C93" s="21">
        <v>2020</v>
      </c>
      <c r="D93" s="68">
        <v>0</v>
      </c>
      <c r="E93" s="68">
        <v>0</v>
      </c>
      <c r="F93" s="68">
        <v>0</v>
      </c>
      <c r="G93" s="21">
        <v>1</v>
      </c>
      <c r="H93" s="61">
        <v>5.7931645479180807</v>
      </c>
      <c r="I93" s="63"/>
      <c r="J93" s="63"/>
      <c r="K93" s="62">
        <v>63.005287866572324</v>
      </c>
      <c r="L93" s="66">
        <v>6.5928009385772673E-2</v>
      </c>
      <c r="M93" s="66">
        <v>2.8571428571428571E-2</v>
      </c>
      <c r="N93" s="66">
        <v>1.9486335375792595E-2</v>
      </c>
    </row>
    <row r="94" spans="1:14" x14ac:dyDescent="0.35">
      <c r="A94" s="8" t="s">
        <v>50</v>
      </c>
      <c r="B94" s="63" t="s">
        <v>46</v>
      </c>
      <c r="C94" s="21">
        <v>2021</v>
      </c>
      <c r="D94" s="68">
        <v>0</v>
      </c>
      <c r="E94" s="68">
        <v>0</v>
      </c>
      <c r="F94" s="68">
        <v>0</v>
      </c>
      <c r="G94" s="21">
        <v>3</v>
      </c>
      <c r="H94" s="61">
        <v>11.436345244730703</v>
      </c>
      <c r="I94" s="63"/>
      <c r="J94" s="63"/>
      <c r="K94" s="62">
        <v>31.915790594742127</v>
      </c>
      <c r="L94" s="66">
        <v>6.5222333338071578E-2</v>
      </c>
      <c r="M94" s="66">
        <v>7.9256039850257379E-2</v>
      </c>
      <c r="N94" s="66">
        <v>5.3393650447153246E-2</v>
      </c>
    </row>
    <row r="95" spans="1:14" x14ac:dyDescent="0.35">
      <c r="A95" s="8" t="s">
        <v>50</v>
      </c>
      <c r="B95" s="63" t="s">
        <v>46</v>
      </c>
      <c r="C95" s="21">
        <v>2022</v>
      </c>
      <c r="D95" s="68">
        <v>0</v>
      </c>
      <c r="E95" s="68">
        <v>1</v>
      </c>
      <c r="F95" s="68">
        <v>0</v>
      </c>
      <c r="G95" s="21">
        <v>3</v>
      </c>
      <c r="H95" s="61">
        <v>8.8101206079823893</v>
      </c>
      <c r="I95" s="63"/>
      <c r="J95" s="63"/>
      <c r="K95" s="62">
        <v>41.429625795280558</v>
      </c>
      <c r="L95" s="66">
        <v>7.2297018149844502E-2</v>
      </c>
      <c r="M95" s="66">
        <v>0.123970885870567</v>
      </c>
      <c r="N95" s="66">
        <v>8.2522158029178311E-2</v>
      </c>
    </row>
    <row r="96" spans="1:14" x14ac:dyDescent="0.35">
      <c r="A96" s="8" t="s">
        <v>50</v>
      </c>
      <c r="B96" s="63" t="s">
        <v>46</v>
      </c>
      <c r="C96" s="21">
        <v>2023</v>
      </c>
      <c r="D96" s="68">
        <v>1</v>
      </c>
      <c r="E96" s="68">
        <v>1</v>
      </c>
      <c r="F96" s="68">
        <v>0</v>
      </c>
      <c r="G96" s="21">
        <v>3</v>
      </c>
      <c r="H96" s="61">
        <v>6.5653365639229566</v>
      </c>
      <c r="I96" s="63"/>
      <c r="J96" s="63"/>
      <c r="K96" s="62">
        <v>55.595017322600619</v>
      </c>
      <c r="L96" s="66">
        <v>7.1498460107639994E-2</v>
      </c>
      <c r="M96" s="66">
        <v>8.7652038750913749E-2</v>
      </c>
      <c r="N96" s="66">
        <v>6.0678887211953178E-2</v>
      </c>
    </row>
    <row r="97" spans="1:14" x14ac:dyDescent="0.35">
      <c r="A97" s="8" t="s">
        <v>50</v>
      </c>
      <c r="B97" s="63" t="s">
        <v>46</v>
      </c>
      <c r="C97" s="21">
        <v>2024</v>
      </c>
      <c r="D97" s="68">
        <v>1</v>
      </c>
      <c r="E97" s="68">
        <v>1</v>
      </c>
      <c r="F97" s="68">
        <v>1</v>
      </c>
      <c r="G97" s="21">
        <v>3</v>
      </c>
      <c r="H97" s="61">
        <v>7.0491752045427267</v>
      </c>
      <c r="I97" s="63"/>
      <c r="J97" s="63"/>
      <c r="K97" s="62">
        <v>51.779107400363898</v>
      </c>
      <c r="L97" s="66">
        <v>6.232454556660294E-2</v>
      </c>
      <c r="M97" s="66">
        <v>4.2319330145387662E-2</v>
      </c>
      <c r="N97" s="66">
        <v>2.9159673236720893E-2</v>
      </c>
    </row>
    <row r="98" spans="1:14" x14ac:dyDescent="0.35">
      <c r="A98" s="63" t="s">
        <v>27</v>
      </c>
      <c r="B98" s="63" t="s">
        <v>28</v>
      </c>
      <c r="C98" s="21">
        <v>2020</v>
      </c>
      <c r="D98" s="68">
        <v>0</v>
      </c>
      <c r="E98" s="68">
        <v>1</v>
      </c>
      <c r="F98" s="68">
        <v>1</v>
      </c>
      <c r="G98" s="21">
        <v>2</v>
      </c>
      <c r="H98" s="61">
        <v>2.2580229326732213</v>
      </c>
      <c r="I98" s="63"/>
      <c r="J98" s="63"/>
      <c r="K98" s="62">
        <v>161.64583393663096</v>
      </c>
      <c r="L98" s="66">
        <v>0.52267367581678292</v>
      </c>
      <c r="M98" s="66">
        <v>-3.7344329160598308E-2</v>
      </c>
      <c r="N98" s="66">
        <v>-2.5399813315743397E-2</v>
      </c>
    </row>
    <row r="99" spans="1:14" x14ac:dyDescent="0.35">
      <c r="A99" s="63" t="s">
        <v>27</v>
      </c>
      <c r="B99" s="63" t="s">
        <v>28</v>
      </c>
      <c r="C99" s="21">
        <v>2021</v>
      </c>
      <c r="D99" s="68">
        <v>1</v>
      </c>
      <c r="E99" s="68">
        <v>1</v>
      </c>
      <c r="F99" s="68">
        <v>1</v>
      </c>
      <c r="G99" s="21">
        <v>3</v>
      </c>
      <c r="H99" s="61">
        <v>2.5452855162561741</v>
      </c>
      <c r="I99" s="63"/>
      <c r="J99" s="63"/>
      <c r="K99" s="62">
        <v>143.40237968150367</v>
      </c>
      <c r="L99" s="66">
        <v>0.58646884744714534</v>
      </c>
      <c r="M99" s="66">
        <v>4.5854910483286764E-2</v>
      </c>
      <c r="N99" s="66">
        <v>3.2067898000149378E-2</v>
      </c>
    </row>
    <row r="100" spans="1:14" x14ac:dyDescent="0.35">
      <c r="A100" s="63" t="s">
        <v>27</v>
      </c>
      <c r="B100" s="63" t="s">
        <v>28</v>
      </c>
      <c r="C100" s="21">
        <v>2022</v>
      </c>
      <c r="D100" s="68">
        <v>1</v>
      </c>
      <c r="E100" s="68">
        <v>1</v>
      </c>
      <c r="F100" s="68">
        <v>1</v>
      </c>
      <c r="G100" s="21">
        <v>3</v>
      </c>
      <c r="H100" s="61">
        <v>2.4498778595347526</v>
      </c>
      <c r="I100" s="63"/>
      <c r="J100" s="63"/>
      <c r="K100" s="62">
        <v>148.9870193240229</v>
      </c>
      <c r="L100" s="66">
        <v>0.64989124267070175</v>
      </c>
      <c r="M100" s="66">
        <v>9.4408010136044856E-2</v>
      </c>
      <c r="N100" s="66">
        <v>6.8263167642298964E-2</v>
      </c>
    </row>
    <row r="101" spans="1:14" x14ac:dyDescent="0.35">
      <c r="A101" s="63" t="s">
        <v>27</v>
      </c>
      <c r="B101" s="63" t="s">
        <v>28</v>
      </c>
      <c r="C101" s="21">
        <v>2023</v>
      </c>
      <c r="D101" s="68">
        <v>1</v>
      </c>
      <c r="E101" s="68">
        <v>1</v>
      </c>
      <c r="F101" s="68">
        <v>1</v>
      </c>
      <c r="G101" s="21">
        <v>2</v>
      </c>
      <c r="H101" s="61">
        <v>2.2499078915523869</v>
      </c>
      <c r="I101" s="63"/>
      <c r="J101" s="63"/>
      <c r="K101" s="62">
        <v>162.22886339945146</v>
      </c>
      <c r="L101" s="66">
        <v>0.67592754476244865</v>
      </c>
      <c r="M101" s="66">
        <v>8.3959872076800876E-2</v>
      </c>
      <c r="N101" s="66">
        <v>5.9301485000098221E-2</v>
      </c>
    </row>
    <row r="102" spans="1:14" x14ac:dyDescent="0.35">
      <c r="A102" s="63" t="s">
        <v>27</v>
      </c>
      <c r="B102" s="63" t="s">
        <v>28</v>
      </c>
      <c r="C102" s="21">
        <v>2024</v>
      </c>
      <c r="D102" s="68">
        <v>1</v>
      </c>
      <c r="E102" s="68">
        <v>1</v>
      </c>
      <c r="F102" s="68">
        <v>1</v>
      </c>
      <c r="G102" s="21">
        <v>2</v>
      </c>
      <c r="H102" s="61">
        <v>2.5762354583395735</v>
      </c>
      <c r="I102" s="63"/>
      <c r="J102" s="63"/>
      <c r="K102" s="62">
        <v>141.6795964120642</v>
      </c>
      <c r="L102" s="66">
        <v>0.6767555549941261</v>
      </c>
      <c r="M102" s="66">
        <v>8.7804374799748827E-2</v>
      </c>
      <c r="N102" s="66">
        <v>6.3759227227324772E-2</v>
      </c>
    </row>
    <row r="103" spans="1:14" s="60" customFormat="1" x14ac:dyDescent="0.35">
      <c r="A103" s="63" t="s">
        <v>20</v>
      </c>
      <c r="B103" s="63" t="s">
        <v>21</v>
      </c>
      <c r="C103" s="21">
        <v>2020</v>
      </c>
      <c r="D103" s="68">
        <v>1</v>
      </c>
      <c r="E103" s="68">
        <v>1</v>
      </c>
      <c r="F103" s="68">
        <v>1</v>
      </c>
      <c r="G103" s="21">
        <v>2</v>
      </c>
      <c r="H103" s="61">
        <v>7.9069555540344556</v>
      </c>
      <c r="I103" s="63"/>
      <c r="J103" s="63"/>
      <c r="K103" s="62">
        <v>46.161888416555207</v>
      </c>
      <c r="L103" s="66">
        <v>0.2032581849602674</v>
      </c>
      <c r="M103" s="66">
        <v>0.13581981813360786</v>
      </c>
      <c r="N103" s="66">
        <v>4.3571273942890926E-2</v>
      </c>
    </row>
    <row r="104" spans="1:14" s="60" customFormat="1" x14ac:dyDescent="0.35">
      <c r="A104" s="63" t="s">
        <v>20</v>
      </c>
      <c r="B104" s="63" t="s">
        <v>21</v>
      </c>
      <c r="C104" s="21">
        <v>2021</v>
      </c>
      <c r="D104" s="68">
        <v>1</v>
      </c>
      <c r="E104" s="68">
        <v>1</v>
      </c>
      <c r="F104" s="68">
        <v>1</v>
      </c>
      <c r="G104" s="21">
        <v>3</v>
      </c>
      <c r="H104" s="61">
        <v>8.1813597393374327</v>
      </c>
      <c r="I104" s="63"/>
      <c r="J104" s="63"/>
      <c r="K104" s="62">
        <v>44.613610894655459</v>
      </c>
      <c r="L104" s="66">
        <v>0.20699336538911026</v>
      </c>
      <c r="M104" s="66">
        <v>0.2082196843096622</v>
      </c>
      <c r="N104" s="66">
        <v>7.3603859308625397E-2</v>
      </c>
    </row>
    <row r="105" spans="1:14" s="60" customFormat="1" x14ac:dyDescent="0.35">
      <c r="A105" s="63" t="s">
        <v>20</v>
      </c>
      <c r="B105" s="63" t="s">
        <v>21</v>
      </c>
      <c r="C105" s="21">
        <v>2022</v>
      </c>
      <c r="D105" s="68">
        <v>1</v>
      </c>
      <c r="E105" s="68">
        <v>1</v>
      </c>
      <c r="F105" s="68">
        <v>1</v>
      </c>
      <c r="G105" s="21">
        <v>3</v>
      </c>
      <c r="H105" s="61">
        <v>8.5593219122214261</v>
      </c>
      <c r="I105" s="63"/>
      <c r="J105" s="63"/>
      <c r="K105" s="62">
        <v>42.64356496264439</v>
      </c>
      <c r="L105" s="66">
        <v>0.20657734191679505</v>
      </c>
      <c r="M105" s="66">
        <v>0.25347014809568597</v>
      </c>
      <c r="N105" s="66">
        <v>0.10005692705799987</v>
      </c>
    </row>
    <row r="106" spans="1:14" s="60" customFormat="1" x14ac:dyDescent="0.35">
      <c r="A106" s="63" t="s">
        <v>20</v>
      </c>
      <c r="B106" s="63" t="s">
        <v>21</v>
      </c>
      <c r="C106" s="21">
        <v>2023</v>
      </c>
      <c r="D106" s="68">
        <v>1</v>
      </c>
      <c r="E106" s="68">
        <v>1</v>
      </c>
      <c r="F106" s="68">
        <v>1</v>
      </c>
      <c r="G106" s="21">
        <v>3</v>
      </c>
      <c r="H106" s="61">
        <v>8.6768710262654665</v>
      </c>
      <c r="I106" s="63"/>
      <c r="J106" s="63"/>
      <c r="K106" s="62">
        <v>42.065855179259977</v>
      </c>
      <c r="L106" s="66">
        <v>0.21568269083559768</v>
      </c>
      <c r="M106" s="66">
        <v>0.22183894506278176</v>
      </c>
      <c r="N106" s="66">
        <v>0.10721322410854221</v>
      </c>
    </row>
    <row r="107" spans="1:14" s="60" customFormat="1" x14ac:dyDescent="0.35">
      <c r="A107" s="63" t="s">
        <v>20</v>
      </c>
      <c r="B107" s="63" t="s">
        <v>21</v>
      </c>
      <c r="C107" s="21">
        <v>2024</v>
      </c>
      <c r="D107" s="68">
        <v>1</v>
      </c>
      <c r="E107" s="68">
        <v>1</v>
      </c>
      <c r="F107" s="68">
        <v>1</v>
      </c>
      <c r="G107" s="21">
        <v>3</v>
      </c>
      <c r="H107" s="61">
        <v>8.445465494628543</v>
      </c>
      <c r="I107" s="63"/>
      <c r="J107" s="63"/>
      <c r="K107" s="62">
        <v>43.218458500854226</v>
      </c>
      <c r="L107" s="66">
        <v>0.21454891309923871</v>
      </c>
      <c r="M107" s="66">
        <v>0.18196730177080703</v>
      </c>
      <c r="N107" s="66">
        <v>8.816762752985112E-2</v>
      </c>
    </row>
    <row r="108" spans="1:14" s="60" customFormat="1" x14ac:dyDescent="0.35">
      <c r="A108" s="63" t="s">
        <v>24</v>
      </c>
      <c r="B108" s="63" t="s">
        <v>25</v>
      </c>
      <c r="C108" s="21">
        <v>2020</v>
      </c>
      <c r="D108" s="68">
        <v>0</v>
      </c>
      <c r="E108" s="68">
        <v>1</v>
      </c>
      <c r="F108" s="68">
        <v>1</v>
      </c>
      <c r="G108" s="21">
        <v>1</v>
      </c>
      <c r="H108" s="61">
        <v>7.9834536713136082</v>
      </c>
      <c r="I108" s="63"/>
      <c r="J108" s="63"/>
      <c r="K108" s="62">
        <v>45.719561361210033</v>
      </c>
      <c r="L108" s="66">
        <v>0.23083771359918551</v>
      </c>
      <c r="M108" s="66">
        <v>0.13958182202183636</v>
      </c>
      <c r="N108" s="66">
        <v>6.6914946536187667E-2</v>
      </c>
    </row>
    <row r="109" spans="1:14" s="60" customFormat="1" x14ac:dyDescent="0.35">
      <c r="A109" s="63" t="s">
        <v>24</v>
      </c>
      <c r="B109" s="63" t="s">
        <v>25</v>
      </c>
      <c r="C109" s="21">
        <v>2021</v>
      </c>
      <c r="D109" s="68">
        <v>0</v>
      </c>
      <c r="E109" s="68">
        <v>1</v>
      </c>
      <c r="F109" s="68">
        <v>1</v>
      </c>
      <c r="G109" s="21">
        <v>2</v>
      </c>
      <c r="H109" s="61">
        <v>6.1097488944189076</v>
      </c>
      <c r="I109" s="63"/>
      <c r="J109" s="63"/>
      <c r="K109" s="62">
        <v>59.740589393684864</v>
      </c>
      <c r="L109" s="66">
        <v>0.23518164634598243</v>
      </c>
      <c r="M109" s="66">
        <v>1.9403862234353059E-2</v>
      </c>
      <c r="N109" s="66">
        <v>6.9504833690664991E-3</v>
      </c>
    </row>
    <row r="110" spans="1:14" s="60" customFormat="1" x14ac:dyDescent="0.35">
      <c r="A110" s="63" t="s">
        <v>24</v>
      </c>
      <c r="B110" s="63" t="s">
        <v>25</v>
      </c>
      <c r="C110" s="21">
        <v>2022</v>
      </c>
      <c r="D110" s="68">
        <v>1</v>
      </c>
      <c r="E110" s="68">
        <v>1</v>
      </c>
      <c r="F110" s="68">
        <v>1</v>
      </c>
      <c r="G110" s="21">
        <v>3</v>
      </c>
      <c r="H110" s="61">
        <v>5.5773431502328776</v>
      </c>
      <c r="I110" s="63"/>
      <c r="J110" s="63"/>
      <c r="K110" s="62">
        <v>65.443346440815588</v>
      </c>
      <c r="L110" s="66">
        <v>0.23185691059602992</v>
      </c>
      <c r="M110" s="66">
        <v>-0.19629408921776098</v>
      </c>
      <c r="N110" s="66">
        <v>-5.8377333675219044E-2</v>
      </c>
    </row>
    <row r="111" spans="1:14" s="60" customFormat="1" x14ac:dyDescent="0.35">
      <c r="A111" s="63" t="s">
        <v>24</v>
      </c>
      <c r="B111" s="63" t="s">
        <v>25</v>
      </c>
      <c r="C111" s="21">
        <v>2023</v>
      </c>
      <c r="D111" s="68">
        <v>1</v>
      </c>
      <c r="E111" s="68">
        <v>1</v>
      </c>
      <c r="F111" s="68">
        <v>1</v>
      </c>
      <c r="G111" s="21">
        <v>3</v>
      </c>
      <c r="H111" s="61">
        <v>5.7433194919557877</v>
      </c>
      <c r="I111" s="63"/>
      <c r="J111" s="63"/>
      <c r="K111" s="62">
        <v>63.552097443164456</v>
      </c>
      <c r="L111" s="66">
        <v>0.23573727406778724</v>
      </c>
      <c r="M111" s="66">
        <v>-0.40458436249753504</v>
      </c>
      <c r="N111" s="66">
        <v>-9.3056330183613437E-2</v>
      </c>
    </row>
    <row r="112" spans="1:14" s="60" customFormat="1" x14ac:dyDescent="0.35">
      <c r="A112" s="63" t="s">
        <v>24</v>
      </c>
      <c r="B112" s="63" t="s">
        <v>25</v>
      </c>
      <c r="C112" s="21">
        <v>2024</v>
      </c>
      <c r="D112" s="68">
        <v>1</v>
      </c>
      <c r="E112" s="68">
        <v>1</v>
      </c>
      <c r="F112" s="68">
        <v>1</v>
      </c>
      <c r="G112" s="21">
        <v>3</v>
      </c>
      <c r="H112" s="61">
        <v>5.7226379485555157</v>
      </c>
      <c r="I112" s="63"/>
      <c r="J112" s="63"/>
      <c r="K112" s="62">
        <v>63.781773944327853</v>
      </c>
      <c r="L112" s="66">
        <v>0.24565137441028731</v>
      </c>
      <c r="M112" s="66">
        <v>8.2896567141934524E-2</v>
      </c>
      <c r="N112" s="66">
        <v>2.1845135840693662E-2</v>
      </c>
    </row>
    <row r="224" spans="12:12" x14ac:dyDescent="0.35">
      <c r="L224" s="65" t="s">
        <v>52</v>
      </c>
    </row>
  </sheetData>
  <autoFilter ref="A2:N112" xr:uid="{E8AA1954-3BB8-4ADF-8223-99360679C34E}">
    <sortState xmlns:xlrd2="http://schemas.microsoft.com/office/spreadsheetml/2017/richdata2" ref="A3:N112">
      <sortCondition ref="A2:A112"/>
    </sortState>
  </autoFilter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DFA6F-479D-4A6C-A028-BE25062BC48A}">
  <sheetPr>
    <tabColor rgb="FF92D050"/>
  </sheetPr>
  <dimension ref="A3:H159"/>
  <sheetViews>
    <sheetView tabSelected="1" topLeftCell="A2" zoomScale="89" zoomScaleNormal="85" workbookViewId="0">
      <pane ySplit="3" topLeftCell="A5" activePane="bottomLeft" state="frozen"/>
      <selection activeCell="A2" sqref="A2"/>
      <selection pane="bottomLeft" activeCell="I2" sqref="I1:J1048576"/>
    </sheetView>
  </sheetViews>
  <sheetFormatPr defaultRowHeight="14.5" x14ac:dyDescent="0.35"/>
  <cols>
    <col min="1" max="1" width="41.7265625" customWidth="1"/>
    <col min="3" max="3" width="14.6328125" style="26" bestFit="1" customWidth="1"/>
    <col min="4" max="4" width="18.81640625" style="1" bestFit="1" customWidth="1"/>
    <col min="5" max="5" width="19.54296875" style="1" bestFit="1" customWidth="1"/>
    <col min="6" max="6" width="15" style="26" bestFit="1" customWidth="1"/>
    <col min="7" max="7" width="15.26953125" style="26" bestFit="1" customWidth="1"/>
    <col min="8" max="8" width="13.81640625" style="2" bestFit="1" customWidth="1"/>
  </cols>
  <sheetData>
    <row r="3" spans="1:8" x14ac:dyDescent="0.35">
      <c r="A3" t="s">
        <v>53</v>
      </c>
    </row>
    <row r="4" spans="1:8" s="39" customFormat="1" ht="29" x14ac:dyDescent="0.35">
      <c r="A4" s="37" t="s">
        <v>1</v>
      </c>
      <c r="B4" s="37" t="s">
        <v>0</v>
      </c>
      <c r="C4" s="36" t="s">
        <v>54</v>
      </c>
      <c r="D4" s="38" t="s">
        <v>55</v>
      </c>
      <c r="E4" s="38" t="s">
        <v>56</v>
      </c>
      <c r="F4" s="36" t="s">
        <v>57</v>
      </c>
      <c r="G4" s="36" t="s">
        <v>58</v>
      </c>
      <c r="H4" s="38" t="s">
        <v>59</v>
      </c>
    </row>
    <row r="5" spans="1:8" s="7" customFormat="1" x14ac:dyDescent="0.35">
      <c r="A5" s="4" t="s">
        <v>35</v>
      </c>
      <c r="B5" s="5">
        <v>2020</v>
      </c>
      <c r="C5" s="25">
        <v>3753585</v>
      </c>
      <c r="D5" s="9">
        <f t="shared" ref="D5:D36" si="0">H5</f>
        <v>2552965</v>
      </c>
      <c r="E5" s="9">
        <f t="shared" ref="E5:E36" si="1">C5/D5</f>
        <v>1.4702845514920886</v>
      </c>
      <c r="F5" s="25">
        <v>2652703</v>
      </c>
      <c r="G5" s="25">
        <v>2453227</v>
      </c>
      <c r="H5" s="10">
        <f t="shared" ref="H5:H36" si="2">(F5+G5)/2</f>
        <v>2552965</v>
      </c>
    </row>
    <row r="6" spans="1:8" s="7" customFormat="1" x14ac:dyDescent="0.35">
      <c r="A6" s="4" t="s">
        <v>35</v>
      </c>
      <c r="B6" s="5">
        <v>2021</v>
      </c>
      <c r="C6" s="25">
        <v>3330714</v>
      </c>
      <c r="D6" s="9">
        <f t="shared" si="0"/>
        <v>2410588</v>
      </c>
      <c r="E6" s="9">
        <f t="shared" si="1"/>
        <v>1.3817018918205848</v>
      </c>
      <c r="F6" s="25">
        <v>2453227</v>
      </c>
      <c r="G6" s="25">
        <v>2367949</v>
      </c>
      <c r="H6" s="10">
        <f t="shared" si="2"/>
        <v>2410588</v>
      </c>
    </row>
    <row r="7" spans="1:8" s="7" customFormat="1" x14ac:dyDescent="0.35">
      <c r="A7" s="4" t="s">
        <v>35</v>
      </c>
      <c r="B7" s="5">
        <v>2022</v>
      </c>
      <c r="C7" s="25">
        <v>3494851</v>
      </c>
      <c r="D7" s="9">
        <f t="shared" si="0"/>
        <v>2597100</v>
      </c>
      <c r="E7" s="9">
        <f t="shared" si="1"/>
        <v>1.345674406068307</v>
      </c>
      <c r="F7" s="25">
        <v>2367949</v>
      </c>
      <c r="G7" s="25">
        <v>2826251</v>
      </c>
      <c r="H7" s="10">
        <f t="shared" si="2"/>
        <v>2597100</v>
      </c>
    </row>
    <row r="8" spans="1:8" s="7" customFormat="1" x14ac:dyDescent="0.35">
      <c r="A8" s="4" t="s">
        <v>35</v>
      </c>
      <c r="B8" s="5">
        <v>2023</v>
      </c>
      <c r="C8" s="25">
        <v>3910339</v>
      </c>
      <c r="D8" s="9">
        <f t="shared" si="0"/>
        <v>2748476.5</v>
      </c>
      <c r="E8" s="9">
        <f t="shared" si="1"/>
        <v>1.422729646769765</v>
      </c>
      <c r="F8" s="25">
        <v>2826251</v>
      </c>
      <c r="G8" s="25">
        <v>2670702</v>
      </c>
      <c r="H8" s="10">
        <f t="shared" si="2"/>
        <v>2748476.5</v>
      </c>
    </row>
    <row r="9" spans="1:8" s="7" customFormat="1" x14ac:dyDescent="0.35">
      <c r="A9" s="4" t="s">
        <v>35</v>
      </c>
      <c r="B9" s="5">
        <v>2024</v>
      </c>
      <c r="C9" s="25">
        <v>4399711</v>
      </c>
      <c r="D9" s="9">
        <f t="shared" si="0"/>
        <v>3033491</v>
      </c>
      <c r="E9" s="9">
        <f t="shared" si="1"/>
        <v>1.4503787880036565</v>
      </c>
      <c r="F9" s="25">
        <v>2670702</v>
      </c>
      <c r="G9" s="25">
        <v>3396280</v>
      </c>
      <c r="H9" s="10">
        <f t="shared" si="2"/>
        <v>3033491</v>
      </c>
    </row>
    <row r="10" spans="1:8" s="7" customFormat="1" x14ac:dyDescent="0.35">
      <c r="A10" s="12" t="s">
        <v>45</v>
      </c>
      <c r="B10" s="5">
        <v>2020</v>
      </c>
      <c r="C10" s="25">
        <v>441709</v>
      </c>
      <c r="D10" s="9">
        <f t="shared" si="0"/>
        <v>49318.5</v>
      </c>
      <c r="E10" s="9">
        <f t="shared" si="1"/>
        <v>8.9562537384551444</v>
      </c>
      <c r="F10" s="25">
        <v>62917</v>
      </c>
      <c r="G10" s="25">
        <v>35720</v>
      </c>
      <c r="H10" s="10">
        <f t="shared" si="2"/>
        <v>49318.5</v>
      </c>
    </row>
    <row r="11" spans="1:8" s="7" customFormat="1" x14ac:dyDescent="0.35">
      <c r="A11" s="12" t="s">
        <v>45</v>
      </c>
      <c r="B11" s="5">
        <v>2021</v>
      </c>
      <c r="C11" s="25">
        <v>492486</v>
      </c>
      <c r="D11" s="9">
        <f t="shared" si="0"/>
        <v>32974</v>
      </c>
      <c r="E11" s="9">
        <f t="shared" si="1"/>
        <v>14.93558561290714</v>
      </c>
      <c r="F11" s="25">
        <v>35720</v>
      </c>
      <c r="G11" s="25">
        <v>30228</v>
      </c>
      <c r="H11" s="10">
        <f t="shared" si="2"/>
        <v>32974</v>
      </c>
    </row>
    <row r="12" spans="1:8" s="7" customFormat="1" x14ac:dyDescent="0.35">
      <c r="A12" s="12" t="s">
        <v>45</v>
      </c>
      <c r="B12" s="5">
        <v>2022</v>
      </c>
      <c r="C12" s="25">
        <v>673283</v>
      </c>
      <c r="D12" s="9">
        <f t="shared" si="0"/>
        <v>92681.5</v>
      </c>
      <c r="E12" s="9">
        <f t="shared" si="1"/>
        <v>7.264481045300303</v>
      </c>
      <c r="F12" s="25">
        <v>30228</v>
      </c>
      <c r="G12" s="25">
        <v>155135</v>
      </c>
      <c r="H12" s="10">
        <f t="shared" si="2"/>
        <v>92681.5</v>
      </c>
    </row>
    <row r="13" spans="1:8" s="7" customFormat="1" x14ac:dyDescent="0.35">
      <c r="A13" s="12" t="s">
        <v>45</v>
      </c>
      <c r="B13" s="5">
        <v>2023</v>
      </c>
      <c r="C13" s="25">
        <v>833436</v>
      </c>
      <c r="D13" s="9">
        <f t="shared" si="0"/>
        <v>118275.5</v>
      </c>
      <c r="E13" s="9">
        <f t="shared" si="1"/>
        <v>7.0465650113506175</v>
      </c>
      <c r="F13" s="25">
        <v>155135</v>
      </c>
      <c r="G13" s="25">
        <v>81416</v>
      </c>
      <c r="H13" s="10">
        <f t="shared" si="2"/>
        <v>118275.5</v>
      </c>
    </row>
    <row r="14" spans="1:8" s="7" customFormat="1" x14ac:dyDescent="0.35">
      <c r="A14" s="12" t="s">
        <v>45</v>
      </c>
      <c r="B14" s="5">
        <v>2024</v>
      </c>
      <c r="C14" s="25">
        <v>673279</v>
      </c>
      <c r="D14" s="9">
        <f t="shared" si="0"/>
        <v>68927.5</v>
      </c>
      <c r="E14" s="9">
        <f t="shared" si="1"/>
        <v>9.7679300714518877</v>
      </c>
      <c r="F14" s="25">
        <v>81416</v>
      </c>
      <c r="G14" s="25">
        <v>56439</v>
      </c>
      <c r="H14" s="10">
        <f t="shared" si="2"/>
        <v>68927.5</v>
      </c>
    </row>
    <row r="15" spans="1:8" s="7" customFormat="1" x14ac:dyDescent="0.35">
      <c r="A15" s="12" t="s">
        <v>42</v>
      </c>
      <c r="B15" s="5">
        <v>2020</v>
      </c>
      <c r="C15" s="25">
        <v>10148899</v>
      </c>
      <c r="D15" s="9">
        <f t="shared" si="0"/>
        <v>2370188.5</v>
      </c>
      <c r="E15" s="9">
        <f t="shared" si="1"/>
        <v>4.2818953007324101</v>
      </c>
      <c r="F15" s="25">
        <v>2394257</v>
      </c>
      <c r="G15" s="25">
        <v>2346120</v>
      </c>
      <c r="H15" s="10">
        <f t="shared" si="2"/>
        <v>2370188.5</v>
      </c>
    </row>
    <row r="16" spans="1:8" s="7" customFormat="1" x14ac:dyDescent="0.35">
      <c r="A16" s="12" t="s">
        <v>42</v>
      </c>
      <c r="B16" s="5">
        <v>2021</v>
      </c>
      <c r="C16" s="25">
        <v>11359532</v>
      </c>
      <c r="D16" s="9">
        <f t="shared" si="0"/>
        <v>2618535.5</v>
      </c>
      <c r="E16" s="9">
        <f t="shared" si="1"/>
        <v>4.3381241155600145</v>
      </c>
      <c r="F16" s="25">
        <v>2346120</v>
      </c>
      <c r="G16" s="25">
        <v>2890951</v>
      </c>
      <c r="H16" s="10">
        <f t="shared" si="2"/>
        <v>2618535.5</v>
      </c>
    </row>
    <row r="17" spans="1:8" s="7" customFormat="1" x14ac:dyDescent="0.35">
      <c r="A17" s="12" t="s">
        <v>42</v>
      </c>
      <c r="B17" s="5">
        <v>2022</v>
      </c>
      <c r="C17" s="25">
        <v>12208011</v>
      </c>
      <c r="D17" s="9">
        <f t="shared" si="0"/>
        <v>3154953</v>
      </c>
      <c r="E17" s="9">
        <f t="shared" si="1"/>
        <v>3.8694747592119438</v>
      </c>
      <c r="F17" s="25">
        <v>2890951</v>
      </c>
      <c r="G17" s="25">
        <v>3418955</v>
      </c>
      <c r="H17" s="10">
        <f t="shared" si="2"/>
        <v>3154953</v>
      </c>
    </row>
    <row r="18" spans="1:8" s="7" customFormat="1" x14ac:dyDescent="0.35">
      <c r="A18" s="12" t="s">
        <v>42</v>
      </c>
      <c r="B18" s="5">
        <v>2023</v>
      </c>
      <c r="C18" s="25">
        <v>13037801</v>
      </c>
      <c r="D18" s="9">
        <f t="shared" si="0"/>
        <v>3527268.5</v>
      </c>
      <c r="E18" s="9">
        <f t="shared" si="1"/>
        <v>3.6962882184897463</v>
      </c>
      <c r="F18" s="25">
        <v>3418955</v>
      </c>
      <c r="G18" s="25">
        <v>3635582</v>
      </c>
      <c r="H18" s="10">
        <f t="shared" si="2"/>
        <v>3527268.5</v>
      </c>
    </row>
    <row r="19" spans="1:8" s="7" customFormat="1" x14ac:dyDescent="0.35">
      <c r="A19" s="12" t="s">
        <v>42</v>
      </c>
      <c r="B19" s="5">
        <v>2024</v>
      </c>
      <c r="C19" s="25">
        <v>13488098</v>
      </c>
      <c r="D19" s="9">
        <f t="shared" si="0"/>
        <v>3849973</v>
      </c>
      <c r="E19" s="9">
        <f t="shared" si="1"/>
        <v>3.503426647407657</v>
      </c>
      <c r="F19" s="25">
        <v>3635582</v>
      </c>
      <c r="G19" s="25">
        <v>4064364</v>
      </c>
      <c r="H19" s="10">
        <f t="shared" si="2"/>
        <v>3849973</v>
      </c>
    </row>
    <row r="20" spans="1:8" s="7" customFormat="1" x14ac:dyDescent="0.35">
      <c r="A20" s="4" t="s">
        <v>60</v>
      </c>
      <c r="B20" s="5">
        <v>2020</v>
      </c>
      <c r="C20" s="25">
        <v>1782864</v>
      </c>
      <c r="D20" s="9">
        <f t="shared" si="0"/>
        <v>1383015.5</v>
      </c>
      <c r="E20" s="9">
        <f t="shared" si="1"/>
        <v>1.2891135348808456</v>
      </c>
      <c r="F20" s="25">
        <v>1611364</v>
      </c>
      <c r="G20" s="25">
        <v>1154667</v>
      </c>
      <c r="H20" s="10">
        <f t="shared" si="2"/>
        <v>1383015.5</v>
      </c>
    </row>
    <row r="21" spans="1:8" s="7" customFormat="1" x14ac:dyDescent="0.35">
      <c r="A21" s="4" t="s">
        <v>60</v>
      </c>
      <c r="B21" s="5">
        <v>2021</v>
      </c>
      <c r="C21" s="25">
        <v>1963344</v>
      </c>
      <c r="D21" s="9">
        <f t="shared" si="0"/>
        <v>998746</v>
      </c>
      <c r="E21" s="9">
        <f t="shared" si="1"/>
        <v>1.9658091246423015</v>
      </c>
      <c r="F21" s="25">
        <v>1154667</v>
      </c>
      <c r="G21" s="25">
        <v>842825</v>
      </c>
      <c r="H21" s="10">
        <f t="shared" si="2"/>
        <v>998746</v>
      </c>
    </row>
    <row r="22" spans="1:8" s="7" customFormat="1" x14ac:dyDescent="0.35">
      <c r="A22" s="4" t="s">
        <v>60</v>
      </c>
      <c r="B22" s="5">
        <v>2022</v>
      </c>
      <c r="C22" s="25">
        <v>2582050</v>
      </c>
      <c r="D22" s="9">
        <f t="shared" si="0"/>
        <v>1048528.5</v>
      </c>
      <c r="E22" s="9">
        <f t="shared" si="1"/>
        <v>2.4625463208677685</v>
      </c>
      <c r="F22" s="25">
        <v>842825</v>
      </c>
      <c r="G22" s="25">
        <v>1254232</v>
      </c>
      <c r="H22" s="10">
        <f t="shared" si="2"/>
        <v>1048528.5</v>
      </c>
    </row>
    <row r="23" spans="1:8" s="7" customFormat="1" x14ac:dyDescent="0.35">
      <c r="A23" s="4" t="s">
        <v>60</v>
      </c>
      <c r="B23" s="5">
        <v>2023</v>
      </c>
      <c r="C23" s="25">
        <v>2575392</v>
      </c>
      <c r="D23" s="9">
        <f t="shared" si="0"/>
        <v>1151689.5</v>
      </c>
      <c r="E23" s="9">
        <f t="shared" si="1"/>
        <v>2.236186055356066</v>
      </c>
      <c r="F23" s="25">
        <v>1254232</v>
      </c>
      <c r="G23" s="25">
        <v>1049147</v>
      </c>
      <c r="H23" s="10">
        <f t="shared" si="2"/>
        <v>1151689.5</v>
      </c>
    </row>
    <row r="24" spans="1:8" s="7" customFormat="1" x14ac:dyDescent="0.35">
      <c r="A24" s="4" t="s">
        <v>60</v>
      </c>
      <c r="B24" s="5">
        <v>2024</v>
      </c>
      <c r="C24" s="25">
        <v>2626695</v>
      </c>
      <c r="D24" s="9">
        <f t="shared" si="0"/>
        <v>934901.5</v>
      </c>
      <c r="E24" s="9">
        <f t="shared" si="1"/>
        <v>2.8095954493601734</v>
      </c>
      <c r="F24" s="25">
        <v>1049147</v>
      </c>
      <c r="G24" s="25">
        <v>820656</v>
      </c>
      <c r="H24" s="10">
        <f t="shared" si="2"/>
        <v>934901.5</v>
      </c>
    </row>
    <row r="25" spans="1:8" s="7" customFormat="1" x14ac:dyDescent="0.35">
      <c r="A25" s="16" t="s">
        <v>16</v>
      </c>
      <c r="B25" s="5">
        <v>2020</v>
      </c>
      <c r="C25" s="24">
        <v>4790950</v>
      </c>
      <c r="D25" s="9">
        <f t="shared" si="0"/>
        <v>1293451.5</v>
      </c>
      <c r="E25" s="9">
        <f t="shared" si="1"/>
        <v>3.7040043635188487</v>
      </c>
      <c r="F25" s="24">
        <v>1274225</v>
      </c>
      <c r="G25" s="24">
        <v>1312678</v>
      </c>
      <c r="H25" s="10">
        <f t="shared" si="2"/>
        <v>1293451.5</v>
      </c>
    </row>
    <row r="26" spans="1:8" s="7" customFormat="1" x14ac:dyDescent="0.35">
      <c r="A26" s="16" t="s">
        <v>16</v>
      </c>
      <c r="B26" s="5">
        <v>2021</v>
      </c>
      <c r="C26" s="24">
        <v>5497126</v>
      </c>
      <c r="D26" s="9">
        <f t="shared" si="0"/>
        <v>1364881</v>
      </c>
      <c r="E26" s="9">
        <f t="shared" si="1"/>
        <v>4.0275496545120051</v>
      </c>
      <c r="F26" s="24">
        <v>1312678</v>
      </c>
      <c r="G26" s="24">
        <v>1417084</v>
      </c>
      <c r="H26" s="10">
        <f t="shared" si="2"/>
        <v>1364881</v>
      </c>
    </row>
    <row r="27" spans="1:8" s="7" customFormat="1" x14ac:dyDescent="0.35">
      <c r="A27" s="16" t="s">
        <v>16</v>
      </c>
      <c r="B27" s="5">
        <v>2022</v>
      </c>
      <c r="C27" s="24">
        <v>6681418</v>
      </c>
      <c r="D27" s="9">
        <f t="shared" si="0"/>
        <v>1677746</v>
      </c>
      <c r="E27" s="9">
        <f t="shared" si="1"/>
        <v>3.9823775470184404</v>
      </c>
      <c r="F27" s="24">
        <v>1417084</v>
      </c>
      <c r="G27" s="24">
        <v>1938408</v>
      </c>
      <c r="H27" s="10">
        <f t="shared" si="2"/>
        <v>1677746</v>
      </c>
    </row>
    <row r="28" spans="1:8" s="7" customFormat="1" x14ac:dyDescent="0.35">
      <c r="A28" s="16" t="s">
        <v>16</v>
      </c>
      <c r="B28" s="5">
        <v>2023</v>
      </c>
      <c r="C28" s="24">
        <v>7212874</v>
      </c>
      <c r="D28" s="9">
        <f t="shared" si="0"/>
        <v>2039189.5</v>
      </c>
      <c r="E28" s="9">
        <f t="shared" si="1"/>
        <v>3.5371278637909818</v>
      </c>
      <c r="F28" s="24">
        <v>1938408</v>
      </c>
      <c r="G28" s="24">
        <v>2139971</v>
      </c>
      <c r="H28" s="10">
        <f t="shared" si="2"/>
        <v>2039189.5</v>
      </c>
    </row>
    <row r="29" spans="1:8" s="7" customFormat="1" x14ac:dyDescent="0.35">
      <c r="A29" s="16" t="s">
        <v>16</v>
      </c>
      <c r="B29" s="5">
        <v>2024</v>
      </c>
      <c r="C29" s="24">
        <v>7734005</v>
      </c>
      <c r="D29" s="9">
        <f t="shared" si="0"/>
        <v>2147686.5</v>
      </c>
      <c r="E29" s="9">
        <f t="shared" si="1"/>
        <v>3.6010865645428232</v>
      </c>
      <c r="F29" s="24">
        <v>2139971</v>
      </c>
      <c r="G29" s="24">
        <v>2155402</v>
      </c>
      <c r="H29" s="10">
        <f t="shared" si="2"/>
        <v>2147686.5</v>
      </c>
    </row>
    <row r="30" spans="1:8" s="7" customFormat="1" x14ac:dyDescent="0.35">
      <c r="A30" s="15" t="s">
        <v>12</v>
      </c>
      <c r="B30" s="5">
        <v>2020</v>
      </c>
      <c r="C30" s="24">
        <v>555006</v>
      </c>
      <c r="D30" s="9">
        <f t="shared" si="0"/>
        <v>213645</v>
      </c>
      <c r="E30" s="9">
        <f t="shared" si="1"/>
        <v>2.5977954082707293</v>
      </c>
      <c r="F30" s="24">
        <v>228227</v>
      </c>
      <c r="G30" s="24">
        <v>199063</v>
      </c>
      <c r="H30" s="10">
        <f t="shared" si="2"/>
        <v>213645</v>
      </c>
    </row>
    <row r="31" spans="1:8" s="7" customFormat="1" x14ac:dyDescent="0.35">
      <c r="A31" s="15" t="s">
        <v>12</v>
      </c>
      <c r="B31" s="5">
        <v>2021</v>
      </c>
      <c r="C31" s="24">
        <v>604511</v>
      </c>
      <c r="D31" s="9">
        <f t="shared" si="0"/>
        <v>219840.5</v>
      </c>
      <c r="E31" s="9">
        <f t="shared" si="1"/>
        <v>2.7497708565983063</v>
      </c>
      <c r="F31" s="24">
        <v>199063</v>
      </c>
      <c r="G31" s="24">
        <v>240618</v>
      </c>
      <c r="H31" s="10">
        <f t="shared" si="2"/>
        <v>219840.5</v>
      </c>
    </row>
    <row r="32" spans="1:8" s="7" customFormat="1" x14ac:dyDescent="0.35">
      <c r="A32" s="15" t="s">
        <v>12</v>
      </c>
      <c r="B32" s="5">
        <v>2022</v>
      </c>
      <c r="C32" s="24">
        <v>732327</v>
      </c>
      <c r="D32" s="9">
        <f t="shared" si="0"/>
        <v>257336</v>
      </c>
      <c r="E32" s="9">
        <f t="shared" si="1"/>
        <v>2.8458008207168839</v>
      </c>
      <c r="F32" s="24">
        <v>240618</v>
      </c>
      <c r="G32" s="24">
        <v>274054</v>
      </c>
      <c r="H32" s="10">
        <f t="shared" si="2"/>
        <v>257336</v>
      </c>
    </row>
    <row r="33" spans="1:8" s="7" customFormat="1" x14ac:dyDescent="0.35">
      <c r="A33" s="15" t="s">
        <v>12</v>
      </c>
      <c r="B33" s="5">
        <v>2023</v>
      </c>
      <c r="C33" s="24">
        <v>1028595</v>
      </c>
      <c r="D33" s="9">
        <f t="shared" si="0"/>
        <v>274013</v>
      </c>
      <c r="E33" s="9">
        <f t="shared" si="1"/>
        <v>3.7538182494991115</v>
      </c>
      <c r="F33" s="24">
        <v>274054</v>
      </c>
      <c r="G33" s="24">
        <v>273972</v>
      </c>
      <c r="H33" s="10">
        <f t="shared" si="2"/>
        <v>274013</v>
      </c>
    </row>
    <row r="34" spans="1:8" s="7" customFormat="1" x14ac:dyDescent="0.35">
      <c r="A34" s="15" t="s">
        <v>12</v>
      </c>
      <c r="B34" s="5">
        <v>2024</v>
      </c>
      <c r="C34" s="24">
        <v>1376247</v>
      </c>
      <c r="D34" s="9">
        <f t="shared" si="0"/>
        <v>324064</v>
      </c>
      <c r="E34" s="9">
        <f t="shared" si="1"/>
        <v>4.2468370445344128</v>
      </c>
      <c r="F34" s="24">
        <v>273972</v>
      </c>
      <c r="G34" s="24">
        <v>374156</v>
      </c>
      <c r="H34" s="10">
        <f t="shared" si="2"/>
        <v>324064</v>
      </c>
    </row>
    <row r="35" spans="1:8" x14ac:dyDescent="0.35">
      <c r="A35" s="4" t="s">
        <v>38</v>
      </c>
      <c r="B35" s="5">
        <v>2020</v>
      </c>
      <c r="C35" s="25">
        <v>1340438</v>
      </c>
      <c r="D35" s="9">
        <f t="shared" si="0"/>
        <v>188624.5</v>
      </c>
      <c r="E35" s="9">
        <f t="shared" si="1"/>
        <v>7.1063833171194624</v>
      </c>
      <c r="F35" s="25">
        <v>181935</v>
      </c>
      <c r="G35" s="25">
        <v>195314</v>
      </c>
      <c r="H35" s="10">
        <f t="shared" si="2"/>
        <v>188624.5</v>
      </c>
    </row>
    <row r="36" spans="1:8" x14ac:dyDescent="0.35">
      <c r="A36" s="4" t="s">
        <v>38</v>
      </c>
      <c r="B36" s="5">
        <v>2021</v>
      </c>
      <c r="C36" s="25">
        <v>1058476</v>
      </c>
      <c r="D36" s="9">
        <f t="shared" si="0"/>
        <v>219844.5</v>
      </c>
      <c r="E36" s="9">
        <f t="shared" si="1"/>
        <v>4.8146576330087854</v>
      </c>
      <c r="F36" s="25">
        <v>195314</v>
      </c>
      <c r="G36" s="25">
        <v>244375</v>
      </c>
      <c r="H36" s="10">
        <f t="shared" si="2"/>
        <v>219844.5</v>
      </c>
    </row>
    <row r="37" spans="1:8" x14ac:dyDescent="0.35">
      <c r="A37" s="4" t="s">
        <v>38</v>
      </c>
      <c r="B37" s="5">
        <v>2022</v>
      </c>
      <c r="C37" s="25">
        <v>1082448</v>
      </c>
      <c r="D37" s="9">
        <f t="shared" ref="D37:D68" si="3">H37</f>
        <v>258169.5</v>
      </c>
      <c r="E37" s="9">
        <f t="shared" ref="E37:E68" si="4">C37/D37</f>
        <v>4.1927803245542172</v>
      </c>
      <c r="F37" s="25">
        <v>244375</v>
      </c>
      <c r="G37" s="25">
        <v>271964</v>
      </c>
      <c r="H37" s="10">
        <f t="shared" ref="H37:H68" si="5">(F37+G37)/2</f>
        <v>258169.5</v>
      </c>
    </row>
    <row r="38" spans="1:8" x14ac:dyDescent="0.35">
      <c r="A38" s="4" t="s">
        <v>38</v>
      </c>
      <c r="B38" s="5">
        <v>2023</v>
      </c>
      <c r="C38" s="25">
        <v>2054644</v>
      </c>
      <c r="D38" s="9">
        <f t="shared" si="3"/>
        <v>297901</v>
      </c>
      <c r="E38" s="9">
        <f t="shared" si="4"/>
        <v>6.8970698319240284</v>
      </c>
      <c r="F38" s="25">
        <v>271964</v>
      </c>
      <c r="G38" s="25">
        <v>323838</v>
      </c>
      <c r="H38" s="10">
        <f t="shared" si="5"/>
        <v>297901</v>
      </c>
    </row>
    <row r="39" spans="1:8" x14ac:dyDescent="0.35">
      <c r="A39" s="4" t="s">
        <v>38</v>
      </c>
      <c r="B39" s="5">
        <v>2024</v>
      </c>
      <c r="C39" s="25">
        <v>2008301</v>
      </c>
      <c r="D39" s="9">
        <f t="shared" si="3"/>
        <v>338632.5</v>
      </c>
      <c r="E39" s="9">
        <f t="shared" si="4"/>
        <v>5.9306209533934275</v>
      </c>
      <c r="F39" s="25">
        <v>323838</v>
      </c>
      <c r="G39" s="25">
        <v>353427</v>
      </c>
      <c r="H39" s="10">
        <f t="shared" si="5"/>
        <v>338632.5</v>
      </c>
    </row>
    <row r="40" spans="1:8" x14ac:dyDescent="0.35">
      <c r="A40" s="15" t="s">
        <v>14</v>
      </c>
      <c r="B40" s="5">
        <v>2020</v>
      </c>
      <c r="C40" s="24">
        <v>20086789</v>
      </c>
      <c r="D40" s="9">
        <f t="shared" si="3"/>
        <v>2364851</v>
      </c>
      <c r="E40" s="9">
        <f t="shared" si="4"/>
        <v>8.4938920041896928</v>
      </c>
      <c r="F40" s="24">
        <v>2401632</v>
      </c>
      <c r="G40" s="24">
        <v>2328070</v>
      </c>
      <c r="H40" s="10">
        <f t="shared" si="5"/>
        <v>2364851</v>
      </c>
    </row>
    <row r="41" spans="1:8" x14ac:dyDescent="0.35">
      <c r="A41" s="15" t="s">
        <v>14</v>
      </c>
      <c r="B41" s="5">
        <v>2021</v>
      </c>
      <c r="C41" s="24">
        <v>22868622</v>
      </c>
      <c r="D41" s="9">
        <f t="shared" si="3"/>
        <v>2754020</v>
      </c>
      <c r="E41" s="9">
        <f t="shared" si="4"/>
        <v>8.3037240107188772</v>
      </c>
      <c r="F41" s="24">
        <v>2328070</v>
      </c>
      <c r="G41" s="24">
        <v>3179970</v>
      </c>
      <c r="H41" s="10">
        <f t="shared" si="5"/>
        <v>2754020</v>
      </c>
    </row>
    <row r="42" spans="1:8" x14ac:dyDescent="0.35">
      <c r="A42" s="15" t="s">
        <v>14</v>
      </c>
      <c r="B42" s="5">
        <v>2022</v>
      </c>
      <c r="C42" s="24">
        <v>25063494</v>
      </c>
      <c r="D42" s="9">
        <f t="shared" si="3"/>
        <v>3404946</v>
      </c>
      <c r="E42" s="9">
        <f t="shared" si="4"/>
        <v>7.3609079262931045</v>
      </c>
      <c r="F42" s="24">
        <v>3179970</v>
      </c>
      <c r="G42" s="24">
        <v>3629922</v>
      </c>
      <c r="H42" s="10">
        <f t="shared" si="5"/>
        <v>3404946</v>
      </c>
    </row>
    <row r="43" spans="1:8" x14ac:dyDescent="0.35">
      <c r="A43" s="15" t="s">
        <v>14</v>
      </c>
      <c r="B43" s="5">
        <v>2023</v>
      </c>
      <c r="C43" s="24">
        <v>25594514</v>
      </c>
      <c r="D43" s="9">
        <f t="shared" si="3"/>
        <v>3756520.5</v>
      </c>
      <c r="E43" s="9">
        <f t="shared" si="4"/>
        <v>6.8133566687576979</v>
      </c>
      <c r="F43" s="24">
        <v>3629922</v>
      </c>
      <c r="G43" s="24">
        <v>3883119</v>
      </c>
      <c r="H43" s="10">
        <f t="shared" si="5"/>
        <v>3756520.5</v>
      </c>
    </row>
    <row r="44" spans="1:8" x14ac:dyDescent="0.35">
      <c r="A44" s="15" t="s">
        <v>14</v>
      </c>
      <c r="B44" s="5">
        <v>2024</v>
      </c>
      <c r="C44" s="24">
        <v>27885423</v>
      </c>
      <c r="D44" s="9">
        <f t="shared" si="3"/>
        <v>3920929</v>
      </c>
      <c r="E44" s="9">
        <f t="shared" si="4"/>
        <v>7.1119428584399262</v>
      </c>
      <c r="F44" s="24">
        <v>3883119</v>
      </c>
      <c r="G44" s="24">
        <v>3958739</v>
      </c>
      <c r="H44" s="10">
        <f t="shared" si="5"/>
        <v>3920929</v>
      </c>
    </row>
    <row r="45" spans="1:8" x14ac:dyDescent="0.35">
      <c r="A45" s="4" t="s">
        <v>37</v>
      </c>
      <c r="B45" s="5">
        <v>2020</v>
      </c>
      <c r="C45" s="25">
        <v>30703442</v>
      </c>
      <c r="D45" s="9">
        <f t="shared" si="3"/>
        <v>3471434</v>
      </c>
      <c r="E45" s="9">
        <f t="shared" si="4"/>
        <v>8.8445990907503926</v>
      </c>
      <c r="F45" s="25">
        <v>3693371</v>
      </c>
      <c r="G45" s="25">
        <v>3249497</v>
      </c>
      <c r="H45" s="10">
        <f t="shared" si="5"/>
        <v>3471434</v>
      </c>
    </row>
    <row r="46" spans="1:8" x14ac:dyDescent="0.35">
      <c r="A46" s="4" t="s">
        <v>37</v>
      </c>
      <c r="B46" s="5">
        <v>2021</v>
      </c>
      <c r="C46" s="25">
        <v>38661090</v>
      </c>
      <c r="D46" s="9">
        <f t="shared" si="3"/>
        <v>3590553</v>
      </c>
      <c r="E46" s="9">
        <f t="shared" si="4"/>
        <v>10.76744724280633</v>
      </c>
      <c r="F46" s="25">
        <v>3249497</v>
      </c>
      <c r="G46" s="25">
        <v>3931609</v>
      </c>
      <c r="H46" s="10">
        <f t="shared" si="5"/>
        <v>3590553</v>
      </c>
    </row>
    <row r="47" spans="1:8" x14ac:dyDescent="0.35">
      <c r="A47" s="4" t="s">
        <v>37</v>
      </c>
      <c r="B47" s="5">
        <v>2022</v>
      </c>
      <c r="C47" s="25">
        <v>44109940</v>
      </c>
      <c r="D47" s="9">
        <f t="shared" si="3"/>
        <v>4998138</v>
      </c>
      <c r="E47" s="9">
        <f t="shared" si="4"/>
        <v>8.8252745322358042</v>
      </c>
      <c r="F47" s="25">
        <v>3931609</v>
      </c>
      <c r="G47" s="25">
        <v>6064667</v>
      </c>
      <c r="H47" s="10">
        <f t="shared" si="5"/>
        <v>4998138</v>
      </c>
    </row>
    <row r="48" spans="1:8" x14ac:dyDescent="0.35">
      <c r="A48" s="4" t="s">
        <v>37</v>
      </c>
      <c r="B48" s="5">
        <v>2023</v>
      </c>
      <c r="C48" s="25">
        <v>53691637</v>
      </c>
      <c r="D48" s="9">
        <f t="shared" si="3"/>
        <v>7055633.5</v>
      </c>
      <c r="E48" s="9">
        <f t="shared" si="4"/>
        <v>7.6097542481479516</v>
      </c>
      <c r="F48" s="25">
        <v>6064667</v>
      </c>
      <c r="G48" s="25">
        <v>8046600</v>
      </c>
      <c r="H48" s="10">
        <f t="shared" si="5"/>
        <v>7055633.5</v>
      </c>
    </row>
    <row r="49" spans="1:8" x14ac:dyDescent="0.35">
      <c r="A49" s="4" t="s">
        <v>37</v>
      </c>
      <c r="B49" s="5">
        <v>2024</v>
      </c>
      <c r="C49" s="25">
        <v>58003956</v>
      </c>
      <c r="D49" s="9">
        <f t="shared" si="3"/>
        <v>7588759</v>
      </c>
      <c r="E49" s="9">
        <f t="shared" si="4"/>
        <v>7.6434046726217026</v>
      </c>
      <c r="F49" s="25">
        <v>8046600</v>
      </c>
      <c r="G49" s="25">
        <v>7130918</v>
      </c>
      <c r="H49" s="10">
        <f t="shared" si="5"/>
        <v>7588759</v>
      </c>
    </row>
    <row r="50" spans="1:8" x14ac:dyDescent="0.35">
      <c r="A50" s="12" t="s">
        <v>41</v>
      </c>
      <c r="B50" s="5">
        <v>2020</v>
      </c>
      <c r="C50" s="25">
        <v>341020</v>
      </c>
      <c r="D50" s="9">
        <f t="shared" si="3"/>
        <v>148714.5</v>
      </c>
      <c r="E50" s="9">
        <f t="shared" si="4"/>
        <v>2.2931186938731596</v>
      </c>
      <c r="F50" s="25">
        <v>131341</v>
      </c>
      <c r="G50" s="25">
        <v>166088</v>
      </c>
      <c r="H50" s="10">
        <f t="shared" si="5"/>
        <v>148714.5</v>
      </c>
    </row>
    <row r="51" spans="1:8" x14ac:dyDescent="0.35">
      <c r="A51" s="12" t="s">
        <v>41</v>
      </c>
      <c r="B51" s="5">
        <v>2021</v>
      </c>
      <c r="C51" s="25">
        <v>381818</v>
      </c>
      <c r="D51" s="9">
        <f t="shared" si="3"/>
        <v>165150.5</v>
      </c>
      <c r="E51" s="9">
        <f t="shared" si="4"/>
        <v>2.311939715592747</v>
      </c>
      <c r="F51" s="25">
        <v>166088</v>
      </c>
      <c r="G51" s="25">
        <v>164213</v>
      </c>
      <c r="H51" s="10">
        <f t="shared" si="5"/>
        <v>165150.5</v>
      </c>
    </row>
    <row r="52" spans="1:8" x14ac:dyDescent="0.35">
      <c r="A52" s="12" t="s">
        <v>41</v>
      </c>
      <c r="B52" s="5">
        <v>2022</v>
      </c>
      <c r="C52" s="25">
        <v>408009</v>
      </c>
      <c r="D52" s="9">
        <f t="shared" si="3"/>
        <v>151599.5</v>
      </c>
      <c r="E52" s="9">
        <f t="shared" si="4"/>
        <v>2.6913611192649052</v>
      </c>
      <c r="F52" s="25">
        <v>164213</v>
      </c>
      <c r="G52" s="25">
        <v>138986</v>
      </c>
      <c r="H52" s="10">
        <f t="shared" si="5"/>
        <v>151599.5</v>
      </c>
    </row>
    <row r="53" spans="1:8" x14ac:dyDescent="0.35">
      <c r="A53" s="12" t="s">
        <v>41</v>
      </c>
      <c r="B53" s="5">
        <v>2023</v>
      </c>
      <c r="C53" s="25">
        <v>392930</v>
      </c>
      <c r="D53" s="9">
        <f t="shared" si="3"/>
        <v>166770</v>
      </c>
      <c r="E53" s="9">
        <f t="shared" si="4"/>
        <v>2.3561192060922229</v>
      </c>
      <c r="F53" s="25">
        <v>138986</v>
      </c>
      <c r="G53" s="25">
        <v>194554</v>
      </c>
      <c r="H53" s="10">
        <f t="shared" si="5"/>
        <v>166770</v>
      </c>
    </row>
    <row r="54" spans="1:8" x14ac:dyDescent="0.35">
      <c r="A54" s="12" t="s">
        <v>41</v>
      </c>
      <c r="B54" s="5">
        <v>2024</v>
      </c>
      <c r="C54" s="25">
        <v>461294</v>
      </c>
      <c r="D54" s="9">
        <f t="shared" si="3"/>
        <v>187185.5</v>
      </c>
      <c r="E54" s="9">
        <f t="shared" si="4"/>
        <v>2.4643682336505766</v>
      </c>
      <c r="F54" s="25">
        <v>194554</v>
      </c>
      <c r="G54" s="25">
        <v>179817</v>
      </c>
      <c r="H54" s="10">
        <f t="shared" si="5"/>
        <v>187185.5</v>
      </c>
    </row>
    <row r="55" spans="1:8" x14ac:dyDescent="0.35">
      <c r="A55" s="4" t="s">
        <v>40</v>
      </c>
      <c r="B55" s="5">
        <v>2020</v>
      </c>
      <c r="C55" s="25">
        <v>28604</v>
      </c>
      <c r="D55" s="9">
        <f t="shared" si="3"/>
        <v>1029.5</v>
      </c>
      <c r="E55" s="9">
        <f t="shared" si="4"/>
        <v>27.784361340456531</v>
      </c>
      <c r="F55" s="25">
        <v>587</v>
      </c>
      <c r="G55" s="25">
        <v>1472</v>
      </c>
      <c r="H55" s="10">
        <f t="shared" si="5"/>
        <v>1029.5</v>
      </c>
    </row>
    <row r="56" spans="1:8" x14ac:dyDescent="0.35">
      <c r="A56" s="4" t="s">
        <v>40</v>
      </c>
      <c r="B56" s="5">
        <v>2021</v>
      </c>
      <c r="C56" s="25">
        <v>42031</v>
      </c>
      <c r="D56" s="9">
        <f t="shared" si="3"/>
        <v>2226</v>
      </c>
      <c r="E56" s="9">
        <f t="shared" si="4"/>
        <v>18.881850853548968</v>
      </c>
      <c r="F56" s="25">
        <v>1472</v>
      </c>
      <c r="G56" s="25">
        <v>2980</v>
      </c>
      <c r="H56" s="10">
        <f t="shared" si="5"/>
        <v>2226</v>
      </c>
    </row>
    <row r="57" spans="1:8" x14ac:dyDescent="0.35">
      <c r="A57" s="4" t="s">
        <v>40</v>
      </c>
      <c r="B57" s="5">
        <v>2022</v>
      </c>
      <c r="C57" s="25">
        <v>61573</v>
      </c>
      <c r="D57" s="9">
        <f t="shared" si="3"/>
        <v>2230.5</v>
      </c>
      <c r="E57" s="9">
        <f t="shared" si="4"/>
        <v>27.605021295673616</v>
      </c>
      <c r="F57" s="25">
        <v>2980</v>
      </c>
      <c r="G57" s="25">
        <v>1481</v>
      </c>
      <c r="H57" s="10">
        <f t="shared" si="5"/>
        <v>2230.5</v>
      </c>
    </row>
    <row r="58" spans="1:8" x14ac:dyDescent="0.35">
      <c r="A58" s="4" t="s">
        <v>40</v>
      </c>
      <c r="B58" s="5">
        <v>2023</v>
      </c>
      <c r="C58" s="25">
        <v>106034</v>
      </c>
      <c r="D58" s="9">
        <f t="shared" si="3"/>
        <v>1343</v>
      </c>
      <c r="E58" s="9">
        <f t="shared" si="4"/>
        <v>78.953090096798206</v>
      </c>
      <c r="F58" s="25">
        <v>1481</v>
      </c>
      <c r="G58" s="25">
        <v>1205</v>
      </c>
      <c r="H58" s="10">
        <f t="shared" si="5"/>
        <v>1343</v>
      </c>
    </row>
    <row r="59" spans="1:8" x14ac:dyDescent="0.35">
      <c r="A59" s="4" t="s">
        <v>40</v>
      </c>
      <c r="B59" s="5">
        <v>2024</v>
      </c>
      <c r="C59" s="25">
        <v>175311</v>
      </c>
      <c r="D59" s="9">
        <f t="shared" si="3"/>
        <v>1102.5</v>
      </c>
      <c r="E59" s="9">
        <f t="shared" si="4"/>
        <v>159.01224489795919</v>
      </c>
      <c r="F59" s="25">
        <v>1205</v>
      </c>
      <c r="G59" s="25">
        <v>1000</v>
      </c>
      <c r="H59" s="10">
        <f t="shared" si="5"/>
        <v>1102.5</v>
      </c>
    </row>
    <row r="60" spans="1:8" x14ac:dyDescent="0.35">
      <c r="A60" s="12" t="s">
        <v>48</v>
      </c>
      <c r="B60" s="5">
        <v>2020</v>
      </c>
      <c r="C60" s="25">
        <v>11874396</v>
      </c>
      <c r="D60" s="9">
        <f t="shared" si="3"/>
        <v>2860564</v>
      </c>
      <c r="E60" s="9">
        <f t="shared" si="4"/>
        <v>4.1510681110438359</v>
      </c>
      <c r="F60" s="25">
        <v>2741321</v>
      </c>
      <c r="G60" s="25">
        <v>2979807</v>
      </c>
      <c r="H60" s="10">
        <f t="shared" si="5"/>
        <v>2860564</v>
      </c>
    </row>
    <row r="61" spans="1:8" x14ac:dyDescent="0.35">
      <c r="A61" s="12" t="s">
        <v>48</v>
      </c>
      <c r="B61" s="5">
        <v>2021</v>
      </c>
      <c r="C61" s="25">
        <v>15481609</v>
      </c>
      <c r="D61" s="9">
        <f t="shared" si="3"/>
        <v>3380241</v>
      </c>
      <c r="E61" s="9">
        <f t="shared" si="4"/>
        <v>4.5800311279580361</v>
      </c>
      <c r="F61" s="25">
        <v>2979807</v>
      </c>
      <c r="G61" s="25">
        <v>3780675</v>
      </c>
      <c r="H61" s="10">
        <f t="shared" si="5"/>
        <v>3380241</v>
      </c>
    </row>
    <row r="62" spans="1:8" x14ac:dyDescent="0.35">
      <c r="A62" s="12" t="s">
        <v>48</v>
      </c>
      <c r="B62" s="5">
        <v>2022</v>
      </c>
      <c r="C62" s="25">
        <v>20376613</v>
      </c>
      <c r="D62" s="9">
        <f t="shared" si="3"/>
        <v>4269244</v>
      </c>
      <c r="E62" s="9">
        <f t="shared" si="4"/>
        <v>4.7728855506970325</v>
      </c>
      <c r="F62" s="25">
        <v>3780675</v>
      </c>
      <c r="G62" s="25">
        <v>4757813</v>
      </c>
      <c r="H62" s="10">
        <f t="shared" si="5"/>
        <v>4269244</v>
      </c>
    </row>
    <row r="63" spans="1:8" x14ac:dyDescent="0.35">
      <c r="A63" s="12" t="s">
        <v>48</v>
      </c>
      <c r="B63" s="5">
        <v>2023</v>
      </c>
      <c r="C63" s="25">
        <v>23005692</v>
      </c>
      <c r="D63" s="9">
        <f t="shared" si="3"/>
        <v>5543741.5</v>
      </c>
      <c r="E63" s="9">
        <f t="shared" si="4"/>
        <v>4.1498493391151081</v>
      </c>
      <c r="F63" s="25">
        <v>4757813</v>
      </c>
      <c r="G63" s="25">
        <v>6329670</v>
      </c>
      <c r="H63" s="10">
        <f t="shared" si="5"/>
        <v>5543741.5</v>
      </c>
    </row>
    <row r="64" spans="1:8" x14ac:dyDescent="0.35">
      <c r="A64" s="12" t="s">
        <v>48</v>
      </c>
      <c r="B64" s="5">
        <v>2024</v>
      </c>
      <c r="C64" s="25">
        <v>23323990</v>
      </c>
      <c r="D64" s="9">
        <f t="shared" si="3"/>
        <v>6515200</v>
      </c>
      <c r="E64" s="9">
        <f t="shared" si="4"/>
        <v>3.5799346144400785</v>
      </c>
      <c r="F64" s="25">
        <v>6329670</v>
      </c>
      <c r="G64" s="25">
        <v>6700730</v>
      </c>
      <c r="H64" s="10">
        <f t="shared" si="5"/>
        <v>6515200</v>
      </c>
    </row>
    <row r="65" spans="1:8" x14ac:dyDescent="0.35">
      <c r="A65" s="12" t="s">
        <v>47</v>
      </c>
      <c r="B65" s="5">
        <v>2020</v>
      </c>
      <c r="C65" s="25">
        <v>4412604</v>
      </c>
      <c r="D65" s="9">
        <f t="shared" si="3"/>
        <v>271863</v>
      </c>
      <c r="E65" s="9">
        <f t="shared" si="4"/>
        <v>16.230983988258792</v>
      </c>
      <c r="F65" s="25">
        <v>422641</v>
      </c>
      <c r="G65" s="25">
        <v>121085</v>
      </c>
      <c r="H65" s="10">
        <f t="shared" si="5"/>
        <v>271863</v>
      </c>
    </row>
    <row r="66" spans="1:8" x14ac:dyDescent="0.35">
      <c r="A66" s="12" t="s">
        <v>47</v>
      </c>
      <c r="B66" s="5">
        <v>2021</v>
      </c>
      <c r="C66" s="25">
        <v>4981450</v>
      </c>
      <c r="D66" s="9">
        <f t="shared" si="3"/>
        <v>109400</v>
      </c>
      <c r="E66" s="9">
        <f t="shared" si="4"/>
        <v>45.534277879341865</v>
      </c>
      <c r="F66" s="25">
        <v>121085</v>
      </c>
      <c r="G66" s="25">
        <v>97715</v>
      </c>
      <c r="H66" s="10">
        <f t="shared" si="5"/>
        <v>109400</v>
      </c>
    </row>
    <row r="67" spans="1:8" x14ac:dyDescent="0.35">
      <c r="A67" s="12" t="s">
        <v>47</v>
      </c>
      <c r="B67" s="5">
        <v>2022</v>
      </c>
      <c r="C67" s="25">
        <v>4870271</v>
      </c>
      <c r="D67" s="9">
        <f t="shared" si="3"/>
        <v>142643</v>
      </c>
      <c r="E67" s="9">
        <f t="shared" si="4"/>
        <v>34.143077473132223</v>
      </c>
      <c r="F67" s="25">
        <v>97715</v>
      </c>
      <c r="G67" s="25">
        <v>187571</v>
      </c>
      <c r="H67" s="10">
        <f t="shared" si="5"/>
        <v>142643</v>
      </c>
    </row>
    <row r="68" spans="1:8" x14ac:dyDescent="0.35">
      <c r="A68" s="12" t="s">
        <v>47</v>
      </c>
      <c r="B68" s="5">
        <v>2023</v>
      </c>
      <c r="C68" s="25">
        <v>5705493</v>
      </c>
      <c r="D68" s="9">
        <f t="shared" si="3"/>
        <v>297071</v>
      </c>
      <c r="E68" s="9">
        <f t="shared" si="4"/>
        <v>19.205822850429694</v>
      </c>
      <c r="F68" s="25">
        <v>187571</v>
      </c>
      <c r="G68" s="25">
        <v>406571</v>
      </c>
      <c r="H68" s="10">
        <f t="shared" si="5"/>
        <v>297071</v>
      </c>
    </row>
    <row r="69" spans="1:8" x14ac:dyDescent="0.35">
      <c r="A69" s="12" t="s">
        <v>47</v>
      </c>
      <c r="B69" s="5">
        <v>2024</v>
      </c>
      <c r="C69" s="25">
        <v>5436162</v>
      </c>
      <c r="D69" s="9">
        <f t="shared" ref="D69:D100" si="6">H69</f>
        <v>374540.5</v>
      </c>
      <c r="E69" s="9">
        <f t="shared" ref="E69:E100" si="7">C69/D69</f>
        <v>14.514216753595406</v>
      </c>
      <c r="F69" s="25">
        <v>406571</v>
      </c>
      <c r="G69" s="25">
        <v>342510</v>
      </c>
      <c r="H69" s="10">
        <f t="shared" ref="H69:H100" si="8">(F69+G69)/2</f>
        <v>374540.5</v>
      </c>
    </row>
    <row r="70" spans="1:8" x14ac:dyDescent="0.35">
      <c r="A70" s="16" t="s">
        <v>18</v>
      </c>
      <c r="B70" s="5">
        <v>2020</v>
      </c>
      <c r="C70" s="24">
        <v>87619</v>
      </c>
      <c r="D70" s="9">
        <f t="shared" si="6"/>
        <v>15285.5</v>
      </c>
      <c r="E70" s="9">
        <f t="shared" si="7"/>
        <v>5.732164469595368</v>
      </c>
      <c r="F70" s="24">
        <v>18803</v>
      </c>
      <c r="G70" s="24">
        <v>11768</v>
      </c>
      <c r="H70" s="10">
        <f t="shared" si="8"/>
        <v>15285.5</v>
      </c>
    </row>
    <row r="71" spans="1:8" x14ac:dyDescent="0.35">
      <c r="A71" s="16" t="s">
        <v>18</v>
      </c>
      <c r="B71" s="5">
        <v>2021</v>
      </c>
      <c r="C71" s="24">
        <v>167637</v>
      </c>
      <c r="D71" s="9">
        <f t="shared" si="6"/>
        <v>16766</v>
      </c>
      <c r="E71" s="9">
        <f t="shared" si="7"/>
        <v>9.9986281760706195</v>
      </c>
      <c r="F71" s="24">
        <v>11768</v>
      </c>
      <c r="G71" s="24">
        <v>21764</v>
      </c>
      <c r="H71" s="10">
        <f t="shared" si="8"/>
        <v>16766</v>
      </c>
    </row>
    <row r="72" spans="1:8" x14ac:dyDescent="0.35">
      <c r="A72" s="16" t="s">
        <v>18</v>
      </c>
      <c r="B72" s="5">
        <v>2022</v>
      </c>
      <c r="C72" s="24">
        <v>212502</v>
      </c>
      <c r="D72" s="9">
        <f t="shared" si="6"/>
        <v>37293</v>
      </c>
      <c r="E72" s="9">
        <f t="shared" si="7"/>
        <v>5.698173920038613</v>
      </c>
      <c r="F72" s="24">
        <v>21764</v>
      </c>
      <c r="G72" s="24">
        <v>52822</v>
      </c>
      <c r="H72" s="10">
        <f t="shared" si="8"/>
        <v>37293</v>
      </c>
    </row>
    <row r="73" spans="1:8" x14ac:dyDescent="0.35">
      <c r="A73" s="16" t="s">
        <v>18</v>
      </c>
      <c r="B73" s="5">
        <v>2023</v>
      </c>
      <c r="C73" s="24">
        <v>230167</v>
      </c>
      <c r="D73" s="9">
        <f t="shared" si="6"/>
        <v>42903.5</v>
      </c>
      <c r="E73" s="9">
        <f t="shared" si="7"/>
        <v>5.364760450779074</v>
      </c>
      <c r="F73" s="24">
        <v>52822</v>
      </c>
      <c r="G73" s="24">
        <v>32985</v>
      </c>
      <c r="H73" s="10">
        <f t="shared" si="8"/>
        <v>42903.5</v>
      </c>
    </row>
    <row r="74" spans="1:8" x14ac:dyDescent="0.35">
      <c r="A74" s="16" t="s">
        <v>18</v>
      </c>
      <c r="B74" s="5">
        <v>2024</v>
      </c>
      <c r="C74" s="24">
        <v>237816</v>
      </c>
      <c r="D74" s="9">
        <f t="shared" si="6"/>
        <v>35140</v>
      </c>
      <c r="E74" s="9">
        <f t="shared" si="7"/>
        <v>6.7676721684689811</v>
      </c>
      <c r="F74" s="24">
        <v>32985</v>
      </c>
      <c r="G74" s="24">
        <v>37295</v>
      </c>
      <c r="H74" s="10">
        <f t="shared" si="8"/>
        <v>35140</v>
      </c>
    </row>
    <row r="75" spans="1:8" x14ac:dyDescent="0.35">
      <c r="A75" s="12" t="s">
        <v>31</v>
      </c>
      <c r="B75" s="5">
        <v>2020</v>
      </c>
      <c r="C75" s="25">
        <v>2869439</v>
      </c>
      <c r="D75" s="9">
        <f t="shared" si="6"/>
        <v>2032479</v>
      </c>
      <c r="E75" s="9">
        <f t="shared" si="7"/>
        <v>1.4117926925690254</v>
      </c>
      <c r="F75" s="25">
        <v>1786524</v>
      </c>
      <c r="G75" s="25">
        <v>2278434</v>
      </c>
      <c r="H75" s="10">
        <f t="shared" si="8"/>
        <v>2032479</v>
      </c>
    </row>
    <row r="76" spans="1:8" x14ac:dyDescent="0.35">
      <c r="A76" s="12" t="s">
        <v>31</v>
      </c>
      <c r="B76" s="5">
        <v>2021</v>
      </c>
      <c r="C76" s="25">
        <v>3455042</v>
      </c>
      <c r="D76" s="9">
        <f t="shared" si="6"/>
        <v>2278496.5</v>
      </c>
      <c r="E76" s="9">
        <f t="shared" si="7"/>
        <v>1.5163692373457673</v>
      </c>
      <c r="F76" s="25">
        <v>2278434</v>
      </c>
      <c r="G76" s="25">
        <v>2278559</v>
      </c>
      <c r="H76" s="10">
        <f t="shared" si="8"/>
        <v>2278496.5</v>
      </c>
    </row>
    <row r="77" spans="1:8" x14ac:dyDescent="0.35">
      <c r="A77" s="12" t="s">
        <v>31</v>
      </c>
      <c r="B77" s="5">
        <v>2022</v>
      </c>
      <c r="C77" s="25">
        <v>5111028</v>
      </c>
      <c r="D77" s="9">
        <f t="shared" si="6"/>
        <v>2505928.5</v>
      </c>
      <c r="E77" s="9">
        <f t="shared" si="7"/>
        <v>2.0395745529052407</v>
      </c>
      <c r="F77" s="25">
        <v>2278559</v>
      </c>
      <c r="G77" s="25">
        <v>2733298</v>
      </c>
      <c r="H77" s="10">
        <f t="shared" si="8"/>
        <v>2505928.5</v>
      </c>
    </row>
    <row r="78" spans="1:8" x14ac:dyDescent="0.35">
      <c r="A78" s="12" t="s">
        <v>31</v>
      </c>
      <c r="B78" s="5">
        <v>2023</v>
      </c>
      <c r="C78" s="25">
        <v>6961330</v>
      </c>
      <c r="D78" s="9">
        <f t="shared" si="6"/>
        <v>3524062.5</v>
      </c>
      <c r="E78" s="9">
        <f t="shared" si="7"/>
        <v>1.9753707546333246</v>
      </c>
      <c r="F78" s="25">
        <v>2733298</v>
      </c>
      <c r="G78" s="25">
        <v>4314827</v>
      </c>
      <c r="H78" s="10">
        <f t="shared" si="8"/>
        <v>3524062.5</v>
      </c>
    </row>
    <row r="79" spans="1:8" x14ac:dyDescent="0.35">
      <c r="A79" s="12" t="s">
        <v>31</v>
      </c>
      <c r="B79" s="5">
        <v>2024</v>
      </c>
      <c r="C79" s="25">
        <v>9262115</v>
      </c>
      <c r="D79" s="9">
        <f t="shared" si="6"/>
        <v>4751946.5</v>
      </c>
      <c r="E79" s="9">
        <f t="shared" si="7"/>
        <v>1.9491202184199674</v>
      </c>
      <c r="F79" s="25">
        <v>4314827</v>
      </c>
      <c r="G79" s="25">
        <v>5189066</v>
      </c>
      <c r="H79" s="10">
        <f t="shared" si="8"/>
        <v>4751946.5</v>
      </c>
    </row>
    <row r="80" spans="1:8" x14ac:dyDescent="0.35">
      <c r="A80" s="4" t="s">
        <v>29</v>
      </c>
      <c r="B80" s="5">
        <v>2020</v>
      </c>
      <c r="C80" s="25">
        <v>2008706</v>
      </c>
      <c r="D80" s="9">
        <f t="shared" si="6"/>
        <v>994000</v>
      </c>
      <c r="E80" s="9">
        <f t="shared" si="7"/>
        <v>2.0208309859154929</v>
      </c>
      <c r="F80" s="25">
        <v>1098516</v>
      </c>
      <c r="G80" s="25">
        <v>889484</v>
      </c>
      <c r="H80" s="10">
        <f t="shared" si="8"/>
        <v>994000</v>
      </c>
    </row>
    <row r="81" spans="1:8" x14ac:dyDescent="0.35">
      <c r="A81" s="4" t="s">
        <v>29</v>
      </c>
      <c r="B81" s="5">
        <v>2021</v>
      </c>
      <c r="C81" s="25">
        <v>2006509</v>
      </c>
      <c r="D81" s="9">
        <f t="shared" si="6"/>
        <v>818127.5</v>
      </c>
      <c r="E81" s="9">
        <f t="shared" si="7"/>
        <v>2.4525627118022557</v>
      </c>
      <c r="F81" s="25">
        <v>889484</v>
      </c>
      <c r="G81" s="25">
        <v>746771</v>
      </c>
      <c r="H81" s="10">
        <f t="shared" si="8"/>
        <v>818127.5</v>
      </c>
    </row>
    <row r="82" spans="1:8" x14ac:dyDescent="0.35">
      <c r="A82" s="4" t="s">
        <v>29</v>
      </c>
      <c r="B82" s="5">
        <v>2022</v>
      </c>
      <c r="C82" s="25">
        <v>2053486</v>
      </c>
      <c r="D82" s="9">
        <f t="shared" si="6"/>
        <v>821391.5</v>
      </c>
      <c r="E82" s="9">
        <f t="shared" si="7"/>
        <v>2.5000088264852995</v>
      </c>
      <c r="F82" s="25">
        <v>746771</v>
      </c>
      <c r="G82" s="25">
        <v>896012</v>
      </c>
      <c r="H82" s="10">
        <f t="shared" si="8"/>
        <v>821391.5</v>
      </c>
    </row>
    <row r="83" spans="1:8" x14ac:dyDescent="0.35">
      <c r="A83" s="4" t="s">
        <v>29</v>
      </c>
      <c r="B83" s="5">
        <v>2023</v>
      </c>
      <c r="C83" s="25">
        <v>2225239</v>
      </c>
      <c r="D83" s="9">
        <f t="shared" si="6"/>
        <v>844396.5</v>
      </c>
      <c r="E83" s="9">
        <f t="shared" si="7"/>
        <v>2.6353010700541746</v>
      </c>
      <c r="F83" s="25">
        <v>896012</v>
      </c>
      <c r="G83" s="25">
        <v>792781</v>
      </c>
      <c r="H83" s="10">
        <f t="shared" si="8"/>
        <v>844396.5</v>
      </c>
    </row>
    <row r="84" spans="1:8" x14ac:dyDescent="0.35">
      <c r="A84" s="4" t="s">
        <v>29</v>
      </c>
      <c r="B84" s="5">
        <v>2024</v>
      </c>
      <c r="C84" s="25">
        <v>2130800</v>
      </c>
      <c r="D84" s="9">
        <f t="shared" si="6"/>
        <v>760165</v>
      </c>
      <c r="E84" s="9">
        <f t="shared" si="7"/>
        <v>2.8030756480500942</v>
      </c>
      <c r="F84" s="25">
        <v>792781</v>
      </c>
      <c r="G84" s="25">
        <v>727549</v>
      </c>
      <c r="H84" s="10">
        <f t="shared" si="8"/>
        <v>760165</v>
      </c>
    </row>
    <row r="85" spans="1:8" x14ac:dyDescent="0.35">
      <c r="A85" s="4" t="s">
        <v>26</v>
      </c>
      <c r="B85" s="5">
        <v>2020</v>
      </c>
      <c r="C85" s="25">
        <v>5439936</v>
      </c>
      <c r="D85" s="9">
        <f t="shared" si="6"/>
        <v>1078035</v>
      </c>
      <c r="E85" s="9">
        <f t="shared" si="7"/>
        <v>5.0461589837064658</v>
      </c>
      <c r="F85" s="25">
        <v>1191567</v>
      </c>
      <c r="G85" s="25">
        <v>964503</v>
      </c>
      <c r="H85" s="10">
        <f t="shared" si="8"/>
        <v>1078035</v>
      </c>
    </row>
    <row r="86" spans="1:8" x14ac:dyDescent="0.35">
      <c r="A86" s="4" t="s">
        <v>26</v>
      </c>
      <c r="B86" s="5">
        <v>2021</v>
      </c>
      <c r="C86" s="25">
        <v>5458528</v>
      </c>
      <c r="D86" s="9">
        <f t="shared" si="6"/>
        <v>1007801</v>
      </c>
      <c r="E86" s="9">
        <f t="shared" si="7"/>
        <v>5.4162756337808755</v>
      </c>
      <c r="F86" s="25">
        <v>964503</v>
      </c>
      <c r="G86" s="25">
        <v>1051099</v>
      </c>
      <c r="H86" s="10">
        <f t="shared" si="8"/>
        <v>1007801</v>
      </c>
    </row>
    <row r="87" spans="1:8" x14ac:dyDescent="0.35">
      <c r="A87" s="4" t="s">
        <v>26</v>
      </c>
      <c r="B87" s="5">
        <v>2022</v>
      </c>
      <c r="C87" s="25">
        <v>5735720</v>
      </c>
      <c r="D87" s="9">
        <f t="shared" si="6"/>
        <v>989452.5</v>
      </c>
      <c r="E87" s="9">
        <f t="shared" si="7"/>
        <v>5.7968624062297076</v>
      </c>
      <c r="F87" s="25">
        <v>1051099</v>
      </c>
      <c r="G87" s="25">
        <v>927806</v>
      </c>
      <c r="H87" s="10">
        <f t="shared" si="8"/>
        <v>989452.5</v>
      </c>
    </row>
    <row r="88" spans="1:8" x14ac:dyDescent="0.35">
      <c r="A88" s="4" t="s">
        <v>26</v>
      </c>
      <c r="B88" s="5">
        <v>2023</v>
      </c>
      <c r="C88" s="25">
        <v>5706132</v>
      </c>
      <c r="D88" s="9">
        <f t="shared" si="6"/>
        <v>1008724.5</v>
      </c>
      <c r="E88" s="9">
        <f t="shared" si="7"/>
        <v>5.6567794278814487</v>
      </c>
      <c r="F88" s="25">
        <v>927806</v>
      </c>
      <c r="G88" s="25">
        <v>1089643</v>
      </c>
      <c r="H88" s="10">
        <f t="shared" si="8"/>
        <v>1008724.5</v>
      </c>
    </row>
    <row r="89" spans="1:8" x14ac:dyDescent="0.35">
      <c r="A89" s="4" t="s">
        <v>26</v>
      </c>
      <c r="B89" s="5">
        <v>2024</v>
      </c>
      <c r="C89" s="25">
        <v>5885972</v>
      </c>
      <c r="D89" s="9">
        <f t="shared" si="6"/>
        <v>1149583</v>
      </c>
      <c r="E89" s="9">
        <f t="shared" si="7"/>
        <v>5.1200931120240991</v>
      </c>
      <c r="F89" s="25">
        <v>1089643</v>
      </c>
      <c r="G89" s="25">
        <v>1209523</v>
      </c>
      <c r="H89" s="10">
        <f t="shared" si="8"/>
        <v>1149583</v>
      </c>
    </row>
    <row r="90" spans="1:8" x14ac:dyDescent="0.35">
      <c r="A90" s="4" t="s">
        <v>44</v>
      </c>
      <c r="B90" s="5">
        <v>2020</v>
      </c>
      <c r="C90" s="25">
        <v>149995</v>
      </c>
      <c r="D90" s="9">
        <f t="shared" si="6"/>
        <v>233513.5</v>
      </c>
      <c r="E90" s="9">
        <f t="shared" si="7"/>
        <v>0.64233973624651253</v>
      </c>
      <c r="F90" s="25">
        <v>233909</v>
      </c>
      <c r="G90" s="25">
        <v>233118</v>
      </c>
      <c r="H90" s="10">
        <f t="shared" si="8"/>
        <v>233513.5</v>
      </c>
    </row>
    <row r="91" spans="1:8" x14ac:dyDescent="0.35">
      <c r="A91" s="4" t="s">
        <v>44</v>
      </c>
      <c r="B91" s="5">
        <v>2021</v>
      </c>
      <c r="C91" s="25">
        <v>205415</v>
      </c>
      <c r="D91" s="9">
        <f t="shared" si="6"/>
        <v>244881.5</v>
      </c>
      <c r="E91" s="9">
        <f t="shared" si="7"/>
        <v>0.83883429332146364</v>
      </c>
      <c r="F91" s="25">
        <v>233118</v>
      </c>
      <c r="G91" s="25">
        <v>256645</v>
      </c>
      <c r="H91" s="10">
        <f t="shared" si="8"/>
        <v>244881.5</v>
      </c>
    </row>
    <row r="92" spans="1:8" x14ac:dyDescent="0.35">
      <c r="A92" s="4" t="s">
        <v>44</v>
      </c>
      <c r="B92" s="5">
        <v>2022</v>
      </c>
      <c r="C92" s="25">
        <v>296178</v>
      </c>
      <c r="D92" s="9">
        <f t="shared" si="6"/>
        <v>285903.5</v>
      </c>
      <c r="E92" s="9">
        <f t="shared" si="7"/>
        <v>1.035936950754363</v>
      </c>
      <c r="F92" s="25">
        <v>256645</v>
      </c>
      <c r="G92" s="25">
        <v>315162</v>
      </c>
      <c r="H92" s="10">
        <f t="shared" si="8"/>
        <v>285903.5</v>
      </c>
    </row>
    <row r="93" spans="1:8" x14ac:dyDescent="0.35">
      <c r="A93" s="4" t="s">
        <v>44</v>
      </c>
      <c r="B93" s="5">
        <v>2023</v>
      </c>
      <c r="C93" s="25">
        <v>326936</v>
      </c>
      <c r="D93" s="9">
        <f t="shared" si="6"/>
        <v>342308.5</v>
      </c>
      <c r="E93" s="9">
        <f t="shared" si="7"/>
        <v>0.95509167899716196</v>
      </c>
      <c r="F93" s="25">
        <v>315162</v>
      </c>
      <c r="G93" s="25">
        <v>369455</v>
      </c>
      <c r="H93" s="10">
        <f t="shared" si="8"/>
        <v>342308.5</v>
      </c>
    </row>
    <row r="94" spans="1:8" x14ac:dyDescent="0.35">
      <c r="A94" s="4" t="s">
        <v>44</v>
      </c>
      <c r="B94" s="5">
        <v>2024</v>
      </c>
      <c r="C94" s="25">
        <v>347376</v>
      </c>
      <c r="D94" s="9">
        <f t="shared" si="6"/>
        <v>357429</v>
      </c>
      <c r="E94" s="9">
        <f t="shared" si="7"/>
        <v>0.97187413444348392</v>
      </c>
      <c r="F94" s="25">
        <v>369455</v>
      </c>
      <c r="G94" s="25">
        <v>345403</v>
      </c>
      <c r="H94" s="10">
        <f t="shared" si="8"/>
        <v>357429</v>
      </c>
    </row>
    <row r="95" spans="1:8" x14ac:dyDescent="0.35">
      <c r="A95" s="63" t="s">
        <v>70</v>
      </c>
      <c r="B95" s="5">
        <v>2020</v>
      </c>
      <c r="C95" s="25">
        <v>9509097</v>
      </c>
      <c r="D95" s="9">
        <f t="shared" si="6"/>
        <v>1408364</v>
      </c>
      <c r="E95" s="9">
        <f t="shared" si="7"/>
        <v>6.7518745153951674</v>
      </c>
      <c r="F95" s="25">
        <v>1317450</v>
      </c>
      <c r="G95" s="25">
        <v>1499278</v>
      </c>
      <c r="H95" s="10">
        <f t="shared" si="8"/>
        <v>1408364</v>
      </c>
    </row>
    <row r="96" spans="1:8" x14ac:dyDescent="0.35">
      <c r="A96" s="63" t="s">
        <v>70</v>
      </c>
      <c r="B96" s="5">
        <v>2021</v>
      </c>
      <c r="C96" s="25">
        <v>10261821</v>
      </c>
      <c r="D96" s="9">
        <f t="shared" si="6"/>
        <v>1658094.5</v>
      </c>
      <c r="E96" s="9">
        <f t="shared" si="7"/>
        <v>6.1889240932890131</v>
      </c>
      <c r="F96" s="25">
        <v>1499278</v>
      </c>
      <c r="G96" s="25">
        <v>1816911</v>
      </c>
      <c r="H96" s="10">
        <f t="shared" si="8"/>
        <v>1658094.5</v>
      </c>
    </row>
    <row r="97" spans="1:8" x14ac:dyDescent="0.35">
      <c r="A97" s="63" t="s">
        <v>70</v>
      </c>
      <c r="B97" s="5">
        <v>2022</v>
      </c>
      <c r="C97" s="25">
        <v>11670324</v>
      </c>
      <c r="D97" s="9">
        <f t="shared" si="6"/>
        <v>1914082</v>
      </c>
      <c r="E97" s="9">
        <f t="shared" si="7"/>
        <v>6.0970867496794812</v>
      </c>
      <c r="F97" s="25">
        <v>1816911</v>
      </c>
      <c r="G97" s="25">
        <v>2011253</v>
      </c>
      <c r="H97" s="10">
        <f t="shared" si="8"/>
        <v>1914082</v>
      </c>
    </row>
    <row r="98" spans="1:8" x14ac:dyDescent="0.35">
      <c r="A98" s="63" t="s">
        <v>70</v>
      </c>
      <c r="B98" s="5">
        <v>2023</v>
      </c>
      <c r="C98" s="25">
        <v>12842562</v>
      </c>
      <c r="D98" s="9">
        <f t="shared" si="6"/>
        <v>2172729</v>
      </c>
      <c r="E98" s="9">
        <f t="shared" si="7"/>
        <v>5.9107978951815898</v>
      </c>
      <c r="F98" s="25">
        <v>2011253</v>
      </c>
      <c r="G98" s="25">
        <v>2334205</v>
      </c>
      <c r="H98" s="10">
        <f t="shared" si="8"/>
        <v>2172729</v>
      </c>
    </row>
    <row r="99" spans="1:8" x14ac:dyDescent="0.35">
      <c r="A99" s="63" t="s">
        <v>70</v>
      </c>
      <c r="B99" s="5">
        <v>2024</v>
      </c>
      <c r="C99" s="25">
        <v>14655769</v>
      </c>
      <c r="D99" s="9">
        <f t="shared" si="6"/>
        <v>2520462.5</v>
      </c>
      <c r="E99" s="9">
        <f t="shared" si="7"/>
        <v>5.8147141645630516</v>
      </c>
      <c r="F99" s="25">
        <v>2334205</v>
      </c>
      <c r="G99" s="25">
        <v>2706720</v>
      </c>
      <c r="H99" s="10">
        <f t="shared" si="8"/>
        <v>2520462.5</v>
      </c>
    </row>
    <row r="100" spans="1:8" x14ac:dyDescent="0.35">
      <c r="A100" s="15" t="s">
        <v>15</v>
      </c>
      <c r="B100" s="5">
        <v>2020</v>
      </c>
      <c r="C100" s="24">
        <v>2421935</v>
      </c>
      <c r="D100" s="9">
        <f t="shared" si="6"/>
        <v>429380</v>
      </c>
      <c r="E100" s="9">
        <f t="shared" si="7"/>
        <v>5.6405398481531508</v>
      </c>
      <c r="F100" s="24">
        <v>469412</v>
      </c>
      <c r="G100" s="24">
        <v>389348</v>
      </c>
      <c r="H100" s="10">
        <f t="shared" si="8"/>
        <v>429380</v>
      </c>
    </row>
    <row r="101" spans="1:8" x14ac:dyDescent="0.35">
      <c r="A101" s="15" t="s">
        <v>15</v>
      </c>
      <c r="B101" s="5">
        <v>2021</v>
      </c>
      <c r="C101" s="24">
        <v>2747095</v>
      </c>
      <c r="D101" s="9">
        <f t="shared" ref="D101:D132" si="9">H101</f>
        <v>421324.5</v>
      </c>
      <c r="E101" s="9">
        <f t="shared" ref="E101:E132" si="10">C101/D101</f>
        <v>6.5201406516829667</v>
      </c>
      <c r="F101" s="24">
        <v>389348</v>
      </c>
      <c r="G101" s="24">
        <v>453301</v>
      </c>
      <c r="H101" s="10">
        <f t="shared" ref="H101:H132" si="11">(F101+G101)/2</f>
        <v>421324.5</v>
      </c>
    </row>
    <row r="102" spans="1:8" x14ac:dyDescent="0.35">
      <c r="A102" s="15" t="s">
        <v>15</v>
      </c>
      <c r="B102" s="5">
        <v>2022</v>
      </c>
      <c r="C102" s="24">
        <v>2931198</v>
      </c>
      <c r="D102" s="9">
        <f t="shared" si="9"/>
        <v>495867</v>
      </c>
      <c r="E102" s="9">
        <f t="shared" si="10"/>
        <v>5.9112584624506166</v>
      </c>
      <c r="F102" s="24">
        <v>453301</v>
      </c>
      <c r="G102" s="24">
        <v>538433</v>
      </c>
      <c r="H102" s="10">
        <f t="shared" si="11"/>
        <v>495867</v>
      </c>
    </row>
    <row r="103" spans="1:8" x14ac:dyDescent="0.35">
      <c r="A103" s="15" t="s">
        <v>15</v>
      </c>
      <c r="B103" s="5">
        <v>2023</v>
      </c>
      <c r="C103" s="24">
        <v>3071172</v>
      </c>
      <c r="D103" s="9">
        <f t="shared" si="9"/>
        <v>537153.5</v>
      </c>
      <c r="E103" s="9">
        <f t="shared" si="10"/>
        <v>5.7174941613523877</v>
      </c>
      <c r="F103" s="24">
        <v>538433</v>
      </c>
      <c r="G103" s="24">
        <v>535874</v>
      </c>
      <c r="H103" s="10">
        <f t="shared" si="11"/>
        <v>537153.5</v>
      </c>
    </row>
    <row r="104" spans="1:8" x14ac:dyDescent="0.35">
      <c r="A104" s="15" t="s">
        <v>15</v>
      </c>
      <c r="B104" s="5">
        <v>2024</v>
      </c>
      <c r="C104" s="24">
        <v>3582487</v>
      </c>
      <c r="D104" s="9">
        <f t="shared" si="9"/>
        <v>551803</v>
      </c>
      <c r="E104" s="9">
        <f t="shared" si="10"/>
        <v>6.4923296901249179</v>
      </c>
      <c r="F104" s="24">
        <v>535874</v>
      </c>
      <c r="G104" s="24">
        <v>567732</v>
      </c>
      <c r="H104" s="10">
        <f t="shared" si="11"/>
        <v>551803</v>
      </c>
    </row>
    <row r="105" spans="1:8" x14ac:dyDescent="0.35">
      <c r="A105" s="4" t="s">
        <v>33</v>
      </c>
      <c r="B105" s="5">
        <v>2020</v>
      </c>
      <c r="C105" s="25">
        <v>8666454</v>
      </c>
      <c r="D105" s="9">
        <f t="shared" si="9"/>
        <v>3665301</v>
      </c>
      <c r="E105" s="9">
        <f t="shared" si="10"/>
        <v>2.3644590171448403</v>
      </c>
      <c r="F105" s="25">
        <v>3615400</v>
      </c>
      <c r="G105" s="25">
        <v>3715202</v>
      </c>
      <c r="H105" s="10">
        <f t="shared" si="11"/>
        <v>3665301</v>
      </c>
    </row>
    <row r="106" spans="1:8" x14ac:dyDescent="0.35">
      <c r="A106" s="4" t="s">
        <v>33</v>
      </c>
      <c r="B106" s="5">
        <v>2021</v>
      </c>
      <c r="C106" s="25">
        <v>10731341</v>
      </c>
      <c r="D106" s="9">
        <f t="shared" si="9"/>
        <v>3723322</v>
      </c>
      <c r="E106" s="9">
        <f t="shared" si="10"/>
        <v>2.8821952546677401</v>
      </c>
      <c r="F106" s="25">
        <v>3715202</v>
      </c>
      <c r="G106" s="25">
        <v>3731442</v>
      </c>
      <c r="H106" s="10">
        <f t="shared" si="11"/>
        <v>3723322</v>
      </c>
    </row>
    <row r="107" spans="1:8" x14ac:dyDescent="0.35">
      <c r="A107" s="4" t="s">
        <v>33</v>
      </c>
      <c r="B107" s="5">
        <v>2022</v>
      </c>
      <c r="C107" s="25">
        <v>14908075</v>
      </c>
      <c r="D107" s="9">
        <f t="shared" si="9"/>
        <v>4215095</v>
      </c>
      <c r="E107" s="9">
        <f t="shared" si="10"/>
        <v>3.5368301307562464</v>
      </c>
      <c r="F107" s="25">
        <v>3731442</v>
      </c>
      <c r="G107" s="25">
        <v>4698748</v>
      </c>
      <c r="H107" s="10">
        <f t="shared" si="11"/>
        <v>4215095</v>
      </c>
    </row>
    <row r="108" spans="1:8" x14ac:dyDescent="0.35">
      <c r="A108" s="4" t="s">
        <v>33</v>
      </c>
      <c r="B108" s="5">
        <v>2023</v>
      </c>
      <c r="C108" s="25">
        <v>18225243</v>
      </c>
      <c r="D108" s="9">
        <f t="shared" si="9"/>
        <v>6393349</v>
      </c>
      <c r="E108" s="9">
        <f t="shared" si="10"/>
        <v>2.8506566746160735</v>
      </c>
      <c r="F108" s="25">
        <v>4698748</v>
      </c>
      <c r="G108" s="25">
        <v>8087950</v>
      </c>
      <c r="H108" s="10">
        <f t="shared" si="11"/>
        <v>6393349</v>
      </c>
    </row>
    <row r="109" spans="1:8" x14ac:dyDescent="0.35">
      <c r="A109" s="4" t="s">
        <v>33</v>
      </c>
      <c r="B109" s="5">
        <v>2024</v>
      </c>
      <c r="C109" s="25">
        <v>21695454</v>
      </c>
      <c r="D109" s="9">
        <f t="shared" si="9"/>
        <v>8188950.5</v>
      </c>
      <c r="E109" s="9">
        <f t="shared" si="10"/>
        <v>2.649357081838509</v>
      </c>
      <c r="F109" s="25">
        <v>8087950</v>
      </c>
      <c r="G109" s="25">
        <v>8289951</v>
      </c>
      <c r="H109" s="10">
        <f t="shared" si="11"/>
        <v>8188950.5</v>
      </c>
    </row>
    <row r="110" spans="1:8" x14ac:dyDescent="0.35">
      <c r="A110" s="12" t="s">
        <v>49</v>
      </c>
      <c r="B110" s="5">
        <v>2020</v>
      </c>
      <c r="C110" s="25">
        <v>10133038</v>
      </c>
      <c r="D110" s="9">
        <f t="shared" si="9"/>
        <v>401165</v>
      </c>
      <c r="E110" s="9">
        <f t="shared" si="10"/>
        <v>25.259028080714916</v>
      </c>
      <c r="F110" s="25">
        <v>553019</v>
      </c>
      <c r="G110" s="25">
        <v>249311</v>
      </c>
      <c r="H110" s="10">
        <f t="shared" si="11"/>
        <v>401165</v>
      </c>
    </row>
    <row r="111" spans="1:8" x14ac:dyDescent="0.35">
      <c r="A111" s="12" t="s">
        <v>49</v>
      </c>
      <c r="B111" s="5">
        <v>2021</v>
      </c>
      <c r="C111" s="25">
        <v>10953526</v>
      </c>
      <c r="D111" s="9">
        <f t="shared" si="9"/>
        <v>198744</v>
      </c>
      <c r="E111" s="9">
        <f t="shared" si="10"/>
        <v>55.113744314293761</v>
      </c>
      <c r="F111" s="25">
        <v>249311</v>
      </c>
      <c r="G111" s="25">
        <v>148177</v>
      </c>
      <c r="H111" s="10">
        <f t="shared" si="11"/>
        <v>198744</v>
      </c>
    </row>
    <row r="112" spans="1:8" s="17" customFormat="1" x14ac:dyDescent="0.35">
      <c r="A112" s="12" t="s">
        <v>49</v>
      </c>
      <c r="B112" s="5">
        <v>2022</v>
      </c>
      <c r="C112" s="25">
        <v>11655407</v>
      </c>
      <c r="D112" s="9">
        <f t="shared" si="9"/>
        <v>258499</v>
      </c>
      <c r="E112" s="9">
        <f t="shared" si="10"/>
        <v>45.088789511758264</v>
      </c>
      <c r="F112" s="25">
        <v>148177</v>
      </c>
      <c r="G112" s="25">
        <v>368821</v>
      </c>
      <c r="H112" s="10">
        <f t="shared" si="11"/>
        <v>258499</v>
      </c>
    </row>
    <row r="113" spans="1:8" s="17" customFormat="1" x14ac:dyDescent="0.35">
      <c r="A113" s="12" t="s">
        <v>49</v>
      </c>
      <c r="B113" s="5">
        <v>2023</v>
      </c>
      <c r="C113" s="25">
        <v>12643838</v>
      </c>
      <c r="D113" s="9">
        <f t="shared" si="9"/>
        <v>322027.5</v>
      </c>
      <c r="E113" s="9">
        <f t="shared" si="10"/>
        <v>39.26322441406402</v>
      </c>
      <c r="F113" s="25">
        <v>368821</v>
      </c>
      <c r="G113" s="25">
        <v>275234</v>
      </c>
      <c r="H113" s="10">
        <f t="shared" si="11"/>
        <v>322027.5</v>
      </c>
    </row>
    <row r="114" spans="1:8" s="17" customFormat="1" x14ac:dyDescent="0.35">
      <c r="A114" s="12" t="s">
        <v>49</v>
      </c>
      <c r="B114" s="5">
        <v>2024</v>
      </c>
      <c r="C114" s="25">
        <v>14410954</v>
      </c>
      <c r="D114" s="9">
        <f t="shared" si="9"/>
        <v>356121.5</v>
      </c>
      <c r="E114" s="9">
        <f t="shared" si="10"/>
        <v>40.466397002146742</v>
      </c>
      <c r="F114" s="25">
        <v>275234</v>
      </c>
      <c r="G114" s="25">
        <v>437009</v>
      </c>
      <c r="H114" s="10">
        <f t="shared" si="11"/>
        <v>356121.5</v>
      </c>
    </row>
    <row r="115" spans="1:8" x14ac:dyDescent="0.35">
      <c r="A115" s="55" t="s">
        <v>67</v>
      </c>
      <c r="B115" s="56">
        <v>2020</v>
      </c>
      <c r="C115" s="25">
        <v>4253527</v>
      </c>
      <c r="D115" s="25">
        <f t="shared" si="9"/>
        <v>249671.5</v>
      </c>
      <c r="E115" s="25">
        <f t="shared" si="10"/>
        <v>17.036493953054315</v>
      </c>
      <c r="F115" s="25">
        <v>437309</v>
      </c>
      <c r="G115" s="25">
        <v>62034</v>
      </c>
      <c r="H115" s="27">
        <f t="shared" si="11"/>
        <v>249671.5</v>
      </c>
    </row>
    <row r="116" spans="1:8" x14ac:dyDescent="0.35">
      <c r="A116" s="55" t="s">
        <v>67</v>
      </c>
      <c r="B116" s="56">
        <v>2021</v>
      </c>
      <c r="C116" s="25">
        <v>1754261</v>
      </c>
      <c r="D116" s="25">
        <f t="shared" si="9"/>
        <v>56876.5</v>
      </c>
      <c r="E116" s="25">
        <f t="shared" si="10"/>
        <v>30.843335999929671</v>
      </c>
      <c r="F116" s="25">
        <v>62034</v>
      </c>
      <c r="G116" s="25">
        <v>51719</v>
      </c>
      <c r="H116" s="27">
        <f t="shared" si="11"/>
        <v>56876.5</v>
      </c>
    </row>
    <row r="117" spans="1:8" x14ac:dyDescent="0.35">
      <c r="A117" s="55" t="s">
        <v>67</v>
      </c>
      <c r="B117" s="56">
        <v>2022</v>
      </c>
      <c r="C117" s="25">
        <v>2747172</v>
      </c>
      <c r="D117" s="25">
        <f t="shared" si="9"/>
        <v>46873</v>
      </c>
      <c r="E117" s="25">
        <f t="shared" si="10"/>
        <v>58.608836643696797</v>
      </c>
      <c r="F117" s="25">
        <v>51719</v>
      </c>
      <c r="G117" s="25">
        <v>42027</v>
      </c>
      <c r="H117" s="27">
        <f t="shared" si="11"/>
        <v>46873</v>
      </c>
    </row>
    <row r="118" spans="1:8" x14ac:dyDescent="0.35">
      <c r="A118" s="12" t="s">
        <v>67</v>
      </c>
      <c r="B118" s="5">
        <v>2023</v>
      </c>
      <c r="C118" s="25">
        <v>3003544</v>
      </c>
      <c r="D118" s="9">
        <f t="shared" si="9"/>
        <v>41368.5</v>
      </c>
      <c r="E118" s="9">
        <f t="shared" si="10"/>
        <v>72.604614622236724</v>
      </c>
      <c r="F118" s="25">
        <v>42027</v>
      </c>
      <c r="G118" s="25">
        <v>40710</v>
      </c>
      <c r="H118" s="10">
        <f t="shared" si="11"/>
        <v>41368.5</v>
      </c>
    </row>
    <row r="119" spans="1:8" x14ac:dyDescent="0.35">
      <c r="A119" s="12" t="s">
        <v>67</v>
      </c>
      <c r="B119" s="5">
        <v>2024</v>
      </c>
      <c r="C119" s="25">
        <v>2039203</v>
      </c>
      <c r="D119" s="9">
        <f t="shared" si="9"/>
        <v>26362.5</v>
      </c>
      <c r="E119" s="9">
        <f t="shared" si="10"/>
        <v>77.352413466097673</v>
      </c>
      <c r="F119" s="25">
        <v>40710</v>
      </c>
      <c r="G119" s="25">
        <v>12015</v>
      </c>
      <c r="H119" s="10">
        <f t="shared" si="11"/>
        <v>26362.5</v>
      </c>
    </row>
    <row r="120" spans="1:8" x14ac:dyDescent="0.35">
      <c r="A120" s="12" t="s">
        <v>50</v>
      </c>
      <c r="B120" s="5">
        <v>2020</v>
      </c>
      <c r="C120" s="25">
        <v>5675824</v>
      </c>
      <c r="D120" s="9">
        <f t="shared" si="9"/>
        <v>979745</v>
      </c>
      <c r="E120" s="9">
        <f t="shared" si="10"/>
        <v>5.7931645479180807</v>
      </c>
      <c r="F120" s="25">
        <v>1334680</v>
      </c>
      <c r="G120" s="25">
        <v>624810</v>
      </c>
      <c r="H120" s="10">
        <f t="shared" si="11"/>
        <v>979745</v>
      </c>
    </row>
    <row r="121" spans="1:8" x14ac:dyDescent="0.35">
      <c r="A121" s="12" t="s">
        <v>50</v>
      </c>
      <c r="B121" s="5">
        <v>2021</v>
      </c>
      <c r="C121" s="25">
        <v>9140802</v>
      </c>
      <c r="D121" s="9">
        <f t="shared" si="9"/>
        <v>799276.5</v>
      </c>
      <c r="E121" s="9">
        <f t="shared" si="10"/>
        <v>11.436345244730703</v>
      </c>
      <c r="F121" s="25">
        <v>624810</v>
      </c>
      <c r="G121" s="25">
        <v>973743</v>
      </c>
      <c r="H121" s="10">
        <f t="shared" si="11"/>
        <v>799276.5</v>
      </c>
    </row>
    <row r="122" spans="1:8" x14ac:dyDescent="0.35">
      <c r="A122" s="12" t="s">
        <v>50</v>
      </c>
      <c r="B122" s="5">
        <v>2022</v>
      </c>
      <c r="C122" s="25">
        <v>10677364</v>
      </c>
      <c r="D122" s="9">
        <f t="shared" si="9"/>
        <v>1211943</v>
      </c>
      <c r="E122" s="9">
        <f t="shared" si="10"/>
        <v>8.8101206079823893</v>
      </c>
      <c r="F122" s="25">
        <v>973743</v>
      </c>
      <c r="G122" s="25">
        <v>1450143</v>
      </c>
      <c r="H122" s="10">
        <f t="shared" si="11"/>
        <v>1211943</v>
      </c>
    </row>
    <row r="123" spans="1:8" x14ac:dyDescent="0.35">
      <c r="A123" s="12" t="s">
        <v>50</v>
      </c>
      <c r="B123" s="5">
        <v>2023</v>
      </c>
      <c r="C123" s="25">
        <v>9743918</v>
      </c>
      <c r="D123" s="9">
        <f t="shared" si="9"/>
        <v>1484146</v>
      </c>
      <c r="E123" s="9">
        <f t="shared" si="10"/>
        <v>6.5653365639229566</v>
      </c>
      <c r="F123" s="25">
        <v>1450143</v>
      </c>
      <c r="G123" s="25">
        <v>1518149</v>
      </c>
      <c r="H123" s="10">
        <f t="shared" si="11"/>
        <v>1484146</v>
      </c>
    </row>
    <row r="124" spans="1:8" x14ac:dyDescent="0.35">
      <c r="A124" s="12" t="s">
        <v>50</v>
      </c>
      <c r="B124" s="5">
        <v>2024</v>
      </c>
      <c r="C124" s="25">
        <v>9044839</v>
      </c>
      <c r="D124" s="9">
        <f t="shared" si="9"/>
        <v>1283106</v>
      </c>
      <c r="E124" s="9">
        <f t="shared" si="10"/>
        <v>7.0491752045427267</v>
      </c>
      <c r="F124" s="25">
        <v>1518149</v>
      </c>
      <c r="G124" s="25">
        <v>1048063</v>
      </c>
      <c r="H124" s="10">
        <f t="shared" si="11"/>
        <v>1283106</v>
      </c>
    </row>
    <row r="125" spans="1:8" x14ac:dyDescent="0.35">
      <c r="A125" s="4" t="s">
        <v>27</v>
      </c>
      <c r="B125" s="5">
        <v>2020</v>
      </c>
      <c r="C125" s="25">
        <v>1450362</v>
      </c>
      <c r="D125" s="9">
        <f t="shared" si="9"/>
        <v>642315</v>
      </c>
      <c r="E125" s="9">
        <f t="shared" si="10"/>
        <v>2.2580229326732213</v>
      </c>
      <c r="F125" s="25">
        <v>791194</v>
      </c>
      <c r="G125" s="25">
        <v>493436</v>
      </c>
      <c r="H125" s="10">
        <f t="shared" si="11"/>
        <v>642315</v>
      </c>
    </row>
    <row r="126" spans="1:8" x14ac:dyDescent="0.35">
      <c r="A126" s="4" t="s">
        <v>27</v>
      </c>
      <c r="B126" s="5">
        <v>2021</v>
      </c>
      <c r="C126" s="25">
        <v>1382622</v>
      </c>
      <c r="D126" s="9">
        <f t="shared" si="9"/>
        <v>543209</v>
      </c>
      <c r="E126" s="9">
        <f t="shared" si="10"/>
        <v>2.5452855162561741</v>
      </c>
      <c r="F126" s="25">
        <v>493436</v>
      </c>
      <c r="G126" s="25">
        <v>592982</v>
      </c>
      <c r="H126" s="10">
        <f t="shared" si="11"/>
        <v>543209</v>
      </c>
    </row>
    <row r="127" spans="1:8" x14ac:dyDescent="0.35">
      <c r="A127" s="4" t="s">
        <v>27</v>
      </c>
      <c r="B127" s="5">
        <v>2022</v>
      </c>
      <c r="C127" s="25">
        <v>1484784</v>
      </c>
      <c r="D127" s="9">
        <f t="shared" si="9"/>
        <v>606064.5</v>
      </c>
      <c r="E127" s="9">
        <f t="shared" si="10"/>
        <v>2.4498778595347526</v>
      </c>
      <c r="F127" s="25">
        <v>592982</v>
      </c>
      <c r="G127" s="25">
        <v>619147</v>
      </c>
      <c r="H127" s="10">
        <f t="shared" si="11"/>
        <v>606064.5</v>
      </c>
    </row>
    <row r="128" spans="1:8" x14ac:dyDescent="0.35">
      <c r="A128" s="4" t="s">
        <v>27</v>
      </c>
      <c r="B128" s="5">
        <v>2023</v>
      </c>
      <c r="C128" s="25">
        <v>1352630</v>
      </c>
      <c r="D128" s="9">
        <f t="shared" si="9"/>
        <v>601193.5</v>
      </c>
      <c r="E128" s="9">
        <f t="shared" si="10"/>
        <v>2.2499078915523869</v>
      </c>
      <c r="F128" s="25">
        <v>619147</v>
      </c>
      <c r="G128" s="25">
        <v>583240</v>
      </c>
      <c r="H128" s="10">
        <f t="shared" si="11"/>
        <v>601193.5</v>
      </c>
    </row>
    <row r="129" spans="1:8" x14ac:dyDescent="0.35">
      <c r="A129" s="4" t="s">
        <v>27</v>
      </c>
      <c r="B129" s="5">
        <v>2024</v>
      </c>
      <c r="C129" s="25">
        <v>1367583</v>
      </c>
      <c r="D129" s="9">
        <f t="shared" si="9"/>
        <v>530845.5</v>
      </c>
      <c r="E129" s="9">
        <f t="shared" si="10"/>
        <v>2.5762354583395735</v>
      </c>
      <c r="F129" s="25">
        <v>583240</v>
      </c>
      <c r="G129" s="25">
        <v>478451</v>
      </c>
      <c r="H129" s="10">
        <f t="shared" si="11"/>
        <v>530845.5</v>
      </c>
    </row>
    <row r="130" spans="1:8" x14ac:dyDescent="0.35">
      <c r="A130" s="12" t="s">
        <v>30</v>
      </c>
      <c r="B130" s="5">
        <v>2020</v>
      </c>
      <c r="C130" s="25">
        <v>118000</v>
      </c>
      <c r="D130" s="9">
        <f t="shared" si="9"/>
        <v>238769.5</v>
      </c>
      <c r="E130" s="9">
        <f t="shared" si="10"/>
        <v>0.4942004736785896</v>
      </c>
      <c r="F130" s="25">
        <v>325736</v>
      </c>
      <c r="G130" s="25">
        <v>151803</v>
      </c>
      <c r="H130" s="10">
        <f t="shared" si="11"/>
        <v>238769.5</v>
      </c>
    </row>
    <row r="131" spans="1:8" x14ac:dyDescent="0.35">
      <c r="A131" s="12" t="s">
        <v>30</v>
      </c>
      <c r="B131" s="5">
        <v>2021</v>
      </c>
      <c r="C131" s="25">
        <v>30518</v>
      </c>
      <c r="D131" s="9">
        <f t="shared" si="9"/>
        <v>130142.5</v>
      </c>
      <c r="E131" s="9">
        <f t="shared" si="10"/>
        <v>0.2344968015828803</v>
      </c>
      <c r="F131" s="25">
        <v>151803</v>
      </c>
      <c r="G131" s="25">
        <v>108482</v>
      </c>
      <c r="H131" s="10">
        <f t="shared" si="11"/>
        <v>130142.5</v>
      </c>
    </row>
    <row r="132" spans="1:8" x14ac:dyDescent="0.35">
      <c r="A132" s="12" t="s">
        <v>30</v>
      </c>
      <c r="B132" s="5">
        <v>2022</v>
      </c>
      <c r="C132" s="25">
        <v>149911</v>
      </c>
      <c r="D132" s="9">
        <f t="shared" si="9"/>
        <v>113513</v>
      </c>
      <c r="E132" s="9">
        <f t="shared" si="10"/>
        <v>1.3206504981808251</v>
      </c>
      <c r="F132" s="25">
        <v>108482</v>
      </c>
      <c r="G132" s="25">
        <v>118544</v>
      </c>
      <c r="H132" s="10">
        <f t="shared" si="11"/>
        <v>113513</v>
      </c>
    </row>
    <row r="133" spans="1:8" x14ac:dyDescent="0.35">
      <c r="A133" s="12" t="s">
        <v>30</v>
      </c>
      <c r="B133" s="5">
        <v>2023</v>
      </c>
      <c r="C133" s="25">
        <v>326871</v>
      </c>
      <c r="D133" s="9">
        <f t="shared" ref="D133:D159" si="12">H133</f>
        <v>129282.5</v>
      </c>
      <c r="E133" s="9">
        <f t="shared" ref="E133:E152" si="13">C133/D133</f>
        <v>2.5283468373523097</v>
      </c>
      <c r="F133" s="25">
        <v>118544</v>
      </c>
      <c r="G133" s="25">
        <v>140021</v>
      </c>
      <c r="H133" s="10">
        <f t="shared" ref="H133:H159" si="14">(F133+G133)/2</f>
        <v>129282.5</v>
      </c>
    </row>
    <row r="134" spans="1:8" x14ac:dyDescent="0.35">
      <c r="A134" s="12" t="s">
        <v>30</v>
      </c>
      <c r="B134" s="5">
        <v>2024</v>
      </c>
      <c r="C134" s="25">
        <v>424593</v>
      </c>
      <c r="D134" s="9">
        <f t="shared" si="12"/>
        <v>100070</v>
      </c>
      <c r="E134" s="9">
        <f t="shared" si="13"/>
        <v>4.2429599280503645</v>
      </c>
      <c r="F134" s="25">
        <v>140021</v>
      </c>
      <c r="G134" s="25">
        <v>60119</v>
      </c>
      <c r="H134" s="10">
        <f t="shared" si="14"/>
        <v>100070</v>
      </c>
    </row>
    <row r="135" spans="1:8" x14ac:dyDescent="0.35">
      <c r="A135" s="4" t="s">
        <v>20</v>
      </c>
      <c r="B135" s="5">
        <v>2020</v>
      </c>
      <c r="C135" s="25">
        <v>60414446</v>
      </c>
      <c r="D135" s="9">
        <f t="shared" si="12"/>
        <v>7640671</v>
      </c>
      <c r="E135" s="9">
        <f t="shared" si="13"/>
        <v>7.9069555540344556</v>
      </c>
      <c r="F135" s="25">
        <v>7608403</v>
      </c>
      <c r="G135" s="25">
        <v>7672939</v>
      </c>
      <c r="H135" s="10">
        <f t="shared" si="14"/>
        <v>7640671</v>
      </c>
    </row>
    <row r="136" spans="1:8" x14ac:dyDescent="0.35">
      <c r="A136" s="4" t="s">
        <v>20</v>
      </c>
      <c r="B136" s="5">
        <v>2021</v>
      </c>
      <c r="C136" s="25">
        <v>67329674</v>
      </c>
      <c r="D136" s="9">
        <f t="shared" si="12"/>
        <v>8229643.5</v>
      </c>
      <c r="E136" s="9">
        <f t="shared" si="13"/>
        <v>8.1813597393374327</v>
      </c>
      <c r="F136" s="25">
        <v>7672939</v>
      </c>
      <c r="G136" s="25">
        <v>8786348</v>
      </c>
      <c r="H136" s="10">
        <f t="shared" si="14"/>
        <v>8229643.5</v>
      </c>
    </row>
    <row r="137" spans="1:8" x14ac:dyDescent="0.35">
      <c r="A137" s="4" t="s">
        <v>20</v>
      </c>
      <c r="B137" s="5">
        <v>2022</v>
      </c>
      <c r="C137" s="25">
        <v>76902242</v>
      </c>
      <c r="D137" s="9">
        <f t="shared" si="12"/>
        <v>8984618.5</v>
      </c>
      <c r="E137" s="9">
        <f t="shared" si="13"/>
        <v>8.5593219122214261</v>
      </c>
      <c r="F137" s="25">
        <v>8786348</v>
      </c>
      <c r="G137" s="25">
        <v>9182889</v>
      </c>
      <c r="H137" s="10">
        <f t="shared" si="14"/>
        <v>8984618.5</v>
      </c>
    </row>
    <row r="138" spans="1:8" x14ac:dyDescent="0.35">
      <c r="A138" s="4" t="s">
        <v>20</v>
      </c>
      <c r="B138" s="5">
        <v>2023</v>
      </c>
      <c r="C138" s="25">
        <v>83878566</v>
      </c>
      <c r="D138" s="9">
        <f t="shared" si="12"/>
        <v>9666914</v>
      </c>
      <c r="E138" s="9">
        <f t="shared" si="13"/>
        <v>8.6768710262654665</v>
      </c>
      <c r="F138" s="25">
        <v>9182889</v>
      </c>
      <c r="G138" s="25">
        <v>10150939</v>
      </c>
      <c r="H138" s="10">
        <f t="shared" si="14"/>
        <v>9666914</v>
      </c>
    </row>
    <row r="139" spans="1:8" x14ac:dyDescent="0.35">
      <c r="A139" s="4" t="s">
        <v>20</v>
      </c>
      <c r="B139" s="5">
        <v>2024</v>
      </c>
      <c r="C139" s="25">
        <v>92861550</v>
      </c>
      <c r="D139" s="9">
        <f t="shared" si="12"/>
        <v>10995433</v>
      </c>
      <c r="E139" s="9">
        <f t="shared" si="13"/>
        <v>8.445465494628543</v>
      </c>
      <c r="F139" s="25">
        <v>10150939</v>
      </c>
      <c r="G139" s="25">
        <v>11839927</v>
      </c>
      <c r="H139" s="10">
        <f t="shared" si="14"/>
        <v>10995433</v>
      </c>
    </row>
    <row r="140" spans="1:8" x14ac:dyDescent="0.35">
      <c r="A140" s="4" t="s">
        <v>24</v>
      </c>
      <c r="B140" s="5">
        <v>2020</v>
      </c>
      <c r="C140" s="25">
        <v>2316439</v>
      </c>
      <c r="D140" s="9">
        <f t="shared" si="12"/>
        <v>290155</v>
      </c>
      <c r="E140" s="9">
        <f t="shared" si="13"/>
        <v>7.9834536713136082</v>
      </c>
      <c r="F140" s="25">
        <v>271268</v>
      </c>
      <c r="G140" s="25">
        <v>309042</v>
      </c>
      <c r="H140" s="10">
        <f t="shared" si="14"/>
        <v>290155</v>
      </c>
    </row>
    <row r="141" spans="1:8" x14ac:dyDescent="0.35">
      <c r="A141" s="4" t="s">
        <v>24</v>
      </c>
      <c r="B141" s="5">
        <v>2021</v>
      </c>
      <c r="C141" s="25">
        <v>2208439</v>
      </c>
      <c r="D141" s="9">
        <f t="shared" si="12"/>
        <v>361461.5</v>
      </c>
      <c r="E141" s="9">
        <f t="shared" si="13"/>
        <v>6.1097488944189076</v>
      </c>
      <c r="F141" s="25">
        <v>309042</v>
      </c>
      <c r="G141" s="25">
        <v>413881</v>
      </c>
      <c r="H141" s="10">
        <f t="shared" si="14"/>
        <v>361461.5</v>
      </c>
    </row>
    <row r="142" spans="1:8" x14ac:dyDescent="0.35">
      <c r="A142" s="4" t="s">
        <v>24</v>
      </c>
      <c r="B142" s="5">
        <v>2022</v>
      </c>
      <c r="C142" s="25">
        <v>2226718</v>
      </c>
      <c r="D142" s="9">
        <f t="shared" si="12"/>
        <v>399243.5</v>
      </c>
      <c r="E142" s="9">
        <f t="shared" si="13"/>
        <v>5.5773431502328776</v>
      </c>
      <c r="F142" s="25">
        <v>413881</v>
      </c>
      <c r="G142" s="25">
        <v>384606</v>
      </c>
      <c r="H142" s="10">
        <f t="shared" si="14"/>
        <v>399243.5</v>
      </c>
    </row>
    <row r="143" spans="1:8" x14ac:dyDescent="0.35">
      <c r="A143" s="4" t="s">
        <v>24</v>
      </c>
      <c r="B143" s="5">
        <v>2023</v>
      </c>
      <c r="C143" s="25">
        <v>2143157</v>
      </c>
      <c r="D143" s="9">
        <f t="shared" si="12"/>
        <v>373156.5</v>
      </c>
      <c r="E143" s="9">
        <f t="shared" si="13"/>
        <v>5.7433194919557877</v>
      </c>
      <c r="F143" s="25">
        <v>384606</v>
      </c>
      <c r="G143" s="25">
        <v>361707</v>
      </c>
      <c r="H143" s="10">
        <f t="shared" si="14"/>
        <v>373156.5</v>
      </c>
    </row>
    <row r="144" spans="1:8" x14ac:dyDescent="0.35">
      <c r="A144" s="4" t="s">
        <v>24</v>
      </c>
      <c r="B144" s="5">
        <v>2024</v>
      </c>
      <c r="C144" s="25">
        <v>2168050</v>
      </c>
      <c r="D144" s="9">
        <f t="shared" si="12"/>
        <v>378855</v>
      </c>
      <c r="E144" s="9">
        <f t="shared" si="13"/>
        <v>5.7226379485555157</v>
      </c>
      <c r="F144" s="25">
        <v>361707</v>
      </c>
      <c r="G144" s="25">
        <v>396003</v>
      </c>
      <c r="H144" s="10">
        <f t="shared" si="14"/>
        <v>378855</v>
      </c>
    </row>
    <row r="145" spans="1:8" x14ac:dyDescent="0.35">
      <c r="A145" s="12" t="s">
        <v>43</v>
      </c>
      <c r="B145" s="5">
        <v>2020</v>
      </c>
      <c r="C145" s="25">
        <v>466581</v>
      </c>
      <c r="D145" s="9">
        <f t="shared" si="12"/>
        <v>51157.5</v>
      </c>
      <c r="E145" s="9">
        <f t="shared" si="13"/>
        <v>9.120480867907931</v>
      </c>
      <c r="F145" s="25">
        <v>54970</v>
      </c>
      <c r="G145" s="25">
        <v>47345</v>
      </c>
      <c r="H145" s="10">
        <f t="shared" si="14"/>
        <v>51157.5</v>
      </c>
    </row>
    <row r="146" spans="1:8" x14ac:dyDescent="0.35">
      <c r="A146" s="12" t="s">
        <v>43</v>
      </c>
      <c r="B146" s="5">
        <v>2021</v>
      </c>
      <c r="C146" s="25">
        <v>425864</v>
      </c>
      <c r="D146" s="9">
        <f t="shared" si="12"/>
        <v>39559</v>
      </c>
      <c r="E146" s="9">
        <f t="shared" si="13"/>
        <v>10.765287292398696</v>
      </c>
      <c r="F146" s="25">
        <v>47345</v>
      </c>
      <c r="G146" s="25">
        <v>31773</v>
      </c>
      <c r="H146" s="10">
        <f t="shared" si="14"/>
        <v>39559</v>
      </c>
    </row>
    <row r="147" spans="1:8" x14ac:dyDescent="0.35">
      <c r="A147" s="12" t="s">
        <v>43</v>
      </c>
      <c r="B147" s="5">
        <v>2022</v>
      </c>
      <c r="C147" s="25">
        <v>542521</v>
      </c>
      <c r="D147" s="9">
        <f t="shared" si="12"/>
        <v>34678.5</v>
      </c>
      <c r="E147" s="9">
        <f t="shared" si="13"/>
        <v>15.644304107732456</v>
      </c>
      <c r="F147" s="25">
        <v>31773</v>
      </c>
      <c r="G147" s="25">
        <v>37584</v>
      </c>
      <c r="H147" s="10">
        <f t="shared" si="14"/>
        <v>34678.5</v>
      </c>
    </row>
    <row r="148" spans="1:8" x14ac:dyDescent="0.35">
      <c r="A148" s="12" t="s">
        <v>43</v>
      </c>
      <c r="B148" s="5">
        <v>2023</v>
      </c>
      <c r="C148" s="25">
        <v>692112</v>
      </c>
      <c r="D148" s="9">
        <f t="shared" si="12"/>
        <v>42490</v>
      </c>
      <c r="E148" s="9">
        <f t="shared" si="13"/>
        <v>16.288820899035066</v>
      </c>
      <c r="F148" s="25">
        <v>37584</v>
      </c>
      <c r="G148" s="25">
        <v>47396</v>
      </c>
      <c r="H148" s="10">
        <f t="shared" si="14"/>
        <v>42490</v>
      </c>
    </row>
    <row r="149" spans="1:8" x14ac:dyDescent="0.35">
      <c r="A149" s="12" t="s">
        <v>43</v>
      </c>
      <c r="B149" s="5">
        <v>2024</v>
      </c>
      <c r="C149" s="25">
        <v>771784</v>
      </c>
      <c r="D149" s="9">
        <f t="shared" si="12"/>
        <v>39935.5</v>
      </c>
      <c r="E149" s="9">
        <f t="shared" si="13"/>
        <v>19.325762792502911</v>
      </c>
      <c r="F149" s="25">
        <v>47396</v>
      </c>
      <c r="G149" s="25">
        <v>32475</v>
      </c>
      <c r="H149" s="10">
        <f t="shared" si="14"/>
        <v>39935.5</v>
      </c>
    </row>
    <row r="150" spans="1:8" x14ac:dyDescent="0.35">
      <c r="A150" s="12" t="s">
        <v>51</v>
      </c>
      <c r="B150" s="5">
        <v>2020</v>
      </c>
      <c r="C150" s="25">
        <v>7577018</v>
      </c>
      <c r="D150" s="9">
        <f t="shared" si="12"/>
        <v>994342.5</v>
      </c>
      <c r="E150" s="9">
        <f t="shared" si="13"/>
        <v>7.6201288791336985</v>
      </c>
      <c r="F150" s="25">
        <v>1287133</v>
      </c>
      <c r="G150" s="25">
        <v>701552</v>
      </c>
      <c r="H150" s="10">
        <f t="shared" si="14"/>
        <v>994342.5</v>
      </c>
    </row>
    <row r="151" spans="1:8" x14ac:dyDescent="0.35">
      <c r="A151" s="12" t="s">
        <v>51</v>
      </c>
      <c r="B151" s="5">
        <v>2021</v>
      </c>
      <c r="C151" s="25">
        <v>10920709</v>
      </c>
      <c r="D151" s="9">
        <f t="shared" si="12"/>
        <v>811668</v>
      </c>
      <c r="E151" s="9">
        <f t="shared" si="13"/>
        <v>13.454650177166034</v>
      </c>
      <c r="F151" s="25">
        <v>701552</v>
      </c>
      <c r="G151" s="25">
        <v>921784</v>
      </c>
      <c r="H151" s="10">
        <f t="shared" si="14"/>
        <v>811668</v>
      </c>
    </row>
    <row r="152" spans="1:8" x14ac:dyDescent="0.35">
      <c r="A152" s="12" t="s">
        <v>51</v>
      </c>
      <c r="B152" s="5">
        <v>2022</v>
      </c>
      <c r="C152" s="25">
        <v>13146364</v>
      </c>
      <c r="D152" s="9">
        <f t="shared" si="12"/>
        <v>1087487.5</v>
      </c>
      <c r="E152" s="9">
        <f t="shared" si="13"/>
        <v>12.088749525856619</v>
      </c>
      <c r="F152" s="25">
        <v>921784</v>
      </c>
      <c r="G152" s="25">
        <v>1253191</v>
      </c>
      <c r="H152" s="10">
        <f t="shared" si="14"/>
        <v>1087487.5</v>
      </c>
    </row>
    <row r="153" spans="1:8" x14ac:dyDescent="0.35">
      <c r="A153" s="54" t="s">
        <v>51</v>
      </c>
      <c r="B153" s="49">
        <v>2023</v>
      </c>
      <c r="C153" s="50"/>
      <c r="D153" s="50">
        <f t="shared" si="12"/>
        <v>0</v>
      </c>
      <c r="E153" s="50">
        <v>0</v>
      </c>
      <c r="F153" s="50"/>
      <c r="G153" s="50"/>
      <c r="H153" s="51">
        <f t="shared" si="14"/>
        <v>0</v>
      </c>
    </row>
    <row r="154" spans="1:8" x14ac:dyDescent="0.35">
      <c r="A154" s="54" t="s">
        <v>51</v>
      </c>
      <c r="B154" s="49">
        <v>2024</v>
      </c>
      <c r="C154" s="50"/>
      <c r="D154" s="50">
        <f t="shared" si="12"/>
        <v>0</v>
      </c>
      <c r="E154" s="50">
        <v>0</v>
      </c>
      <c r="F154" s="50"/>
      <c r="G154" s="50"/>
      <c r="H154" s="51">
        <f t="shared" si="14"/>
        <v>0</v>
      </c>
    </row>
    <row r="155" spans="1:8" s="53" customFormat="1" x14ac:dyDescent="0.35">
      <c r="A155" s="16" t="s">
        <v>19</v>
      </c>
      <c r="B155" s="5">
        <v>2020</v>
      </c>
      <c r="C155" s="24">
        <v>2842951</v>
      </c>
      <c r="D155" s="9">
        <f t="shared" si="12"/>
        <v>262905.5</v>
      </c>
      <c r="E155" s="9">
        <f>C155/D155</f>
        <v>10.813585109478501</v>
      </c>
      <c r="F155" s="24">
        <v>343989</v>
      </c>
      <c r="G155" s="24">
        <v>181822</v>
      </c>
      <c r="H155" s="10">
        <f t="shared" si="14"/>
        <v>262905.5</v>
      </c>
    </row>
    <row r="156" spans="1:8" s="53" customFormat="1" x14ac:dyDescent="0.35">
      <c r="A156" s="16" t="s">
        <v>19</v>
      </c>
      <c r="B156" s="5">
        <v>2021</v>
      </c>
      <c r="C156" s="24">
        <v>2366548</v>
      </c>
      <c r="D156" s="9">
        <f t="shared" si="12"/>
        <v>183724</v>
      </c>
      <c r="E156" s="9">
        <f>C156/D156</f>
        <v>12.880995406152707</v>
      </c>
      <c r="F156" s="24">
        <v>181822</v>
      </c>
      <c r="G156" s="24">
        <v>185626</v>
      </c>
      <c r="H156" s="10">
        <f t="shared" si="14"/>
        <v>183724</v>
      </c>
    </row>
    <row r="157" spans="1:8" x14ac:dyDescent="0.35">
      <c r="A157" s="16" t="s">
        <v>19</v>
      </c>
      <c r="B157" s="5">
        <v>2022</v>
      </c>
      <c r="C157" s="24">
        <v>1452632</v>
      </c>
      <c r="D157" s="9">
        <f t="shared" si="12"/>
        <v>155366</v>
      </c>
      <c r="E157" s="9">
        <f>C157/D157</f>
        <v>9.3497418997721518</v>
      </c>
      <c r="F157" s="24">
        <v>185626</v>
      </c>
      <c r="G157" s="24">
        <v>125106</v>
      </c>
      <c r="H157" s="10">
        <f t="shared" si="14"/>
        <v>155366</v>
      </c>
    </row>
    <row r="158" spans="1:8" x14ac:dyDescent="0.35">
      <c r="A158" s="16" t="s">
        <v>19</v>
      </c>
      <c r="B158" s="5">
        <v>2023</v>
      </c>
      <c r="C158" s="24">
        <v>1281285</v>
      </c>
      <c r="D158" s="9">
        <f t="shared" si="12"/>
        <v>105164</v>
      </c>
      <c r="E158" s="9">
        <f>C158/D158</f>
        <v>12.183684530828041</v>
      </c>
      <c r="F158" s="24">
        <v>125106</v>
      </c>
      <c r="G158" s="24">
        <v>85222</v>
      </c>
      <c r="H158" s="10">
        <f t="shared" si="14"/>
        <v>105164</v>
      </c>
    </row>
    <row r="159" spans="1:8" x14ac:dyDescent="0.35">
      <c r="A159" s="16" t="s">
        <v>19</v>
      </c>
      <c r="B159" s="5">
        <v>2024</v>
      </c>
      <c r="C159" s="24">
        <v>1162139</v>
      </c>
      <c r="D159" s="9">
        <f t="shared" si="12"/>
        <v>66734</v>
      </c>
      <c r="E159" s="9">
        <f>C159/D159</f>
        <v>17.414496358677734</v>
      </c>
      <c r="F159" s="24">
        <v>85222</v>
      </c>
      <c r="G159" s="24">
        <v>48246</v>
      </c>
      <c r="H159" s="10">
        <f t="shared" si="14"/>
        <v>66734</v>
      </c>
    </row>
  </sheetData>
  <autoFilter ref="A4:H159" xr:uid="{8D4DFA6F-479D-4A6C-A028-BE25062BC48A}">
    <sortState xmlns:xlrd2="http://schemas.microsoft.com/office/spreadsheetml/2017/richdata2" ref="A5:H159">
      <sortCondition ref="A4:A159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52C42-02F2-4003-AE26-80654191D86C}">
  <sheetPr>
    <tabColor rgb="FFFFFF00"/>
  </sheetPr>
  <dimension ref="A3:H158"/>
  <sheetViews>
    <sheetView zoomScale="89" workbookViewId="0">
      <pane ySplit="3" topLeftCell="A27" activePane="bottomLeft" state="frozen"/>
      <selection pane="bottomLeft" activeCell="A114" sqref="A114"/>
    </sheetView>
  </sheetViews>
  <sheetFormatPr defaultRowHeight="14.5" x14ac:dyDescent="0.35"/>
  <cols>
    <col min="1" max="1" width="26.453125" bestFit="1" customWidth="1"/>
    <col min="2" max="2" width="6.54296875" bestFit="1" customWidth="1"/>
    <col min="3" max="3" width="13.81640625" style="26" bestFit="1" customWidth="1"/>
    <col min="4" max="4" width="18.81640625" style="26" bestFit="1" customWidth="1"/>
    <col min="5" max="5" width="9.1796875" customWidth="1"/>
    <col min="6" max="6" width="15.26953125" bestFit="1" customWidth="1"/>
    <col min="7" max="7" width="15.54296875" bestFit="1" customWidth="1"/>
    <col min="8" max="8" width="13.81640625" bestFit="1" customWidth="1"/>
  </cols>
  <sheetData>
    <row r="3" spans="1:8" s="35" customFormat="1" x14ac:dyDescent="0.35">
      <c r="A3" s="31" t="s">
        <v>1</v>
      </c>
      <c r="B3" s="31" t="s">
        <v>0</v>
      </c>
      <c r="C3" s="32" t="s">
        <v>61</v>
      </c>
      <c r="D3" s="32" t="s">
        <v>62</v>
      </c>
      <c r="E3" s="33" t="s">
        <v>9</v>
      </c>
      <c r="F3" s="34"/>
      <c r="G3" s="34"/>
      <c r="H3" s="34"/>
    </row>
    <row r="4" spans="1:8" x14ac:dyDescent="0.35">
      <c r="A4" s="4" t="s">
        <v>35</v>
      </c>
      <c r="B4" s="5">
        <v>2020</v>
      </c>
      <c r="C4" s="25">
        <v>3659182</v>
      </c>
      <c r="D4" s="25">
        <v>7412767</v>
      </c>
      <c r="E4" s="11">
        <f t="shared" ref="E4:E35" si="0">C4/D4</f>
        <v>0.49363240474171116</v>
      </c>
      <c r="F4" s="1"/>
      <c r="G4" s="1"/>
      <c r="H4" s="1"/>
    </row>
    <row r="5" spans="1:8" x14ac:dyDescent="0.35">
      <c r="A5" s="4" t="s">
        <v>35</v>
      </c>
      <c r="B5" s="5">
        <v>2021</v>
      </c>
      <c r="C5" s="25">
        <v>3212649</v>
      </c>
      <c r="D5" s="25">
        <v>6543363</v>
      </c>
      <c r="E5" s="11">
        <f t="shared" si="0"/>
        <v>0.49097826301246011</v>
      </c>
      <c r="F5" s="1"/>
      <c r="G5" s="1"/>
      <c r="H5" s="1"/>
    </row>
    <row r="6" spans="1:8" x14ac:dyDescent="0.35">
      <c r="A6" s="4" t="s">
        <v>35</v>
      </c>
      <c r="B6" s="5">
        <v>2022</v>
      </c>
      <c r="C6" s="25">
        <v>3267953</v>
      </c>
      <c r="D6" s="25">
        <v>6762803</v>
      </c>
      <c r="E6" s="11">
        <f t="shared" si="0"/>
        <v>0.48322463333620691</v>
      </c>
      <c r="F6" s="1"/>
      <c r="G6" s="1"/>
      <c r="H6" s="1"/>
    </row>
    <row r="7" spans="1:8" x14ac:dyDescent="0.35">
      <c r="A7" s="4" t="s">
        <v>35</v>
      </c>
      <c r="B7" s="5">
        <v>2023</v>
      </c>
      <c r="C7" s="25">
        <v>3709814</v>
      </c>
      <c r="D7" s="25">
        <v>7620153</v>
      </c>
      <c r="E7" s="11">
        <f t="shared" si="0"/>
        <v>0.4868424557879612</v>
      </c>
      <c r="F7" s="1"/>
      <c r="G7" s="1"/>
      <c r="H7" s="1"/>
    </row>
    <row r="8" spans="1:8" x14ac:dyDescent="0.35">
      <c r="A8" s="4" t="s">
        <v>35</v>
      </c>
      <c r="B8" s="5">
        <v>2024</v>
      </c>
      <c r="C8" s="25">
        <v>4182799</v>
      </c>
      <c r="D8" s="25">
        <v>8582510</v>
      </c>
      <c r="E8" s="11">
        <f t="shared" si="0"/>
        <v>0.48736313735725328</v>
      </c>
      <c r="F8" s="1"/>
      <c r="G8" s="1"/>
      <c r="H8" s="1"/>
    </row>
    <row r="9" spans="1:8" s="47" customFormat="1" x14ac:dyDescent="0.35">
      <c r="A9" s="12" t="s">
        <v>45</v>
      </c>
      <c r="B9" s="5">
        <v>2020</v>
      </c>
      <c r="C9" s="25">
        <v>36316</v>
      </c>
      <c r="D9" s="25">
        <v>478026</v>
      </c>
      <c r="E9" s="11">
        <f t="shared" si="0"/>
        <v>7.5970763096567973E-2</v>
      </c>
      <c r="F9" s="46"/>
      <c r="G9" s="46"/>
      <c r="H9" s="46"/>
    </row>
    <row r="10" spans="1:8" s="47" customFormat="1" x14ac:dyDescent="0.35">
      <c r="A10" s="12" t="s">
        <v>45</v>
      </c>
      <c r="B10" s="5">
        <v>2021</v>
      </c>
      <c r="C10" s="25">
        <v>63857</v>
      </c>
      <c r="D10" s="25">
        <v>556343</v>
      </c>
      <c r="E10" s="11">
        <f t="shared" si="0"/>
        <v>0.1147799109542135</v>
      </c>
      <c r="F10" s="46"/>
      <c r="G10" s="46"/>
      <c r="H10" s="46"/>
    </row>
    <row r="11" spans="1:8" s="47" customFormat="1" x14ac:dyDescent="0.35">
      <c r="A11" s="12" t="s">
        <v>45</v>
      </c>
      <c r="B11" s="5">
        <v>2022</v>
      </c>
      <c r="C11" s="25">
        <v>60453</v>
      </c>
      <c r="D11" s="25">
        <v>733735</v>
      </c>
      <c r="E11" s="11">
        <f t="shared" si="0"/>
        <v>8.2390781412907926E-2</v>
      </c>
      <c r="F11" s="46"/>
      <c r="G11" s="46"/>
      <c r="H11" s="46"/>
    </row>
    <row r="12" spans="1:8" s="47" customFormat="1" x14ac:dyDescent="0.35">
      <c r="A12" s="12" t="s">
        <v>45</v>
      </c>
      <c r="B12" s="5">
        <v>2023</v>
      </c>
      <c r="C12" s="25">
        <v>68404</v>
      </c>
      <c r="D12" s="25">
        <v>901839</v>
      </c>
      <c r="E12" s="11">
        <f t="shared" si="0"/>
        <v>7.5849458717132431E-2</v>
      </c>
      <c r="F12" s="46"/>
      <c r="G12" s="46"/>
      <c r="H12" s="46"/>
    </row>
    <row r="13" spans="1:8" s="47" customFormat="1" x14ac:dyDescent="0.35">
      <c r="A13" s="12" t="s">
        <v>45</v>
      </c>
      <c r="B13" s="5">
        <v>2024</v>
      </c>
      <c r="C13" s="25">
        <v>45625</v>
      </c>
      <c r="D13" s="25">
        <v>678904</v>
      </c>
      <c r="E13" s="11">
        <f t="shared" si="0"/>
        <v>6.7203905117660223E-2</v>
      </c>
      <c r="F13" s="46"/>
      <c r="G13" s="46"/>
      <c r="H13" s="46"/>
    </row>
    <row r="14" spans="1:8" x14ac:dyDescent="0.35">
      <c r="A14" s="12" t="s">
        <v>42</v>
      </c>
      <c r="B14" s="5">
        <v>2020</v>
      </c>
      <c r="C14" s="25">
        <v>1972767</v>
      </c>
      <c r="D14" s="25">
        <v>12121666</v>
      </c>
      <c r="E14" s="11">
        <f t="shared" si="0"/>
        <v>0.1627471834317164</v>
      </c>
      <c r="F14" s="1"/>
      <c r="G14" s="1"/>
      <c r="H14" s="1"/>
    </row>
    <row r="15" spans="1:8" x14ac:dyDescent="0.35">
      <c r="A15" s="12" t="s">
        <v>42</v>
      </c>
      <c r="B15" s="5">
        <v>2021</v>
      </c>
      <c r="C15" s="25">
        <v>2289956</v>
      </c>
      <c r="D15" s="25">
        <v>13506340</v>
      </c>
      <c r="E15" s="11">
        <f t="shared" si="0"/>
        <v>0.16954674619475002</v>
      </c>
      <c r="F15" s="1"/>
      <c r="G15" s="1"/>
      <c r="H15" s="1"/>
    </row>
    <row r="16" spans="1:8" x14ac:dyDescent="0.35">
      <c r="A16" s="12" t="s">
        <v>42</v>
      </c>
      <c r="B16" s="5">
        <v>2022</v>
      </c>
      <c r="C16" s="25">
        <v>2520214</v>
      </c>
      <c r="D16" s="25">
        <v>14578225</v>
      </c>
      <c r="E16" s="11">
        <f t="shared" si="0"/>
        <v>0.17287523000914035</v>
      </c>
      <c r="F16" s="1"/>
      <c r="G16" s="1"/>
      <c r="H16" s="1"/>
    </row>
    <row r="17" spans="1:8" x14ac:dyDescent="0.35">
      <c r="A17" s="12" t="s">
        <v>42</v>
      </c>
      <c r="B17" s="5">
        <v>2023</v>
      </c>
      <c r="C17" s="25">
        <v>2626939</v>
      </c>
      <c r="D17" s="25">
        <v>15664740</v>
      </c>
      <c r="E17" s="11">
        <f t="shared" si="0"/>
        <v>0.16769758068119867</v>
      </c>
      <c r="F17" s="1"/>
      <c r="G17" s="1"/>
      <c r="H17" s="1"/>
    </row>
    <row r="18" spans="1:8" x14ac:dyDescent="0.35">
      <c r="A18" s="12" t="s">
        <v>42</v>
      </c>
      <c r="B18" s="5">
        <v>2024</v>
      </c>
      <c r="C18" s="25">
        <v>2840091</v>
      </c>
      <c r="D18" s="25">
        <v>16328189</v>
      </c>
      <c r="E18" s="11">
        <f t="shared" si="0"/>
        <v>0.17393790578979701</v>
      </c>
      <c r="F18" s="1"/>
      <c r="G18" s="1"/>
      <c r="H18" s="1"/>
    </row>
    <row r="19" spans="1:8" x14ac:dyDescent="0.35">
      <c r="A19" s="4" t="s">
        <v>60</v>
      </c>
      <c r="B19" s="5">
        <v>2020</v>
      </c>
      <c r="C19" s="25">
        <v>1776469</v>
      </c>
      <c r="D19" s="25">
        <v>3559333</v>
      </c>
      <c r="E19" s="11">
        <f t="shared" si="0"/>
        <v>0.49910165752965513</v>
      </c>
      <c r="F19" s="1"/>
      <c r="G19" s="1"/>
      <c r="H19" s="1"/>
    </row>
    <row r="20" spans="1:8" x14ac:dyDescent="0.35">
      <c r="A20" s="4" t="s">
        <v>60</v>
      </c>
      <c r="B20" s="5">
        <v>2021</v>
      </c>
      <c r="C20" s="25">
        <v>1517883</v>
      </c>
      <c r="D20" s="25">
        <v>3481227</v>
      </c>
      <c r="E20" s="11">
        <f t="shared" si="0"/>
        <v>0.43601954138583898</v>
      </c>
      <c r="F20" s="1"/>
      <c r="G20" s="1"/>
      <c r="H20" s="1"/>
    </row>
    <row r="21" spans="1:8" x14ac:dyDescent="0.35">
      <c r="A21" s="4" t="s">
        <v>60</v>
      </c>
      <c r="B21" s="5">
        <v>2022</v>
      </c>
      <c r="C21" s="25">
        <v>1854617</v>
      </c>
      <c r="D21" s="25">
        <v>4436667</v>
      </c>
      <c r="E21" s="11">
        <f t="shared" si="0"/>
        <v>0.4180203292246184</v>
      </c>
      <c r="F21" s="1"/>
      <c r="G21" s="1"/>
      <c r="H21" s="1"/>
    </row>
    <row r="22" spans="1:8" x14ac:dyDescent="0.35">
      <c r="A22" s="4" t="s">
        <v>60</v>
      </c>
      <c r="B22" s="5">
        <v>2023</v>
      </c>
      <c r="C22" s="25">
        <v>1812056</v>
      </c>
      <c r="D22" s="25">
        <v>4387448</v>
      </c>
      <c r="E22" s="11">
        <f t="shared" si="0"/>
        <v>0.41300911144701885</v>
      </c>
      <c r="F22" s="1"/>
      <c r="G22" s="1"/>
      <c r="H22" s="1"/>
    </row>
    <row r="23" spans="1:8" x14ac:dyDescent="0.35">
      <c r="A23" s="4" t="s">
        <v>60</v>
      </c>
      <c r="B23" s="5">
        <v>2024</v>
      </c>
      <c r="C23" s="25">
        <v>1917294</v>
      </c>
      <c r="D23" s="25">
        <v>4543989</v>
      </c>
      <c r="E23" s="11">
        <f t="shared" si="0"/>
        <v>0.4219407221276284</v>
      </c>
      <c r="F23" s="1"/>
      <c r="G23" s="1"/>
      <c r="H23" s="1"/>
    </row>
    <row r="24" spans="1:8" ht="29" x14ac:dyDescent="0.35">
      <c r="A24" s="22" t="s">
        <v>16</v>
      </c>
      <c r="B24" s="5">
        <v>2020</v>
      </c>
      <c r="C24" s="25">
        <v>1319205</v>
      </c>
      <c r="D24" s="25">
        <v>6110155</v>
      </c>
      <c r="E24" s="11">
        <f t="shared" si="0"/>
        <v>0.21590368820430905</v>
      </c>
      <c r="F24" s="1"/>
      <c r="G24" s="1"/>
      <c r="H24" s="1"/>
    </row>
    <row r="25" spans="1:8" ht="29" x14ac:dyDescent="0.35">
      <c r="A25" s="22" t="s">
        <v>16</v>
      </c>
      <c r="B25" s="5">
        <v>2021</v>
      </c>
      <c r="C25" s="25">
        <v>1476592</v>
      </c>
      <c r="D25" s="25">
        <v>6973718</v>
      </c>
      <c r="E25" s="11">
        <f t="shared" si="0"/>
        <v>0.21173669483050506</v>
      </c>
      <c r="F25" s="1"/>
      <c r="G25" s="1"/>
      <c r="H25" s="1"/>
    </row>
    <row r="26" spans="1:8" ht="29" x14ac:dyDescent="0.35">
      <c r="A26" s="22" t="s">
        <v>16</v>
      </c>
      <c r="B26" s="5">
        <v>2022</v>
      </c>
      <c r="C26" s="25">
        <v>1780350</v>
      </c>
      <c r="D26" s="25">
        <v>8461768</v>
      </c>
      <c r="E26" s="11">
        <f t="shared" si="0"/>
        <v>0.21039929244101233</v>
      </c>
      <c r="F26" s="1"/>
      <c r="G26" s="1"/>
      <c r="H26" s="1"/>
    </row>
    <row r="27" spans="1:8" ht="29" x14ac:dyDescent="0.35">
      <c r="A27" s="22" t="s">
        <v>16</v>
      </c>
      <c r="B27" s="5">
        <v>2023</v>
      </c>
      <c r="C27" s="25">
        <v>2027052</v>
      </c>
      <c r="D27" s="25">
        <v>9239926</v>
      </c>
      <c r="E27" s="11">
        <f t="shared" si="0"/>
        <v>0.21937967901474537</v>
      </c>
      <c r="F27" s="1"/>
      <c r="G27" s="1"/>
      <c r="H27" s="1"/>
    </row>
    <row r="28" spans="1:8" ht="29" x14ac:dyDescent="0.35">
      <c r="A28" s="22" t="s">
        <v>16</v>
      </c>
      <c r="B28" s="5">
        <v>2024</v>
      </c>
      <c r="C28" s="25">
        <v>2077544</v>
      </c>
      <c r="D28" s="25">
        <v>9811549</v>
      </c>
      <c r="E28" s="11">
        <f t="shared" si="0"/>
        <v>0.21174475100720588</v>
      </c>
      <c r="F28" s="1"/>
      <c r="G28" s="1"/>
      <c r="H28" s="1"/>
    </row>
    <row r="29" spans="1:8" x14ac:dyDescent="0.35">
      <c r="A29" s="20" t="s">
        <v>12</v>
      </c>
      <c r="B29" s="5">
        <v>2020</v>
      </c>
      <c r="C29" s="25">
        <v>331238</v>
      </c>
      <c r="D29" s="25">
        <v>886245</v>
      </c>
      <c r="E29" s="11">
        <f t="shared" si="0"/>
        <v>0.37375443585013174</v>
      </c>
      <c r="F29" s="1"/>
      <c r="G29" s="1"/>
      <c r="H29" s="1"/>
    </row>
    <row r="30" spans="1:8" x14ac:dyDescent="0.35">
      <c r="A30" s="20" t="s">
        <v>12</v>
      </c>
      <c r="B30" s="5">
        <v>2021</v>
      </c>
      <c r="C30" s="25">
        <v>366786</v>
      </c>
      <c r="D30" s="25">
        <v>971296</v>
      </c>
      <c r="E30" s="11">
        <f t="shared" si="0"/>
        <v>0.37762535828418936</v>
      </c>
      <c r="F30" s="1"/>
      <c r="G30" s="1"/>
      <c r="H30" s="1"/>
    </row>
    <row r="31" spans="1:8" x14ac:dyDescent="0.35">
      <c r="A31" s="20" t="s">
        <v>12</v>
      </c>
      <c r="B31" s="5">
        <v>2022</v>
      </c>
      <c r="C31" s="25">
        <v>429261</v>
      </c>
      <c r="D31" s="25">
        <v>1161588</v>
      </c>
      <c r="E31" s="11">
        <f t="shared" si="0"/>
        <v>0.36954668953191666</v>
      </c>
      <c r="F31" s="1"/>
      <c r="G31" s="1"/>
      <c r="H31" s="1"/>
    </row>
    <row r="32" spans="1:8" x14ac:dyDescent="0.35">
      <c r="A32" s="20" t="s">
        <v>12</v>
      </c>
      <c r="B32" s="5">
        <v>2023</v>
      </c>
      <c r="C32" s="25">
        <v>517406</v>
      </c>
      <c r="D32" s="25">
        <v>1546000</v>
      </c>
      <c r="E32" s="11">
        <f t="shared" si="0"/>
        <v>0.33467399741267789</v>
      </c>
      <c r="F32" s="1"/>
      <c r="G32" s="1"/>
      <c r="H32" s="1"/>
    </row>
    <row r="33" spans="1:8" x14ac:dyDescent="0.35">
      <c r="A33" s="20" t="s">
        <v>12</v>
      </c>
      <c r="B33" s="5">
        <v>2024</v>
      </c>
      <c r="C33" s="25">
        <v>684805</v>
      </c>
      <c r="D33" s="25">
        <v>2061886</v>
      </c>
      <c r="E33" s="11">
        <f t="shared" si="0"/>
        <v>0.33212553943331491</v>
      </c>
      <c r="F33" s="1"/>
      <c r="G33" s="1"/>
      <c r="H33" s="1"/>
    </row>
    <row r="34" spans="1:8" x14ac:dyDescent="0.35">
      <c r="A34" s="4" t="s">
        <v>38</v>
      </c>
      <c r="B34" s="5">
        <v>2020</v>
      </c>
      <c r="C34" s="25">
        <v>278052</v>
      </c>
      <c r="D34" s="25">
        <v>1618491</v>
      </c>
      <c r="E34" s="11">
        <f t="shared" si="0"/>
        <v>0.17179706281962642</v>
      </c>
      <c r="F34" s="1"/>
      <c r="G34" s="1">
        <v>3220083</v>
      </c>
      <c r="H34" s="3">
        <f>G34/D34</f>
        <v>1.9895587927272997</v>
      </c>
    </row>
    <row r="35" spans="1:8" x14ac:dyDescent="0.35">
      <c r="A35" s="4" t="s">
        <v>38</v>
      </c>
      <c r="B35" s="5">
        <v>2021</v>
      </c>
      <c r="C35" s="25">
        <v>302883</v>
      </c>
      <c r="D35" s="25">
        <v>1811359</v>
      </c>
      <c r="E35" s="11">
        <f t="shared" si="0"/>
        <v>0.16721312561452478</v>
      </c>
      <c r="F35" s="1"/>
      <c r="G35" s="1"/>
    </row>
    <row r="36" spans="1:8" x14ac:dyDescent="0.35">
      <c r="A36" s="4" t="s">
        <v>38</v>
      </c>
      <c r="B36" s="5">
        <v>2022</v>
      </c>
      <c r="C36" s="25">
        <v>389869</v>
      </c>
      <c r="D36" s="25">
        <v>2192317</v>
      </c>
      <c r="E36" s="11">
        <f t="shared" ref="E36:E67" si="1">C36/D36</f>
        <v>0.17783422744064842</v>
      </c>
    </row>
    <row r="37" spans="1:8" x14ac:dyDescent="0.35">
      <c r="A37" s="4" t="s">
        <v>38</v>
      </c>
      <c r="B37" s="5">
        <v>2023</v>
      </c>
      <c r="C37" s="25">
        <v>414634</v>
      </c>
      <c r="D37" s="25">
        <v>2469278</v>
      </c>
      <c r="E37" s="11">
        <f t="shared" si="1"/>
        <v>0.16791709965423091</v>
      </c>
    </row>
    <row r="38" spans="1:8" x14ac:dyDescent="0.35">
      <c r="A38" s="4" t="s">
        <v>38</v>
      </c>
      <c r="B38" s="5">
        <v>2024</v>
      </c>
      <c r="C38" s="25">
        <v>420823</v>
      </c>
      <c r="D38" s="25">
        <v>2429124</v>
      </c>
      <c r="E38" s="11">
        <f t="shared" si="1"/>
        <v>0.17324064148227922</v>
      </c>
    </row>
    <row r="39" spans="1:8" x14ac:dyDescent="0.35">
      <c r="A39" s="42" t="s">
        <v>14</v>
      </c>
      <c r="B39" s="43">
        <v>2020</v>
      </c>
      <c r="C39" s="44">
        <v>2458631</v>
      </c>
      <c r="D39" s="44">
        <v>22545419</v>
      </c>
      <c r="E39" s="45">
        <f t="shared" si="1"/>
        <v>0.10905235338496037</v>
      </c>
    </row>
    <row r="40" spans="1:8" x14ac:dyDescent="0.35">
      <c r="A40" s="42" t="s">
        <v>14</v>
      </c>
      <c r="B40" s="43">
        <v>2021</v>
      </c>
      <c r="C40" s="44">
        <v>2805135</v>
      </c>
      <c r="D40" s="44">
        <v>25673757</v>
      </c>
      <c r="E40" s="45">
        <f t="shared" si="1"/>
        <v>0.10926079108717902</v>
      </c>
    </row>
    <row r="41" spans="1:8" x14ac:dyDescent="0.35">
      <c r="A41" s="42" t="s">
        <v>14</v>
      </c>
      <c r="B41" s="43">
        <v>2022</v>
      </c>
      <c r="C41" s="44">
        <v>2963994</v>
      </c>
      <c r="D41" s="44">
        <v>28027488</v>
      </c>
      <c r="E41" s="45">
        <f t="shared" si="1"/>
        <v>0.1057531092333355</v>
      </c>
    </row>
    <row r="42" spans="1:8" x14ac:dyDescent="0.35">
      <c r="A42" s="42" t="s">
        <v>14</v>
      </c>
      <c r="B42" s="43">
        <v>2023</v>
      </c>
      <c r="C42" s="44">
        <v>2913359</v>
      </c>
      <c r="D42" s="44">
        <v>28507873</v>
      </c>
      <c r="E42" s="45">
        <f t="shared" si="1"/>
        <v>0.10219489191634887</v>
      </c>
    </row>
    <row r="43" spans="1:8" x14ac:dyDescent="0.35">
      <c r="A43" s="42" t="s">
        <v>14</v>
      </c>
      <c r="B43" s="43">
        <v>2024</v>
      </c>
      <c r="C43" s="44">
        <v>3071918</v>
      </c>
      <c r="D43" s="44">
        <v>30957341</v>
      </c>
      <c r="E43" s="45">
        <f t="shared" si="1"/>
        <v>9.9230680050977252E-2</v>
      </c>
    </row>
    <row r="44" spans="1:8" x14ac:dyDescent="0.35">
      <c r="A44" s="4" t="s">
        <v>37</v>
      </c>
      <c r="B44" s="5">
        <v>2020</v>
      </c>
      <c r="C44" s="25">
        <v>3407013</v>
      </c>
      <c r="D44" s="25">
        <v>34113455</v>
      </c>
      <c r="E44" s="11">
        <f t="shared" si="1"/>
        <v>9.9872997326128352E-2</v>
      </c>
    </row>
    <row r="45" spans="1:8" x14ac:dyDescent="0.35">
      <c r="A45" s="4" t="s">
        <v>37</v>
      </c>
      <c r="B45" s="5">
        <v>2021</v>
      </c>
      <c r="C45" s="25">
        <v>4805887</v>
      </c>
      <c r="D45" s="25">
        <v>43466977</v>
      </c>
      <c r="E45" s="11">
        <f t="shared" si="1"/>
        <v>0.11056409558916416</v>
      </c>
    </row>
    <row r="46" spans="1:8" x14ac:dyDescent="0.35">
      <c r="A46" s="4" t="s">
        <v>37</v>
      </c>
      <c r="B46" s="5">
        <v>2022</v>
      </c>
      <c r="C46" s="25">
        <v>5361544</v>
      </c>
      <c r="D46" s="25">
        <v>49471484</v>
      </c>
      <c r="E46" s="11">
        <f t="shared" si="1"/>
        <v>0.10837645379710056</v>
      </c>
    </row>
    <row r="47" spans="1:8" x14ac:dyDescent="0.35">
      <c r="A47" s="4" t="s">
        <v>37</v>
      </c>
      <c r="B47" s="5">
        <v>2023</v>
      </c>
      <c r="C47" s="25">
        <v>6447769</v>
      </c>
      <c r="D47" s="25">
        <v>60139406</v>
      </c>
      <c r="E47" s="11">
        <f t="shared" si="1"/>
        <v>0.1072137127526667</v>
      </c>
    </row>
    <row r="48" spans="1:8" x14ac:dyDescent="0.35">
      <c r="A48" s="4" t="s">
        <v>37</v>
      </c>
      <c r="B48" s="5">
        <v>2024</v>
      </c>
      <c r="C48" s="25">
        <v>7275728</v>
      </c>
      <c r="D48" s="25">
        <v>65279685</v>
      </c>
      <c r="E48" s="11">
        <f t="shared" si="1"/>
        <v>0.11145470447659175</v>
      </c>
    </row>
    <row r="49" spans="1:5" x14ac:dyDescent="0.35">
      <c r="A49" s="12" t="s">
        <v>41</v>
      </c>
      <c r="B49" s="5">
        <v>2020</v>
      </c>
      <c r="C49" s="25">
        <v>70779</v>
      </c>
      <c r="D49" s="25">
        <v>411798</v>
      </c>
      <c r="E49" s="11">
        <f t="shared" si="1"/>
        <v>0.17187795958212521</v>
      </c>
    </row>
    <row r="50" spans="1:5" x14ac:dyDescent="0.35">
      <c r="A50" s="12" t="s">
        <v>41</v>
      </c>
      <c r="B50" s="5">
        <v>2021</v>
      </c>
      <c r="C50" s="25">
        <v>64545</v>
      </c>
      <c r="D50" s="25">
        <v>448364</v>
      </c>
      <c r="E50" s="11">
        <f t="shared" si="1"/>
        <v>0.14395669589886789</v>
      </c>
    </row>
    <row r="51" spans="1:5" x14ac:dyDescent="0.35">
      <c r="A51" s="12" t="s">
        <v>41</v>
      </c>
      <c r="B51" s="5">
        <v>2022</v>
      </c>
      <c r="C51" s="25">
        <v>79142</v>
      </c>
      <c r="D51" s="25">
        <v>487152</v>
      </c>
      <c r="E51" s="11">
        <f t="shared" si="1"/>
        <v>0.16245853450257824</v>
      </c>
    </row>
    <row r="52" spans="1:5" x14ac:dyDescent="0.35">
      <c r="A52" s="12" t="s">
        <v>41</v>
      </c>
      <c r="B52" s="5">
        <v>2023</v>
      </c>
      <c r="C52" s="25">
        <v>59437</v>
      </c>
      <c r="D52" s="25">
        <v>452367</v>
      </c>
      <c r="E52" s="11">
        <f t="shared" si="1"/>
        <v>0.13139110500987031</v>
      </c>
    </row>
    <row r="53" spans="1:5" x14ac:dyDescent="0.35">
      <c r="A53" s="12" t="s">
        <v>41</v>
      </c>
      <c r="B53" s="5">
        <v>2024</v>
      </c>
      <c r="C53" s="25">
        <v>39992</v>
      </c>
      <c r="D53" s="25">
        <v>501287</v>
      </c>
      <c r="E53" s="11">
        <f t="shared" si="1"/>
        <v>7.9778649755529271E-2</v>
      </c>
    </row>
    <row r="54" spans="1:5" x14ac:dyDescent="0.35">
      <c r="A54" s="4" t="s">
        <v>40</v>
      </c>
      <c r="B54" s="5">
        <v>2020</v>
      </c>
      <c r="C54" s="25">
        <v>2068</v>
      </c>
      <c r="D54" s="25">
        <v>30672</v>
      </c>
      <c r="E54" s="11">
        <f t="shared" si="1"/>
        <v>6.7423056859676575E-2</v>
      </c>
    </row>
    <row r="55" spans="1:5" x14ac:dyDescent="0.35">
      <c r="A55" s="4" t="s">
        <v>40</v>
      </c>
      <c r="B55" s="5">
        <v>2021</v>
      </c>
      <c r="C55" s="25">
        <v>4240</v>
      </c>
      <c r="D55" s="25">
        <v>49271</v>
      </c>
      <c r="E55" s="11">
        <f t="shared" si="1"/>
        <v>8.605467719348095E-2</v>
      </c>
    </row>
    <row r="56" spans="1:5" x14ac:dyDescent="0.35">
      <c r="A56" s="4" t="s">
        <v>40</v>
      </c>
      <c r="B56" s="5">
        <v>2022</v>
      </c>
      <c r="C56" s="25">
        <v>3674</v>
      </c>
      <c r="D56" s="25">
        <v>65247</v>
      </c>
      <c r="E56" s="11">
        <f t="shared" si="1"/>
        <v>5.630910233420694E-2</v>
      </c>
    </row>
    <row r="57" spans="1:5" x14ac:dyDescent="0.35">
      <c r="A57" s="4" t="s">
        <v>40</v>
      </c>
      <c r="B57" s="5">
        <v>2023</v>
      </c>
      <c r="C57" s="25">
        <v>7667</v>
      </c>
      <c r="D57" s="25">
        <v>113701</v>
      </c>
      <c r="E57" s="11">
        <f t="shared" si="1"/>
        <v>6.7431245107782686E-2</v>
      </c>
    </row>
    <row r="58" spans="1:5" x14ac:dyDescent="0.35">
      <c r="A58" s="4" t="s">
        <v>40</v>
      </c>
      <c r="B58" s="5">
        <v>2024</v>
      </c>
      <c r="C58" s="25">
        <v>10342</v>
      </c>
      <c r="D58" s="25">
        <v>186653</v>
      </c>
      <c r="E58" s="11">
        <f t="shared" si="1"/>
        <v>5.5407628058482851E-2</v>
      </c>
    </row>
    <row r="59" spans="1:5" ht="29" x14ac:dyDescent="0.35">
      <c r="A59" s="12" t="s">
        <v>48</v>
      </c>
      <c r="B59" s="5">
        <v>2020</v>
      </c>
      <c r="C59" s="25">
        <v>3356030</v>
      </c>
      <c r="D59" s="25">
        <v>15230426</v>
      </c>
      <c r="E59" s="11">
        <f t="shared" si="1"/>
        <v>0.22035036971388719</v>
      </c>
    </row>
    <row r="60" spans="1:5" ht="29" x14ac:dyDescent="0.35">
      <c r="A60" s="12" t="s">
        <v>48</v>
      </c>
      <c r="B60" s="5">
        <v>2021</v>
      </c>
      <c r="C60" s="25">
        <v>3693386</v>
      </c>
      <c r="D60" s="25">
        <v>19174995</v>
      </c>
      <c r="E60" s="11">
        <f t="shared" si="1"/>
        <v>0.19261470472352143</v>
      </c>
    </row>
    <row r="61" spans="1:5" ht="29" x14ac:dyDescent="0.35">
      <c r="A61" s="12" t="s">
        <v>48</v>
      </c>
      <c r="B61" s="5">
        <v>2022</v>
      </c>
      <c r="C61" s="25">
        <v>5205316</v>
      </c>
      <c r="D61" s="25">
        <v>25581929</v>
      </c>
      <c r="E61" s="11">
        <f t="shared" si="1"/>
        <v>0.20347628984506994</v>
      </c>
    </row>
    <row r="62" spans="1:5" ht="29" x14ac:dyDescent="0.35">
      <c r="A62" s="12" t="s">
        <v>48</v>
      </c>
      <c r="B62" s="5">
        <v>2023</v>
      </c>
      <c r="C62" s="25">
        <v>5886622</v>
      </c>
      <c r="D62" s="25">
        <v>28892314</v>
      </c>
      <c r="E62" s="11">
        <f t="shared" si="1"/>
        <v>0.20374352846919772</v>
      </c>
    </row>
    <row r="63" spans="1:5" ht="29" x14ac:dyDescent="0.35">
      <c r="A63" s="12" t="s">
        <v>48</v>
      </c>
      <c r="B63" s="5">
        <v>2024</v>
      </c>
      <c r="C63" s="25">
        <v>5994228</v>
      </c>
      <c r="D63" s="25">
        <v>29318218</v>
      </c>
      <c r="E63" s="11">
        <f t="shared" si="1"/>
        <v>0.20445403605362372</v>
      </c>
    </row>
    <row r="64" spans="1:5" ht="29" x14ac:dyDescent="0.35">
      <c r="A64" s="12" t="s">
        <v>47</v>
      </c>
      <c r="B64" s="5">
        <v>2020</v>
      </c>
      <c r="C64" s="25">
        <v>-259324</v>
      </c>
      <c r="D64" s="25">
        <v>4153281</v>
      </c>
      <c r="E64" s="11">
        <f t="shared" si="1"/>
        <v>-6.2438346935832174E-2</v>
      </c>
    </row>
    <row r="65" spans="1:5" ht="29" x14ac:dyDescent="0.35">
      <c r="A65" s="12" t="s">
        <v>47</v>
      </c>
      <c r="B65" s="5">
        <v>2021</v>
      </c>
      <c r="C65" s="25">
        <v>313712</v>
      </c>
      <c r="D65" s="25">
        <v>5055021</v>
      </c>
      <c r="E65" s="11">
        <f t="shared" si="1"/>
        <v>6.2059485014997959E-2</v>
      </c>
    </row>
    <row r="66" spans="1:5" ht="29" x14ac:dyDescent="0.35">
      <c r="A66" s="12" t="s">
        <v>47</v>
      </c>
      <c r="B66" s="5">
        <v>2022</v>
      </c>
      <c r="C66" s="25">
        <v>630427</v>
      </c>
      <c r="D66" s="25">
        <v>5500698</v>
      </c>
      <c r="E66" s="11">
        <f t="shared" si="1"/>
        <v>0.11460854604270222</v>
      </c>
    </row>
    <row r="67" spans="1:5" ht="29" x14ac:dyDescent="0.35">
      <c r="A67" s="12" t="s">
        <v>47</v>
      </c>
      <c r="B67" s="5">
        <v>2023</v>
      </c>
      <c r="C67" s="25">
        <v>779528</v>
      </c>
      <c r="D67" s="25">
        <v>6485021</v>
      </c>
      <c r="E67" s="11">
        <f t="shared" si="1"/>
        <v>0.12020439101122417</v>
      </c>
    </row>
    <row r="68" spans="1:5" ht="29" x14ac:dyDescent="0.35">
      <c r="A68" s="12" t="s">
        <v>47</v>
      </c>
      <c r="B68" s="5">
        <v>2024</v>
      </c>
      <c r="C68" s="25">
        <v>749023</v>
      </c>
      <c r="D68" s="25">
        <v>6108308</v>
      </c>
      <c r="E68" s="11">
        <f t="shared" ref="E68:E99" si="2">C68/D68</f>
        <v>0.12262364635182116</v>
      </c>
    </row>
    <row r="69" spans="1:5" ht="29" x14ac:dyDescent="0.35">
      <c r="A69" s="22" t="s">
        <v>18</v>
      </c>
      <c r="B69" s="5">
        <v>2020</v>
      </c>
      <c r="C69" s="25">
        <v>44475</v>
      </c>
      <c r="D69" s="25">
        <v>132094</v>
      </c>
      <c r="E69" s="11">
        <f t="shared" si="2"/>
        <v>0.33669205262918833</v>
      </c>
    </row>
    <row r="70" spans="1:5" ht="29" x14ac:dyDescent="0.35">
      <c r="A70" s="22" t="s">
        <v>18</v>
      </c>
      <c r="B70" s="5">
        <v>2021</v>
      </c>
      <c r="C70" s="25">
        <v>67170</v>
      </c>
      <c r="D70" s="25">
        <v>234804</v>
      </c>
      <c r="E70" s="11">
        <f t="shared" si="2"/>
        <v>0.28606838043644911</v>
      </c>
    </row>
    <row r="71" spans="1:5" ht="29" x14ac:dyDescent="0.35">
      <c r="A71" s="22" t="s">
        <v>18</v>
      </c>
      <c r="B71" s="5">
        <v>2022</v>
      </c>
      <c r="C71" s="25">
        <v>105108</v>
      </c>
      <c r="D71" s="25">
        <v>317610</v>
      </c>
      <c r="E71" s="11">
        <f t="shared" si="2"/>
        <v>0.33093416454141872</v>
      </c>
    </row>
    <row r="72" spans="1:5" ht="29" x14ac:dyDescent="0.35">
      <c r="A72" s="22" t="s">
        <v>18</v>
      </c>
      <c r="B72" s="5">
        <v>2023</v>
      </c>
      <c r="C72" s="25">
        <v>108130</v>
      </c>
      <c r="D72" s="25">
        <v>338297</v>
      </c>
      <c r="E72" s="11">
        <f t="shared" si="2"/>
        <v>0.31963038395256238</v>
      </c>
    </row>
    <row r="73" spans="1:5" ht="29" x14ac:dyDescent="0.35">
      <c r="A73" s="22" t="s">
        <v>18</v>
      </c>
      <c r="B73" s="5">
        <v>2024</v>
      </c>
      <c r="C73" s="25">
        <v>114122</v>
      </c>
      <c r="D73" s="25">
        <v>351938</v>
      </c>
      <c r="E73" s="11">
        <f t="shared" si="2"/>
        <v>0.32426734254328887</v>
      </c>
    </row>
    <row r="74" spans="1:5" x14ac:dyDescent="0.35">
      <c r="A74" s="12" t="s">
        <v>31</v>
      </c>
      <c r="B74" s="5">
        <v>2020</v>
      </c>
      <c r="C74" s="25">
        <v>1077589</v>
      </c>
      <c r="D74" s="25">
        <v>2061686</v>
      </c>
      <c r="E74" s="11">
        <f t="shared" si="2"/>
        <v>0.52267367581678292</v>
      </c>
    </row>
    <row r="75" spans="1:5" x14ac:dyDescent="0.35">
      <c r="A75" s="12" t="s">
        <v>31</v>
      </c>
      <c r="B75" s="5">
        <v>2021</v>
      </c>
      <c r="C75" s="25">
        <v>2586960</v>
      </c>
      <c r="D75" s="25">
        <v>6042002</v>
      </c>
      <c r="E75" s="11">
        <f t="shared" si="2"/>
        <v>0.42816271825133456</v>
      </c>
    </row>
    <row r="76" spans="1:5" x14ac:dyDescent="0.35">
      <c r="A76" s="12" t="s">
        <v>31</v>
      </c>
      <c r="B76" s="5">
        <v>2022</v>
      </c>
      <c r="C76" s="25">
        <v>4690212</v>
      </c>
      <c r="D76" s="25">
        <v>9801240</v>
      </c>
      <c r="E76" s="11">
        <f t="shared" si="2"/>
        <v>0.4785325122127404</v>
      </c>
    </row>
    <row r="77" spans="1:5" x14ac:dyDescent="0.35">
      <c r="A77" s="12" t="s">
        <v>31</v>
      </c>
      <c r="B77" s="5">
        <v>2023</v>
      </c>
      <c r="C77" s="25">
        <v>6597265</v>
      </c>
      <c r="D77" s="25">
        <v>13558595</v>
      </c>
      <c r="E77" s="11">
        <f t="shared" si="2"/>
        <v>0.48657438326021241</v>
      </c>
    </row>
    <row r="78" spans="1:5" x14ac:dyDescent="0.35">
      <c r="A78" s="12" t="s">
        <v>31</v>
      </c>
      <c r="B78" s="5">
        <v>2024</v>
      </c>
      <c r="C78" s="25">
        <v>7922311</v>
      </c>
      <c r="D78" s="25">
        <v>17184426</v>
      </c>
      <c r="E78" s="11">
        <f t="shared" si="2"/>
        <v>0.46101691147554186</v>
      </c>
    </row>
    <row r="79" spans="1:5" x14ac:dyDescent="0.35">
      <c r="A79" s="4" t="s">
        <v>29</v>
      </c>
      <c r="B79" s="5">
        <v>2020</v>
      </c>
      <c r="C79" s="25">
        <v>2830352</v>
      </c>
      <c r="D79" s="25">
        <v>4839058</v>
      </c>
      <c r="E79" s="11">
        <f t="shared" si="2"/>
        <v>0.58489730852575028</v>
      </c>
    </row>
    <row r="80" spans="1:5" x14ac:dyDescent="0.35">
      <c r="A80" s="4" t="s">
        <v>29</v>
      </c>
      <c r="B80" s="5">
        <v>2021</v>
      </c>
      <c r="C80" s="25">
        <v>3579466</v>
      </c>
      <c r="D80" s="25">
        <v>5585975</v>
      </c>
      <c r="E80" s="11">
        <f t="shared" si="2"/>
        <v>0.64079520585036631</v>
      </c>
    </row>
    <row r="81" spans="1:5" x14ac:dyDescent="0.35">
      <c r="A81" s="4" t="s">
        <v>29</v>
      </c>
      <c r="B81" s="5">
        <v>2022</v>
      </c>
      <c r="C81" s="25">
        <v>4401097</v>
      </c>
      <c r="D81" s="25">
        <v>6454583</v>
      </c>
      <c r="E81" s="11">
        <f t="shared" si="2"/>
        <v>0.68185613230165298</v>
      </c>
    </row>
    <row r="82" spans="1:5" x14ac:dyDescent="0.35">
      <c r="A82" s="4" t="s">
        <v>29</v>
      </c>
      <c r="B82" s="5">
        <v>2023</v>
      </c>
      <c r="C82" s="25">
        <v>4313347</v>
      </c>
      <c r="D82" s="25">
        <v>6538586</v>
      </c>
      <c r="E82" s="11">
        <f t="shared" si="2"/>
        <v>0.65967580758286271</v>
      </c>
    </row>
    <row r="83" spans="1:5" x14ac:dyDescent="0.35">
      <c r="A83" s="4" t="s">
        <v>29</v>
      </c>
      <c r="B83" s="5">
        <v>2024</v>
      </c>
      <c r="C83" s="25">
        <v>4267970</v>
      </c>
      <c r="D83" s="25">
        <v>6398770</v>
      </c>
      <c r="E83" s="11">
        <f t="shared" si="2"/>
        <v>0.6669985012744637</v>
      </c>
    </row>
    <row r="84" spans="1:5" x14ac:dyDescent="0.35">
      <c r="A84" s="4" t="s">
        <v>26</v>
      </c>
      <c r="B84" s="5">
        <v>2020</v>
      </c>
      <c r="C84" s="25">
        <v>1306658</v>
      </c>
      <c r="D84" s="25">
        <v>6746594</v>
      </c>
      <c r="E84" s="11">
        <f t="shared" si="2"/>
        <v>0.19367669078649166</v>
      </c>
    </row>
    <row r="85" spans="1:5" x14ac:dyDescent="0.35">
      <c r="A85" s="4" t="s">
        <v>26</v>
      </c>
      <c r="B85" s="5">
        <v>2021</v>
      </c>
      <c r="C85" s="25">
        <v>1196694</v>
      </c>
      <c r="D85" s="25">
        <v>6655222</v>
      </c>
      <c r="E85" s="11">
        <f t="shared" si="2"/>
        <v>0.17981278460733541</v>
      </c>
    </row>
    <row r="86" spans="1:5" x14ac:dyDescent="0.35">
      <c r="A86" s="4" t="s">
        <v>26</v>
      </c>
      <c r="B86" s="5">
        <v>2022</v>
      </c>
      <c r="C86" s="25">
        <v>1281810</v>
      </c>
      <c r="D86" s="25">
        <v>7017530</v>
      </c>
      <c r="E86" s="11">
        <f t="shared" si="2"/>
        <v>0.18265828575011436</v>
      </c>
    </row>
    <row r="87" spans="1:5" x14ac:dyDescent="0.35">
      <c r="A87" s="4" t="s">
        <v>26</v>
      </c>
      <c r="B87" s="5">
        <v>2023</v>
      </c>
      <c r="C87" s="25">
        <v>1208670</v>
      </c>
      <c r="D87" s="25">
        <v>6914802</v>
      </c>
      <c r="E87" s="11">
        <f t="shared" si="2"/>
        <v>0.17479459281697438</v>
      </c>
    </row>
    <row r="88" spans="1:5" x14ac:dyDescent="0.35">
      <c r="A88" s="4" t="s">
        <v>26</v>
      </c>
      <c r="B88" s="5">
        <v>2024</v>
      </c>
      <c r="C88" s="25">
        <v>1232384</v>
      </c>
      <c r="D88" s="25">
        <v>7118356</v>
      </c>
      <c r="E88" s="11">
        <f t="shared" si="2"/>
        <v>0.17312761542131358</v>
      </c>
    </row>
    <row r="89" spans="1:5" x14ac:dyDescent="0.35">
      <c r="A89" s="4" t="s">
        <v>44</v>
      </c>
      <c r="B89" s="5">
        <v>2020</v>
      </c>
      <c r="C89" s="25">
        <v>176777</v>
      </c>
      <c r="D89" s="25">
        <v>326772</v>
      </c>
      <c r="E89" s="11">
        <f t="shared" si="2"/>
        <v>0.54097964329869141</v>
      </c>
    </row>
    <row r="90" spans="1:5" x14ac:dyDescent="0.35">
      <c r="A90" s="4" t="s">
        <v>44</v>
      </c>
      <c r="B90" s="5">
        <v>2021</v>
      </c>
      <c r="C90" s="25">
        <v>258461</v>
      </c>
      <c r="D90" s="25">
        <v>463876</v>
      </c>
      <c r="E90" s="11">
        <f t="shared" si="2"/>
        <v>0.55717691796945734</v>
      </c>
    </row>
    <row r="91" spans="1:5" x14ac:dyDescent="0.35">
      <c r="A91" s="4" t="s">
        <v>44</v>
      </c>
      <c r="B91" s="5">
        <v>2022</v>
      </c>
      <c r="C91" s="25">
        <v>376703</v>
      </c>
      <c r="D91" s="25">
        <v>672881</v>
      </c>
      <c r="E91" s="11">
        <f t="shared" si="2"/>
        <v>0.55983598883012009</v>
      </c>
    </row>
    <row r="92" spans="1:5" x14ac:dyDescent="0.35">
      <c r="A92" s="4" t="s">
        <v>44</v>
      </c>
      <c r="B92" s="5">
        <v>2023</v>
      </c>
      <c r="C92" s="25">
        <v>408516</v>
      </c>
      <c r="D92" s="25">
        <v>735452</v>
      </c>
      <c r="E92" s="11">
        <f t="shared" si="2"/>
        <v>0.55546249109391233</v>
      </c>
    </row>
    <row r="93" spans="1:5" x14ac:dyDescent="0.35">
      <c r="A93" s="4" t="s">
        <v>44</v>
      </c>
      <c r="B93" s="5">
        <v>2024</v>
      </c>
      <c r="C93" s="25">
        <v>360985</v>
      </c>
      <c r="D93" s="25">
        <v>708360</v>
      </c>
      <c r="E93" s="11">
        <f t="shared" si="2"/>
        <v>0.50960669715963636</v>
      </c>
    </row>
    <row r="94" spans="1:5" x14ac:dyDescent="0.35">
      <c r="A94" s="4" t="s">
        <v>70</v>
      </c>
      <c r="B94" s="5">
        <v>2020</v>
      </c>
      <c r="C94" s="25">
        <v>3150608</v>
      </c>
      <c r="D94" s="25">
        <v>12659705</v>
      </c>
      <c r="E94" s="11">
        <f t="shared" si="2"/>
        <v>0.24886899023318473</v>
      </c>
    </row>
    <row r="95" spans="1:5" x14ac:dyDescent="0.35">
      <c r="A95" s="4" t="s">
        <v>70</v>
      </c>
      <c r="B95" s="5">
        <v>2021</v>
      </c>
      <c r="C95" s="25">
        <v>3422215</v>
      </c>
      <c r="D95" s="25">
        <v>13584036</v>
      </c>
      <c r="E95" s="11">
        <f t="shared" si="2"/>
        <v>0.25192917627721245</v>
      </c>
    </row>
    <row r="96" spans="1:5" x14ac:dyDescent="0.35">
      <c r="A96" s="4" t="s">
        <v>70</v>
      </c>
      <c r="B96" s="5">
        <v>2022</v>
      </c>
      <c r="C96" s="25">
        <v>3953330</v>
      </c>
      <c r="D96" s="25">
        <v>15623654</v>
      </c>
      <c r="E96" s="11">
        <f t="shared" si="2"/>
        <v>0.25303491743992795</v>
      </c>
    </row>
    <row r="97" spans="1:5" x14ac:dyDescent="0.35">
      <c r="A97" s="4" t="s">
        <v>70</v>
      </c>
      <c r="B97" s="5">
        <v>2023</v>
      </c>
      <c r="C97" s="25">
        <v>4508590</v>
      </c>
      <c r="D97" s="25">
        <v>17351152</v>
      </c>
      <c r="E97" s="11">
        <f t="shared" si="2"/>
        <v>0.25984384206881478</v>
      </c>
    </row>
    <row r="98" spans="1:5" x14ac:dyDescent="0.35">
      <c r="A98" s="4" t="s">
        <v>70</v>
      </c>
      <c r="B98" s="5">
        <v>2024</v>
      </c>
      <c r="C98" s="25">
        <v>5232322</v>
      </c>
      <c r="D98" s="25">
        <v>19888091</v>
      </c>
      <c r="E98" s="11">
        <f t="shared" si="2"/>
        <v>0.26308819685107032</v>
      </c>
    </row>
    <row r="99" spans="1:5" x14ac:dyDescent="0.35">
      <c r="A99" s="20" t="s">
        <v>15</v>
      </c>
      <c r="B99" s="5">
        <v>2020</v>
      </c>
      <c r="C99" s="25">
        <v>221692</v>
      </c>
      <c r="D99" s="25">
        <v>2643627</v>
      </c>
      <c r="E99" s="11">
        <f t="shared" si="2"/>
        <v>8.3859031550214916E-2</v>
      </c>
    </row>
    <row r="100" spans="1:5" x14ac:dyDescent="0.35">
      <c r="A100" s="20" t="s">
        <v>15</v>
      </c>
      <c r="B100" s="5">
        <v>2021</v>
      </c>
      <c r="C100" s="25">
        <v>241754</v>
      </c>
      <c r="D100" s="25">
        <v>2988849</v>
      </c>
      <c r="E100" s="11">
        <f t="shared" ref="E100:E131" si="3">C100/D100</f>
        <v>8.0885317391410541E-2</v>
      </c>
    </row>
    <row r="101" spans="1:5" x14ac:dyDescent="0.35">
      <c r="A101" s="20" t="s">
        <v>15</v>
      </c>
      <c r="B101" s="5">
        <v>2022</v>
      </c>
      <c r="C101" s="25">
        <v>269634</v>
      </c>
      <c r="D101" s="25">
        <v>3200833</v>
      </c>
      <c r="E101" s="11">
        <f t="shared" si="3"/>
        <v>8.4238696614287595E-2</v>
      </c>
    </row>
    <row r="102" spans="1:5" x14ac:dyDescent="0.35">
      <c r="A102" s="20" t="s">
        <v>15</v>
      </c>
      <c r="B102" s="5">
        <v>2023</v>
      </c>
      <c r="C102" s="25">
        <v>292346</v>
      </c>
      <c r="D102" s="25">
        <v>3363518</v>
      </c>
      <c r="E102" s="11">
        <f t="shared" si="3"/>
        <v>8.6916734205079324E-2</v>
      </c>
    </row>
    <row r="103" spans="1:5" x14ac:dyDescent="0.35">
      <c r="A103" s="20" t="s">
        <v>15</v>
      </c>
      <c r="B103" s="5">
        <v>2024</v>
      </c>
      <c r="C103" s="25">
        <v>334377</v>
      </c>
      <c r="D103" s="25">
        <v>3916863</v>
      </c>
      <c r="E103" s="11">
        <f t="shared" si="3"/>
        <v>8.5368571737127391E-2</v>
      </c>
    </row>
    <row r="104" spans="1:5" x14ac:dyDescent="0.35">
      <c r="A104" s="4" t="s">
        <v>33</v>
      </c>
      <c r="B104" s="5">
        <v>2020</v>
      </c>
      <c r="C104" s="25">
        <v>6180944</v>
      </c>
      <c r="D104" s="25">
        <v>14847398</v>
      </c>
      <c r="E104" s="11">
        <f t="shared" si="3"/>
        <v>0.41629812846668485</v>
      </c>
    </row>
    <row r="105" spans="1:5" x14ac:dyDescent="0.35">
      <c r="A105" s="4" t="s">
        <v>33</v>
      </c>
      <c r="B105" s="5">
        <v>2021</v>
      </c>
      <c r="C105" s="25">
        <v>7692462</v>
      </c>
      <c r="D105" s="25">
        <v>18423803</v>
      </c>
      <c r="E105" s="11">
        <f t="shared" si="3"/>
        <v>0.41752845490152063</v>
      </c>
    </row>
    <row r="106" spans="1:5" x14ac:dyDescent="0.35">
      <c r="A106" s="4" t="s">
        <v>33</v>
      </c>
      <c r="B106" s="5">
        <v>2022</v>
      </c>
      <c r="C106" s="25">
        <v>12029265</v>
      </c>
      <c r="D106" s="25">
        <v>26937340</v>
      </c>
      <c r="E106" s="11">
        <f t="shared" si="3"/>
        <v>0.44656469421256889</v>
      </c>
    </row>
    <row r="107" spans="1:5" x14ac:dyDescent="0.35">
      <c r="A107" s="4" t="s">
        <v>33</v>
      </c>
      <c r="B107" s="5">
        <v>2023</v>
      </c>
      <c r="C107" s="25">
        <v>15093568</v>
      </c>
      <c r="D107" s="25">
        <v>33318811</v>
      </c>
      <c r="E107" s="11">
        <f t="shared" si="3"/>
        <v>0.45300440042713408</v>
      </c>
    </row>
    <row r="108" spans="1:5" x14ac:dyDescent="0.35">
      <c r="A108" s="4" t="s">
        <v>33</v>
      </c>
      <c r="B108" s="5">
        <v>2024</v>
      </c>
      <c r="C108" s="25">
        <v>16140437</v>
      </c>
      <c r="D108" s="25">
        <v>37835891</v>
      </c>
      <c r="E108" s="11">
        <f t="shared" si="3"/>
        <v>0.42659064114546685</v>
      </c>
    </row>
    <row r="109" spans="1:5" x14ac:dyDescent="0.35">
      <c r="A109" s="12" t="s">
        <v>49</v>
      </c>
      <c r="B109" s="5">
        <v>2020</v>
      </c>
      <c r="C109" s="25">
        <v>1048633</v>
      </c>
      <c r="D109" s="25">
        <v>11181671</v>
      </c>
      <c r="E109" s="11">
        <f t="shared" si="3"/>
        <v>9.3781421399359716E-2</v>
      </c>
    </row>
    <row r="110" spans="1:5" x14ac:dyDescent="0.35">
      <c r="A110" s="12" t="s">
        <v>49</v>
      </c>
      <c r="B110" s="5">
        <v>2021</v>
      </c>
      <c r="C110" s="25">
        <v>959882</v>
      </c>
      <c r="D110" s="25">
        <v>11913408</v>
      </c>
      <c r="E110" s="11">
        <f t="shared" si="3"/>
        <v>8.0571571123896707E-2</v>
      </c>
    </row>
    <row r="111" spans="1:5" s="17" customFormat="1" x14ac:dyDescent="0.35">
      <c r="A111" s="12" t="s">
        <v>49</v>
      </c>
      <c r="B111" s="5">
        <v>2022</v>
      </c>
      <c r="C111" s="25">
        <v>1087447</v>
      </c>
      <c r="D111" s="25">
        <v>12742854</v>
      </c>
      <c r="E111" s="11">
        <f t="shared" si="3"/>
        <v>8.5337790105732989E-2</v>
      </c>
    </row>
    <row r="112" spans="1:5" s="17" customFormat="1" x14ac:dyDescent="0.35">
      <c r="A112" s="12" t="s">
        <v>49</v>
      </c>
      <c r="B112" s="5">
        <v>2023</v>
      </c>
      <c r="C112" s="25">
        <v>1215233</v>
      </c>
      <c r="D112" s="25">
        <v>13859071</v>
      </c>
      <c r="E112" s="11">
        <f t="shared" si="3"/>
        <v>8.7685025929948701E-2</v>
      </c>
    </row>
    <row r="113" spans="1:5" s="17" customFormat="1" x14ac:dyDescent="0.35">
      <c r="A113" s="12" t="s">
        <v>49</v>
      </c>
      <c r="B113" s="5">
        <v>2024</v>
      </c>
      <c r="C113" s="25">
        <v>1365452</v>
      </c>
      <c r="D113" s="25">
        <v>15776406</v>
      </c>
      <c r="E113" s="11">
        <f t="shared" si="3"/>
        <v>8.6550257390688348E-2</v>
      </c>
    </row>
    <row r="114" spans="1:5" x14ac:dyDescent="0.35">
      <c r="A114" s="57" t="s">
        <v>67</v>
      </c>
      <c r="B114" s="56">
        <v>2020</v>
      </c>
      <c r="C114" s="25">
        <v>-46688</v>
      </c>
      <c r="D114" s="25">
        <v>4206839</v>
      </c>
      <c r="E114" s="58">
        <f t="shared" si="3"/>
        <v>-1.1098119039021935E-2</v>
      </c>
    </row>
    <row r="115" spans="1:5" x14ac:dyDescent="0.35">
      <c r="A115" s="57" t="s">
        <v>67</v>
      </c>
      <c r="B115" s="56">
        <v>2021</v>
      </c>
      <c r="C115" s="25">
        <v>14646</v>
      </c>
      <c r="D115" s="25">
        <v>1768907</v>
      </c>
      <c r="E115" s="58">
        <f t="shared" si="3"/>
        <v>8.2796890961480737E-3</v>
      </c>
    </row>
    <row r="116" spans="1:5" x14ac:dyDescent="0.35">
      <c r="A116" s="57" t="s">
        <v>67</v>
      </c>
      <c r="B116" s="56">
        <v>2022</v>
      </c>
      <c r="C116" s="25">
        <v>22353</v>
      </c>
      <c r="D116" s="25">
        <v>2769525</v>
      </c>
      <c r="E116" s="58">
        <f t="shared" si="3"/>
        <v>8.0710591166355244E-3</v>
      </c>
    </row>
    <row r="117" spans="1:5" x14ac:dyDescent="0.35">
      <c r="A117" s="4" t="s">
        <v>67</v>
      </c>
      <c r="B117" s="5">
        <v>2023</v>
      </c>
      <c r="C117" s="25">
        <v>25334</v>
      </c>
      <c r="D117" s="25">
        <v>3028878</v>
      </c>
      <c r="E117" s="11">
        <f t="shared" si="3"/>
        <v>8.3641533267434336E-3</v>
      </c>
    </row>
    <row r="118" spans="1:5" x14ac:dyDescent="0.35">
      <c r="A118" s="4" t="s">
        <v>67</v>
      </c>
      <c r="B118" s="5">
        <v>2024</v>
      </c>
      <c r="C118" s="25">
        <v>14466</v>
      </c>
      <c r="D118" s="25">
        <v>2053669</v>
      </c>
      <c r="E118" s="11">
        <f t="shared" si="3"/>
        <v>7.0439783626280571E-3</v>
      </c>
    </row>
    <row r="119" spans="1:5" x14ac:dyDescent="0.35">
      <c r="A119" s="12" t="s">
        <v>50</v>
      </c>
      <c r="B119" s="5">
        <v>2020</v>
      </c>
      <c r="C119" s="25">
        <v>400607</v>
      </c>
      <c r="D119" s="25">
        <v>6076431</v>
      </c>
      <c r="E119" s="11">
        <f t="shared" si="3"/>
        <v>6.5928009385772673E-2</v>
      </c>
    </row>
    <row r="120" spans="1:5" x14ac:dyDescent="0.35">
      <c r="A120" s="12" t="s">
        <v>50</v>
      </c>
      <c r="B120" s="5">
        <v>2021</v>
      </c>
      <c r="C120" s="25">
        <v>637782</v>
      </c>
      <c r="D120" s="25">
        <v>9778583</v>
      </c>
      <c r="E120" s="11">
        <f t="shared" si="3"/>
        <v>6.5222333338071578E-2</v>
      </c>
    </row>
    <row r="121" spans="1:5" x14ac:dyDescent="0.35">
      <c r="A121" s="12" t="s">
        <v>50</v>
      </c>
      <c r="B121" s="5">
        <v>2022</v>
      </c>
      <c r="C121" s="25">
        <v>832100</v>
      </c>
      <c r="D121" s="25">
        <v>11509465</v>
      </c>
      <c r="E121" s="11">
        <f t="shared" si="3"/>
        <v>7.2297018149844502E-2</v>
      </c>
    </row>
    <row r="122" spans="1:5" x14ac:dyDescent="0.35">
      <c r="A122" s="12" t="s">
        <v>50</v>
      </c>
      <c r="B122" s="5">
        <v>2023</v>
      </c>
      <c r="C122" s="25">
        <v>750322</v>
      </c>
      <c r="D122" s="25">
        <v>10494240</v>
      </c>
      <c r="E122" s="11">
        <f t="shared" si="3"/>
        <v>7.1498460107639994E-2</v>
      </c>
    </row>
    <row r="123" spans="1:5" x14ac:dyDescent="0.35">
      <c r="A123" s="12" t="s">
        <v>50</v>
      </c>
      <c r="B123" s="5">
        <v>2024</v>
      </c>
      <c r="C123" s="25">
        <v>601184</v>
      </c>
      <c r="D123" s="25">
        <v>9646023</v>
      </c>
      <c r="E123" s="11">
        <f t="shared" si="3"/>
        <v>6.232454556660294E-2</v>
      </c>
    </row>
    <row r="124" spans="1:5" x14ac:dyDescent="0.35">
      <c r="A124" s="4" t="s">
        <v>27</v>
      </c>
      <c r="B124" s="5">
        <v>2020</v>
      </c>
      <c r="C124" s="25">
        <v>1077589</v>
      </c>
      <c r="D124" s="25">
        <v>2061686</v>
      </c>
      <c r="E124" s="11">
        <f t="shared" si="3"/>
        <v>0.52267367581678292</v>
      </c>
    </row>
    <row r="125" spans="1:5" x14ac:dyDescent="0.35">
      <c r="A125" s="4" t="s">
        <v>27</v>
      </c>
      <c r="B125" s="5">
        <v>2021</v>
      </c>
      <c r="C125" s="25">
        <v>1210060</v>
      </c>
      <c r="D125" s="25">
        <v>2063298</v>
      </c>
      <c r="E125" s="11">
        <f t="shared" si="3"/>
        <v>0.58646884744714534</v>
      </c>
    </row>
    <row r="126" spans="1:5" x14ac:dyDescent="0.35">
      <c r="A126" s="4" t="s">
        <v>27</v>
      </c>
      <c r="B126" s="5">
        <v>2022</v>
      </c>
      <c r="C126" s="25">
        <v>1511829</v>
      </c>
      <c r="D126" s="25">
        <v>2326280</v>
      </c>
      <c r="E126" s="11">
        <f t="shared" si="3"/>
        <v>0.64989124267070175</v>
      </c>
    </row>
    <row r="127" spans="1:5" x14ac:dyDescent="0.35">
      <c r="A127" s="4" t="s">
        <v>27</v>
      </c>
      <c r="B127" s="5">
        <v>2023</v>
      </c>
      <c r="C127" s="25">
        <v>1391797</v>
      </c>
      <c r="D127" s="25">
        <v>2059092</v>
      </c>
      <c r="E127" s="11">
        <f t="shared" si="3"/>
        <v>0.67592754476244865</v>
      </c>
    </row>
    <row r="128" spans="1:5" x14ac:dyDescent="0.35">
      <c r="A128" s="4" t="s">
        <v>27</v>
      </c>
      <c r="B128" s="5">
        <v>2024</v>
      </c>
      <c r="C128" s="25">
        <v>1392924</v>
      </c>
      <c r="D128" s="25">
        <v>2058238</v>
      </c>
      <c r="E128" s="11">
        <f t="shared" si="3"/>
        <v>0.6767555549941261</v>
      </c>
    </row>
    <row r="129" spans="1:5" ht="29" x14ac:dyDescent="0.35">
      <c r="A129" s="12" t="s">
        <v>30</v>
      </c>
      <c r="B129" s="5">
        <v>2020</v>
      </c>
      <c r="C129" s="25">
        <v>127552</v>
      </c>
      <c r="D129" s="25">
        <v>245552</v>
      </c>
      <c r="E129" s="11">
        <f t="shared" si="3"/>
        <v>0.51945005538541733</v>
      </c>
    </row>
    <row r="130" spans="1:5" ht="29" x14ac:dyDescent="0.35">
      <c r="A130" s="12" t="s">
        <v>30</v>
      </c>
      <c r="B130" s="5">
        <v>2021</v>
      </c>
      <c r="C130" s="25">
        <v>37353</v>
      </c>
      <c r="D130" s="25">
        <v>67871</v>
      </c>
      <c r="E130" s="11">
        <f t="shared" si="3"/>
        <v>0.55035287530756882</v>
      </c>
    </row>
    <row r="131" spans="1:5" ht="29" x14ac:dyDescent="0.35">
      <c r="A131" s="12" t="s">
        <v>30</v>
      </c>
      <c r="B131" s="5">
        <v>2022</v>
      </c>
      <c r="C131" s="25">
        <v>168930</v>
      </c>
      <c r="D131" s="25">
        <v>318841</v>
      </c>
      <c r="E131" s="11">
        <f t="shared" si="3"/>
        <v>0.52982521068494959</v>
      </c>
    </row>
    <row r="132" spans="1:5" ht="29" x14ac:dyDescent="0.35">
      <c r="A132" s="12" t="s">
        <v>30</v>
      </c>
      <c r="B132" s="5">
        <v>2023</v>
      </c>
      <c r="C132" s="25">
        <v>380934</v>
      </c>
      <c r="D132" s="25">
        <v>707805</v>
      </c>
      <c r="E132" s="11">
        <f t="shared" ref="E132:E151" si="4">C132/D132</f>
        <v>0.53819060334414137</v>
      </c>
    </row>
    <row r="133" spans="1:5" ht="29" x14ac:dyDescent="0.35">
      <c r="A133" s="12" t="s">
        <v>30</v>
      </c>
      <c r="B133" s="5">
        <v>2024</v>
      </c>
      <c r="C133" s="25">
        <v>426409</v>
      </c>
      <c r="D133" s="25">
        <v>851002</v>
      </c>
      <c r="E133" s="11">
        <f t="shared" si="4"/>
        <v>0.50106697751591656</v>
      </c>
    </row>
    <row r="134" spans="1:5" x14ac:dyDescent="0.35">
      <c r="A134" s="4" t="s">
        <v>20</v>
      </c>
      <c r="B134" s="5">
        <v>2020</v>
      </c>
      <c r="C134" s="25">
        <v>15412434</v>
      </c>
      <c r="D134" s="25">
        <v>75826880</v>
      </c>
      <c r="E134" s="11">
        <f t="shared" si="4"/>
        <v>0.2032581849602674</v>
      </c>
    </row>
    <row r="135" spans="1:5" x14ac:dyDescent="0.35">
      <c r="A135" s="4" t="s">
        <v>20</v>
      </c>
      <c r="B135" s="5">
        <v>2021</v>
      </c>
      <c r="C135" s="25">
        <v>17574627</v>
      </c>
      <c r="D135" s="25">
        <v>84904301</v>
      </c>
      <c r="E135" s="11">
        <f t="shared" si="4"/>
        <v>0.20699336538911026</v>
      </c>
    </row>
    <row r="136" spans="1:5" x14ac:dyDescent="0.35">
      <c r="A136" s="4" t="s">
        <v>20</v>
      </c>
      <c r="B136" s="5">
        <v>2022</v>
      </c>
      <c r="C136" s="25">
        <v>20022444</v>
      </c>
      <c r="D136" s="25">
        <v>96924686</v>
      </c>
      <c r="E136" s="11">
        <f t="shared" si="4"/>
        <v>0.20657734191679505</v>
      </c>
    </row>
    <row r="137" spans="1:5" x14ac:dyDescent="0.35">
      <c r="A137" s="4" t="s">
        <v>20</v>
      </c>
      <c r="B137" s="5">
        <v>2023</v>
      </c>
      <c r="C137" s="25">
        <v>23066117</v>
      </c>
      <c r="D137" s="25">
        <v>106944683</v>
      </c>
      <c r="E137" s="11">
        <f t="shared" si="4"/>
        <v>0.21568269083559768</v>
      </c>
    </row>
    <row r="138" spans="1:5" x14ac:dyDescent="0.35">
      <c r="A138" s="4" t="s">
        <v>20</v>
      </c>
      <c r="B138" s="5">
        <v>2024</v>
      </c>
      <c r="C138" s="25">
        <v>25365481</v>
      </c>
      <c r="D138" s="25">
        <v>118227031</v>
      </c>
      <c r="E138" s="11">
        <f t="shared" si="4"/>
        <v>0.21454891309923871</v>
      </c>
    </row>
    <row r="139" spans="1:5" x14ac:dyDescent="0.35">
      <c r="A139" s="4" t="s">
        <v>24</v>
      </c>
      <c r="B139" s="5">
        <v>2020</v>
      </c>
      <c r="C139" s="25">
        <v>695150</v>
      </c>
      <c r="D139" s="25">
        <v>3011423</v>
      </c>
      <c r="E139" s="11">
        <f t="shared" si="4"/>
        <v>0.23083771359918551</v>
      </c>
    </row>
    <row r="140" spans="1:5" x14ac:dyDescent="0.35">
      <c r="A140" s="4" t="s">
        <v>24</v>
      </c>
      <c r="B140" s="5">
        <v>2021</v>
      </c>
      <c r="C140" s="25">
        <v>679095</v>
      </c>
      <c r="D140" s="25">
        <v>2887534</v>
      </c>
      <c r="E140" s="11">
        <f t="shared" si="4"/>
        <v>0.23518164634598243</v>
      </c>
    </row>
    <row r="141" spans="1:5" x14ac:dyDescent="0.35">
      <c r="A141" s="4" t="s">
        <v>24</v>
      </c>
      <c r="B141" s="5">
        <v>2022</v>
      </c>
      <c r="C141" s="25">
        <v>672114</v>
      </c>
      <c r="D141" s="25">
        <v>2898831</v>
      </c>
      <c r="E141" s="11">
        <f t="shared" si="4"/>
        <v>0.23185691059602992</v>
      </c>
    </row>
    <row r="142" spans="1:5" x14ac:dyDescent="0.35">
      <c r="A142" s="4" t="s">
        <v>24</v>
      </c>
      <c r="B142" s="5">
        <v>2023</v>
      </c>
      <c r="C142" s="25">
        <v>661058</v>
      </c>
      <c r="D142" s="25">
        <v>2804215</v>
      </c>
      <c r="E142" s="11">
        <f t="shared" si="4"/>
        <v>0.23573727406778724</v>
      </c>
    </row>
    <row r="143" spans="1:5" x14ac:dyDescent="0.35">
      <c r="A143" s="4" t="s">
        <v>24</v>
      </c>
      <c r="B143" s="5">
        <v>2024</v>
      </c>
      <c r="C143" s="25">
        <v>706019</v>
      </c>
      <c r="D143" s="25">
        <v>2874069</v>
      </c>
      <c r="E143" s="11">
        <f t="shared" si="4"/>
        <v>0.24565137441028731</v>
      </c>
    </row>
    <row r="144" spans="1:5" x14ac:dyDescent="0.35">
      <c r="A144" s="12" t="s">
        <v>43</v>
      </c>
      <c r="B144" s="5">
        <v>2020</v>
      </c>
      <c r="C144" s="25">
        <v>27888</v>
      </c>
      <c r="D144" s="25">
        <v>494470</v>
      </c>
      <c r="E144" s="11">
        <f t="shared" si="4"/>
        <v>5.6399781584322607E-2</v>
      </c>
    </row>
    <row r="145" spans="1:5" x14ac:dyDescent="0.35">
      <c r="A145" s="12" t="s">
        <v>43</v>
      </c>
      <c r="B145" s="5">
        <v>2021</v>
      </c>
      <c r="C145" s="25">
        <v>50090</v>
      </c>
      <c r="D145" s="25">
        <v>475955</v>
      </c>
      <c r="E145" s="11">
        <f t="shared" si="4"/>
        <v>0.10524104169511823</v>
      </c>
    </row>
    <row r="146" spans="1:5" x14ac:dyDescent="0.35">
      <c r="A146" s="12" t="s">
        <v>43</v>
      </c>
      <c r="B146" s="5">
        <v>2022</v>
      </c>
      <c r="C146" s="25">
        <v>53539</v>
      </c>
      <c r="D146" s="25">
        <v>596060</v>
      </c>
      <c r="E146" s="11">
        <f t="shared" si="4"/>
        <v>8.982149448042144E-2</v>
      </c>
    </row>
    <row r="147" spans="1:5" x14ac:dyDescent="0.35">
      <c r="A147" s="12" t="s">
        <v>43</v>
      </c>
      <c r="B147" s="5">
        <v>2023</v>
      </c>
      <c r="C147" s="25">
        <v>62537</v>
      </c>
      <c r="D147" s="25">
        <v>754649</v>
      </c>
      <c r="E147" s="11">
        <f t="shared" si="4"/>
        <v>8.2868989424222383E-2</v>
      </c>
    </row>
    <row r="148" spans="1:5" x14ac:dyDescent="0.35">
      <c r="A148" s="12" t="s">
        <v>43</v>
      </c>
      <c r="B148" s="5">
        <v>2024</v>
      </c>
      <c r="C148" s="25">
        <v>64339</v>
      </c>
      <c r="D148" s="25">
        <v>836123</v>
      </c>
      <c r="E148" s="11">
        <f t="shared" si="4"/>
        <v>7.6949204841871358E-2</v>
      </c>
    </row>
    <row r="149" spans="1:5" x14ac:dyDescent="0.35">
      <c r="A149" s="12" t="s">
        <v>51</v>
      </c>
      <c r="B149" s="5">
        <v>2020</v>
      </c>
      <c r="C149" s="25">
        <v>820754</v>
      </c>
      <c r="D149" s="25">
        <v>8397772</v>
      </c>
      <c r="E149" s="11">
        <f t="shared" si="4"/>
        <v>9.773473249809593E-2</v>
      </c>
    </row>
    <row r="150" spans="1:5" x14ac:dyDescent="0.35">
      <c r="A150" s="12" t="s">
        <v>51</v>
      </c>
      <c r="B150" s="5">
        <v>2021</v>
      </c>
      <c r="C150" s="25">
        <v>1230934</v>
      </c>
      <c r="D150" s="25">
        <v>12151643</v>
      </c>
      <c r="E150" s="11">
        <f t="shared" si="4"/>
        <v>0.10129774220654771</v>
      </c>
    </row>
    <row r="151" spans="1:5" x14ac:dyDescent="0.35">
      <c r="A151" s="12" t="s">
        <v>51</v>
      </c>
      <c r="B151" s="5">
        <v>2022</v>
      </c>
      <c r="C151" s="25">
        <v>1425131</v>
      </c>
      <c r="D151" s="25">
        <v>14571495</v>
      </c>
      <c r="E151" s="11">
        <f t="shared" si="4"/>
        <v>9.780266197806059E-2</v>
      </c>
    </row>
    <row r="152" spans="1:5" x14ac:dyDescent="0.35">
      <c r="A152" s="54" t="s">
        <v>51</v>
      </c>
      <c r="B152" s="49">
        <v>2023</v>
      </c>
      <c r="C152" s="50"/>
      <c r="D152" s="50"/>
      <c r="E152" s="52">
        <v>0</v>
      </c>
    </row>
    <row r="153" spans="1:5" x14ac:dyDescent="0.35">
      <c r="A153" s="54" t="s">
        <v>51</v>
      </c>
      <c r="B153" s="49">
        <v>2024</v>
      </c>
      <c r="C153" s="50"/>
      <c r="D153" s="50"/>
      <c r="E153" s="52">
        <v>0</v>
      </c>
    </row>
    <row r="154" spans="1:5" s="53" customFormat="1" ht="29" x14ac:dyDescent="0.35">
      <c r="A154" s="22" t="s">
        <v>19</v>
      </c>
      <c r="B154" s="5">
        <v>2020</v>
      </c>
      <c r="C154" s="25">
        <v>254243</v>
      </c>
      <c r="D154" s="25">
        <v>3097194</v>
      </c>
      <c r="E154" s="11">
        <f>C154/D154</f>
        <v>8.2088174005244749E-2</v>
      </c>
    </row>
    <row r="155" spans="1:5" s="53" customFormat="1" ht="29" x14ac:dyDescent="0.35">
      <c r="A155" s="22" t="s">
        <v>19</v>
      </c>
      <c r="B155" s="5">
        <v>2021</v>
      </c>
      <c r="C155" s="25">
        <v>203705</v>
      </c>
      <c r="D155" s="25">
        <v>2570253</v>
      </c>
      <c r="E155" s="11">
        <f>C155/D155</f>
        <v>7.9254843783860968E-2</v>
      </c>
    </row>
    <row r="156" spans="1:5" ht="29" x14ac:dyDescent="0.35">
      <c r="A156" s="22" t="s">
        <v>19</v>
      </c>
      <c r="B156" s="5">
        <v>2022</v>
      </c>
      <c r="C156" s="25">
        <v>166532</v>
      </c>
      <c r="D156" s="25">
        <v>1619164</v>
      </c>
      <c r="E156" s="11">
        <f>C156/D156</f>
        <v>0.10285060685637773</v>
      </c>
    </row>
    <row r="157" spans="1:5" ht="29" x14ac:dyDescent="0.35">
      <c r="A157" s="22" t="s">
        <v>19</v>
      </c>
      <c r="B157" s="5">
        <v>2023</v>
      </c>
      <c r="C157" s="25">
        <v>141810</v>
      </c>
      <c r="D157" s="25">
        <v>1423096</v>
      </c>
      <c r="E157" s="11">
        <f>C157/D157</f>
        <v>9.9648934435905945E-2</v>
      </c>
    </row>
    <row r="158" spans="1:5" ht="29" x14ac:dyDescent="0.35">
      <c r="A158" s="22" t="s">
        <v>19</v>
      </c>
      <c r="B158" s="5">
        <v>2024</v>
      </c>
      <c r="C158" s="25">
        <v>153125</v>
      </c>
      <c r="D158" s="25">
        <v>1315264</v>
      </c>
      <c r="E158" s="11">
        <f>C158/D158</f>
        <v>0.11642149408787894</v>
      </c>
    </row>
  </sheetData>
  <autoFilter ref="A3:E158" xr:uid="{9B352C42-02F2-4003-AE26-80654191D86C}">
    <sortState xmlns:xlrd2="http://schemas.microsoft.com/office/spreadsheetml/2017/richdata2" ref="A4:E158">
      <sortCondition ref="A3:A158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D1F39-A9E6-4D62-9312-54FB22633329}">
  <sheetPr>
    <tabColor rgb="FFFFFF00"/>
  </sheetPr>
  <dimension ref="A3:E158"/>
  <sheetViews>
    <sheetView topLeftCell="A2" workbookViewId="0">
      <pane ySplit="2" topLeftCell="A4" activePane="bottomLeft" state="frozen"/>
      <selection activeCell="A2" sqref="A2"/>
      <selection pane="bottomLeft" activeCell="F2" sqref="F1:H1048576"/>
    </sheetView>
  </sheetViews>
  <sheetFormatPr defaultRowHeight="14.5" x14ac:dyDescent="0.35"/>
  <cols>
    <col min="1" max="1" width="27.453125" bestFit="1" customWidth="1"/>
    <col min="2" max="2" width="4.81640625" bestFit="1" customWidth="1"/>
    <col min="3" max="3" width="13.81640625" style="2" bestFit="1" customWidth="1"/>
    <col min="4" max="4" width="18.81640625" style="28" bestFit="1" customWidth="1"/>
    <col min="5" max="5" width="9.54296875" style="3" customWidth="1"/>
  </cols>
  <sheetData>
    <row r="3" spans="1:5" s="6" customFormat="1" x14ac:dyDescent="0.35">
      <c r="A3" s="5"/>
      <c r="B3" s="5"/>
      <c r="C3" s="40" t="s">
        <v>63</v>
      </c>
      <c r="D3" s="29" t="s">
        <v>72</v>
      </c>
      <c r="E3" s="30" t="s">
        <v>71</v>
      </c>
    </row>
    <row r="4" spans="1:5" x14ac:dyDescent="0.35">
      <c r="A4" s="4" t="s">
        <v>35</v>
      </c>
      <c r="B4" s="5">
        <v>2020</v>
      </c>
      <c r="C4" s="41">
        <f>ROA!C4</f>
        <v>731311</v>
      </c>
      <c r="D4" s="27">
        <f>GPM!D4</f>
        <v>7412767</v>
      </c>
      <c r="E4" s="11">
        <f t="shared" ref="E4:E35" si="0">C4/D4</f>
        <v>9.8655603231559821E-2</v>
      </c>
    </row>
    <row r="5" spans="1:5" x14ac:dyDescent="0.35">
      <c r="A5" s="4" t="s">
        <v>35</v>
      </c>
      <c r="B5" s="5">
        <v>2021</v>
      </c>
      <c r="C5" s="41">
        <f>ROA!C5</f>
        <v>704809</v>
      </c>
      <c r="D5" s="27">
        <f>GPM!D5</f>
        <v>6543363</v>
      </c>
      <c r="E5" s="11">
        <f t="shared" si="0"/>
        <v>0.10771357175201804</v>
      </c>
    </row>
    <row r="6" spans="1:5" x14ac:dyDescent="0.35">
      <c r="A6" s="4" t="s">
        <v>35</v>
      </c>
      <c r="B6" s="5">
        <v>2022</v>
      </c>
      <c r="C6" s="41">
        <f>ROA!C6</f>
        <v>673647</v>
      </c>
      <c r="D6" s="27">
        <f>GPM!D6</f>
        <v>6762803</v>
      </c>
      <c r="E6" s="11">
        <f t="shared" si="0"/>
        <v>9.9610620034325997E-2</v>
      </c>
    </row>
    <row r="7" spans="1:5" x14ac:dyDescent="0.35">
      <c r="A7" s="4" t="s">
        <v>35</v>
      </c>
      <c r="B7" s="5">
        <v>2023</v>
      </c>
      <c r="C7" s="41">
        <f>ROA!C7</f>
        <v>763876</v>
      </c>
      <c r="D7" s="27">
        <f>GPM!D7</f>
        <v>7620153</v>
      </c>
      <c r="E7" s="11">
        <f t="shared" si="0"/>
        <v>0.10024418144885018</v>
      </c>
    </row>
    <row r="8" spans="1:5" x14ac:dyDescent="0.35">
      <c r="A8" s="4" t="s">
        <v>35</v>
      </c>
      <c r="B8" s="5">
        <v>2024</v>
      </c>
      <c r="C8" s="41">
        <f>ROA!C8</f>
        <v>884716</v>
      </c>
      <c r="D8" s="27">
        <f>GPM!D8</f>
        <v>8582510</v>
      </c>
      <c r="E8" s="11">
        <f t="shared" si="0"/>
        <v>0.10308359675665976</v>
      </c>
    </row>
    <row r="9" spans="1:5" x14ac:dyDescent="0.35">
      <c r="A9" s="12" t="s">
        <v>45</v>
      </c>
      <c r="B9" s="5">
        <v>2020</v>
      </c>
      <c r="C9" s="41">
        <f>ROA!C9</f>
        <v>9748</v>
      </c>
      <c r="D9" s="27">
        <f>GPM!D9</f>
        <v>478026</v>
      </c>
      <c r="E9" s="11">
        <f t="shared" si="0"/>
        <v>2.0392196240371863E-2</v>
      </c>
    </row>
    <row r="10" spans="1:5" x14ac:dyDescent="0.35">
      <c r="A10" s="12" t="s">
        <v>45</v>
      </c>
      <c r="B10" s="5">
        <v>2021</v>
      </c>
      <c r="C10" s="41">
        <f>ROA!C10</f>
        <v>27523</v>
      </c>
      <c r="D10" s="27">
        <f>GPM!D10</f>
        <v>556343</v>
      </c>
      <c r="E10" s="11">
        <f t="shared" si="0"/>
        <v>4.9471279408566299E-2</v>
      </c>
    </row>
    <row r="11" spans="1:5" x14ac:dyDescent="0.35">
      <c r="A11" s="12" t="s">
        <v>45</v>
      </c>
      <c r="B11" s="5">
        <v>2022</v>
      </c>
      <c r="C11" s="41">
        <f>ROA!C11</f>
        <v>14757</v>
      </c>
      <c r="D11" s="27">
        <f>GPM!D11</f>
        <v>733735</v>
      </c>
      <c r="E11" s="11">
        <f t="shared" si="0"/>
        <v>2.0112165836439586E-2</v>
      </c>
    </row>
    <row r="12" spans="1:5" x14ac:dyDescent="0.35">
      <c r="A12" s="12" t="s">
        <v>45</v>
      </c>
      <c r="B12" s="5">
        <v>2023</v>
      </c>
      <c r="C12" s="41">
        <f>ROA!C12</f>
        <v>7486</v>
      </c>
      <c r="D12" s="27">
        <f>GPM!D12</f>
        <v>901839</v>
      </c>
      <c r="E12" s="11">
        <f t="shared" si="0"/>
        <v>8.3008164428462292E-3</v>
      </c>
    </row>
    <row r="13" spans="1:5" x14ac:dyDescent="0.35">
      <c r="A13" s="12" t="s">
        <v>45</v>
      </c>
      <c r="B13" s="5">
        <v>2024</v>
      </c>
      <c r="C13" s="41">
        <f>ROA!C13</f>
        <v>-27992</v>
      </c>
      <c r="D13" s="27">
        <f>GPM!D13</f>
        <v>678904</v>
      </c>
      <c r="E13" s="11">
        <f t="shared" si="0"/>
        <v>-4.1231160812132496E-2</v>
      </c>
    </row>
    <row r="14" spans="1:5" x14ac:dyDescent="0.35">
      <c r="A14" s="12" t="s">
        <v>42</v>
      </c>
      <c r="B14" s="5">
        <v>2020</v>
      </c>
      <c r="C14" s="41">
        <f>ROA!C14</f>
        <v>60817</v>
      </c>
      <c r="D14" s="27">
        <f>GPM!D14</f>
        <v>12121666</v>
      </c>
      <c r="E14" s="11">
        <f t="shared" si="0"/>
        <v>5.017214630398165E-3</v>
      </c>
    </row>
    <row r="15" spans="1:5" x14ac:dyDescent="0.35">
      <c r="A15" s="12" t="s">
        <v>42</v>
      </c>
      <c r="B15" s="5">
        <v>2021</v>
      </c>
      <c r="C15" s="41">
        <f>ROA!C15</f>
        <v>225315</v>
      </c>
      <c r="D15" s="27">
        <f>GPM!D15</f>
        <v>13506340</v>
      </c>
      <c r="E15" s="11">
        <f t="shared" si="0"/>
        <v>1.6682165560766276E-2</v>
      </c>
    </row>
    <row r="16" spans="1:5" x14ac:dyDescent="0.35">
      <c r="A16" s="12" t="s">
        <v>42</v>
      </c>
      <c r="B16" s="5">
        <v>2022</v>
      </c>
      <c r="C16" s="41">
        <f>ROA!C16</f>
        <v>263262</v>
      </c>
      <c r="D16" s="27">
        <f>GPM!D16</f>
        <v>14578225</v>
      </c>
      <c r="E16" s="11">
        <f t="shared" si="0"/>
        <v>1.8058577090146435E-2</v>
      </c>
    </row>
    <row r="17" spans="1:5" x14ac:dyDescent="0.35">
      <c r="A17" s="12" t="s">
        <v>42</v>
      </c>
      <c r="B17" s="5">
        <v>2023</v>
      </c>
      <c r="C17" s="41">
        <f>ROA!C17</f>
        <v>206593</v>
      </c>
      <c r="D17" s="27">
        <f>GPM!D17</f>
        <v>15664740</v>
      </c>
      <c r="E17" s="11">
        <f t="shared" si="0"/>
        <v>1.3188409127760817E-2</v>
      </c>
    </row>
    <row r="18" spans="1:5" x14ac:dyDescent="0.35">
      <c r="A18" s="12" t="s">
        <v>42</v>
      </c>
      <c r="B18" s="5">
        <v>2024</v>
      </c>
      <c r="C18" s="41">
        <f>ROA!C18</f>
        <v>198458</v>
      </c>
      <c r="D18" s="27">
        <f>GPM!D18</f>
        <v>16328189</v>
      </c>
      <c r="E18" s="11">
        <f t="shared" si="0"/>
        <v>1.2154317909965398E-2</v>
      </c>
    </row>
    <row r="19" spans="1:5" x14ac:dyDescent="0.35">
      <c r="A19" s="4" t="s">
        <v>60</v>
      </c>
      <c r="B19" s="5">
        <v>2020</v>
      </c>
      <c r="C19" s="41">
        <f>ROA!C19</f>
        <v>-1214602</v>
      </c>
      <c r="D19" s="27">
        <f>GPM!D19</f>
        <v>3559333</v>
      </c>
      <c r="E19" s="11">
        <f t="shared" si="0"/>
        <v>-0.34124427245217009</v>
      </c>
    </row>
    <row r="20" spans="1:5" x14ac:dyDescent="0.35">
      <c r="A20" s="4" t="s">
        <v>60</v>
      </c>
      <c r="B20" s="5">
        <v>2021</v>
      </c>
      <c r="C20" s="41">
        <f>ROA!C20</f>
        <v>-963526</v>
      </c>
      <c r="D20" s="27">
        <f>GPM!D20</f>
        <v>3481227</v>
      </c>
      <c r="E20" s="11">
        <f t="shared" si="0"/>
        <v>-0.27677769935715196</v>
      </c>
    </row>
    <row r="21" spans="1:5" x14ac:dyDescent="0.35">
      <c r="A21" s="4" t="s">
        <v>60</v>
      </c>
      <c r="B21" s="5">
        <v>2022</v>
      </c>
      <c r="C21" s="41">
        <f>ROA!C21</f>
        <v>59111</v>
      </c>
      <c r="D21" s="27">
        <f>GPM!D21</f>
        <v>4436667</v>
      </c>
      <c r="E21" s="11">
        <f t="shared" si="0"/>
        <v>1.332328975782947E-2</v>
      </c>
    </row>
    <row r="22" spans="1:5" x14ac:dyDescent="0.35">
      <c r="A22" s="4" t="s">
        <v>60</v>
      </c>
      <c r="B22" s="5">
        <v>2023</v>
      </c>
      <c r="C22" s="41">
        <f>ROA!C22</f>
        <v>-132165</v>
      </c>
      <c r="D22" s="27">
        <f>GPM!D22</f>
        <v>4387448</v>
      </c>
      <c r="E22" s="11">
        <f t="shared" si="0"/>
        <v>-3.0123433941553267E-2</v>
      </c>
    </row>
    <row r="23" spans="1:5" x14ac:dyDescent="0.35">
      <c r="A23" s="4" t="s">
        <v>60</v>
      </c>
      <c r="B23" s="5">
        <v>2024</v>
      </c>
      <c r="C23" s="41">
        <f>ROA!C23</f>
        <v>-5585</v>
      </c>
      <c r="D23" s="27">
        <f>GPM!D23</f>
        <v>4543989</v>
      </c>
      <c r="E23" s="11">
        <f t="shared" si="0"/>
        <v>-1.229096285224282E-3</v>
      </c>
    </row>
    <row r="24" spans="1:5" x14ac:dyDescent="0.35">
      <c r="A24" s="22" t="s">
        <v>16</v>
      </c>
      <c r="B24" s="5">
        <v>2020</v>
      </c>
      <c r="C24" s="41">
        <f>ROA!C24</f>
        <v>205589</v>
      </c>
      <c r="D24" s="27">
        <f>GPM!D24</f>
        <v>6110155</v>
      </c>
      <c r="E24" s="11">
        <f t="shared" si="0"/>
        <v>3.3647100605467453E-2</v>
      </c>
    </row>
    <row r="25" spans="1:5" x14ac:dyDescent="0.35">
      <c r="A25" s="22" t="s">
        <v>16</v>
      </c>
      <c r="B25" s="5">
        <v>2021</v>
      </c>
      <c r="C25" s="41">
        <f>ROA!C25</f>
        <v>351470</v>
      </c>
      <c r="D25" s="27">
        <f>GPM!D25</f>
        <v>6973718</v>
      </c>
      <c r="E25" s="11">
        <f t="shared" si="0"/>
        <v>5.0399227499592039E-2</v>
      </c>
    </row>
    <row r="26" spans="1:5" x14ac:dyDescent="0.35">
      <c r="A26" s="22" t="s">
        <v>16</v>
      </c>
      <c r="B26" s="5">
        <v>2022</v>
      </c>
      <c r="C26" s="41">
        <f>ROA!C26</f>
        <v>382105</v>
      </c>
      <c r="D26" s="27">
        <f>GPM!D26</f>
        <v>8461768</v>
      </c>
      <c r="E26" s="11">
        <f t="shared" si="0"/>
        <v>4.5156638659911263E-2</v>
      </c>
    </row>
    <row r="27" spans="1:5" x14ac:dyDescent="0.35">
      <c r="A27" s="22" t="s">
        <v>16</v>
      </c>
      <c r="B27" s="5">
        <v>2023</v>
      </c>
      <c r="C27" s="41">
        <f>ROA!C27</f>
        <v>319078</v>
      </c>
      <c r="D27" s="27">
        <f>GPM!D27</f>
        <v>9239926</v>
      </c>
      <c r="E27" s="11">
        <f t="shared" si="0"/>
        <v>3.4532527641455139E-2</v>
      </c>
    </row>
    <row r="28" spans="1:5" x14ac:dyDescent="0.35">
      <c r="A28" s="22" t="s">
        <v>16</v>
      </c>
      <c r="B28" s="5">
        <v>2024</v>
      </c>
      <c r="C28" s="41">
        <f>ROA!C28</f>
        <v>363732</v>
      </c>
      <c r="D28" s="27">
        <f>GPM!D28</f>
        <v>9811549</v>
      </c>
      <c r="E28" s="11">
        <f t="shared" si="0"/>
        <v>3.7071822196474785E-2</v>
      </c>
    </row>
    <row r="29" spans="1:5" x14ac:dyDescent="0.35">
      <c r="A29" s="20" t="s">
        <v>12</v>
      </c>
      <c r="B29" s="5">
        <v>2020</v>
      </c>
      <c r="C29" s="41">
        <f>ROA!C29</f>
        <v>-48817</v>
      </c>
      <c r="D29" s="27">
        <f>GPM!D29</f>
        <v>886245</v>
      </c>
      <c r="E29" s="11">
        <f t="shared" si="0"/>
        <v>-5.5082962386247596E-2</v>
      </c>
    </row>
    <row r="30" spans="1:5" x14ac:dyDescent="0.35">
      <c r="A30" s="20" t="s">
        <v>12</v>
      </c>
      <c r="B30" s="5">
        <v>2021</v>
      </c>
      <c r="C30" s="41">
        <f>ROA!C30</f>
        <v>-51709</v>
      </c>
      <c r="D30" s="27">
        <f>GPM!D30</f>
        <v>971296</v>
      </c>
      <c r="E30" s="11">
        <f t="shared" si="0"/>
        <v>-5.3237118242018912E-2</v>
      </c>
    </row>
    <row r="31" spans="1:5" x14ac:dyDescent="0.35">
      <c r="A31" s="20" t="s">
        <v>12</v>
      </c>
      <c r="B31" s="5">
        <v>2022</v>
      </c>
      <c r="C31" s="41">
        <f>ROA!C31</f>
        <v>-40024</v>
      </c>
      <c r="D31" s="27">
        <f>GPM!D31</f>
        <v>1161588</v>
      </c>
      <c r="E31" s="11">
        <f t="shared" si="0"/>
        <v>-3.4456278818307352E-2</v>
      </c>
    </row>
    <row r="32" spans="1:5" x14ac:dyDescent="0.35">
      <c r="A32" s="20" t="s">
        <v>12</v>
      </c>
      <c r="B32" s="5">
        <v>2023</v>
      </c>
      <c r="C32" s="41">
        <f>ROA!C32</f>
        <v>-16189</v>
      </c>
      <c r="D32" s="27">
        <f>GPM!D32</f>
        <v>1546000</v>
      </c>
      <c r="E32" s="11">
        <f t="shared" si="0"/>
        <v>-1.0471539456662354E-2</v>
      </c>
    </row>
    <row r="33" spans="1:5" x14ac:dyDescent="0.35">
      <c r="A33" s="20" t="s">
        <v>12</v>
      </c>
      <c r="B33" s="5">
        <v>2024</v>
      </c>
      <c r="C33" s="41">
        <f>ROA!C33</f>
        <v>45675</v>
      </c>
      <c r="D33" s="27">
        <f>GPM!D33</f>
        <v>2061886</v>
      </c>
      <c r="E33" s="11">
        <f t="shared" si="0"/>
        <v>2.2152049143357101E-2</v>
      </c>
    </row>
    <row r="34" spans="1:5" x14ac:dyDescent="0.35">
      <c r="A34" s="4" t="s">
        <v>38</v>
      </c>
      <c r="B34" s="5">
        <v>2020</v>
      </c>
      <c r="C34" s="41">
        <f>ROA!C34</f>
        <v>-20502</v>
      </c>
      <c r="D34" s="27">
        <f>GPM!D34</f>
        <v>1618491</v>
      </c>
      <c r="E34" s="11">
        <f t="shared" si="0"/>
        <v>-1.2667354962122125E-2</v>
      </c>
    </row>
    <row r="35" spans="1:5" x14ac:dyDescent="0.35">
      <c r="A35" s="4" t="s">
        <v>38</v>
      </c>
      <c r="B35" s="5">
        <v>2021</v>
      </c>
      <c r="C35" s="41">
        <f>ROA!C35</f>
        <v>8707</v>
      </c>
      <c r="D35" s="27">
        <f>GPM!D35</f>
        <v>1811359</v>
      </c>
      <c r="E35" s="11">
        <f t="shared" si="0"/>
        <v>4.8068880878942271E-3</v>
      </c>
    </row>
    <row r="36" spans="1:5" x14ac:dyDescent="0.35">
      <c r="A36" s="4" t="s">
        <v>38</v>
      </c>
      <c r="B36" s="5">
        <v>2022</v>
      </c>
      <c r="C36" s="41">
        <f>ROA!C36</f>
        <v>12421</v>
      </c>
      <c r="D36" s="27">
        <f>GPM!D36</f>
        <v>2192317</v>
      </c>
      <c r="E36" s="11">
        <f t="shared" ref="E36:E67" si="1">C36/D36</f>
        <v>5.6656952438903681E-3</v>
      </c>
    </row>
    <row r="37" spans="1:5" x14ac:dyDescent="0.35">
      <c r="A37" s="4" t="s">
        <v>38</v>
      </c>
      <c r="B37" s="5">
        <v>2023</v>
      </c>
      <c r="C37" s="41">
        <f>ROA!C37</f>
        <v>13047</v>
      </c>
      <c r="D37" s="27">
        <f>GPM!D37</f>
        <v>2469278</v>
      </c>
      <c r="E37" s="11">
        <f t="shared" si="1"/>
        <v>5.2837307099484138E-3</v>
      </c>
    </row>
    <row r="38" spans="1:5" x14ac:dyDescent="0.35">
      <c r="A38" s="4" t="s">
        <v>38</v>
      </c>
      <c r="B38" s="5">
        <v>2024</v>
      </c>
      <c r="C38" s="41">
        <f>ROA!C38</f>
        <v>8490</v>
      </c>
      <c r="D38" s="27">
        <f>GPM!D38</f>
        <v>2429124</v>
      </c>
      <c r="E38" s="11">
        <f t="shared" si="1"/>
        <v>3.4950871178251915E-3</v>
      </c>
    </row>
    <row r="39" spans="1:5" x14ac:dyDescent="0.35">
      <c r="A39" s="20" t="s">
        <v>14</v>
      </c>
      <c r="B39" s="5">
        <v>2020</v>
      </c>
      <c r="C39" s="41">
        <f>ROA!C39</f>
        <v>679871</v>
      </c>
      <c r="D39" s="27">
        <f>GPM!D39</f>
        <v>22545419</v>
      </c>
      <c r="E39" s="11">
        <f t="shared" si="1"/>
        <v>3.0155616092120533E-2</v>
      </c>
    </row>
    <row r="40" spans="1:5" x14ac:dyDescent="0.35">
      <c r="A40" s="20" t="s">
        <v>14</v>
      </c>
      <c r="B40" s="5">
        <v>2021</v>
      </c>
      <c r="C40" s="41">
        <f>ROA!C40</f>
        <v>846241</v>
      </c>
      <c r="D40" s="27">
        <f>GPM!D40</f>
        <v>25673757</v>
      </c>
      <c r="E40" s="11">
        <f t="shared" si="1"/>
        <v>3.2961323112935904E-2</v>
      </c>
    </row>
    <row r="41" spans="1:5" x14ac:dyDescent="0.35">
      <c r="A41" s="20" t="s">
        <v>14</v>
      </c>
      <c r="B41" s="5">
        <v>2022</v>
      </c>
      <c r="C41" s="41">
        <f>ROA!C41</f>
        <v>842591</v>
      </c>
      <c r="D41" s="27">
        <f>GPM!D41</f>
        <v>28027488</v>
      </c>
      <c r="E41" s="11">
        <f t="shared" si="1"/>
        <v>3.0063022415708466E-2</v>
      </c>
    </row>
    <row r="42" spans="1:5" x14ac:dyDescent="0.35">
      <c r="A42" s="20" t="s">
        <v>14</v>
      </c>
      <c r="B42" s="5">
        <v>2023</v>
      </c>
      <c r="C42" s="41">
        <f>ROA!C42</f>
        <v>688374</v>
      </c>
      <c r="D42" s="27">
        <f>GPM!D42</f>
        <v>28507873</v>
      </c>
      <c r="E42" s="11">
        <f t="shared" si="1"/>
        <v>2.4146803235723689E-2</v>
      </c>
    </row>
    <row r="43" spans="1:5" x14ac:dyDescent="0.35">
      <c r="A43" s="20" t="s">
        <v>14</v>
      </c>
      <c r="B43" s="5">
        <v>2024</v>
      </c>
      <c r="C43" s="41">
        <f>ROA!C43</f>
        <v>738328</v>
      </c>
      <c r="D43" s="27">
        <f>GPM!D43</f>
        <v>30957341</v>
      </c>
      <c r="E43" s="11">
        <f t="shared" si="1"/>
        <v>2.384985196241499E-2</v>
      </c>
    </row>
    <row r="44" spans="1:5" x14ac:dyDescent="0.35">
      <c r="A44" s="4" t="s">
        <v>37</v>
      </c>
      <c r="B44" s="5">
        <v>2020</v>
      </c>
      <c r="C44" s="41">
        <f>ROA!C44</f>
        <v>671172</v>
      </c>
      <c r="D44" s="27">
        <f>GPM!D44</f>
        <v>34113455</v>
      </c>
      <c r="E44" s="11">
        <f t="shared" si="1"/>
        <v>1.9674700202603344E-2</v>
      </c>
    </row>
    <row r="45" spans="1:5" x14ac:dyDescent="0.35">
      <c r="A45" s="4" t="s">
        <v>37</v>
      </c>
      <c r="B45" s="5">
        <v>2021</v>
      </c>
      <c r="C45" s="41">
        <f>ROA!C45</f>
        <v>1117917</v>
      </c>
      <c r="D45" s="27">
        <f>GPM!D45</f>
        <v>43466977</v>
      </c>
      <c r="E45" s="11">
        <f t="shared" si="1"/>
        <v>2.571876576556037E-2</v>
      </c>
    </row>
    <row r="46" spans="1:5" x14ac:dyDescent="0.35">
      <c r="A46" s="4" t="s">
        <v>37</v>
      </c>
      <c r="B46" s="5">
        <v>2022</v>
      </c>
      <c r="C46" s="41">
        <f>ROA!C46</f>
        <v>1076555</v>
      </c>
      <c r="D46" s="27">
        <f>GPM!D46</f>
        <v>49471484</v>
      </c>
      <c r="E46" s="11">
        <f t="shared" si="1"/>
        <v>2.1761122023345812E-2</v>
      </c>
    </row>
    <row r="47" spans="1:5" x14ac:dyDescent="0.35">
      <c r="A47" s="4" t="s">
        <v>37</v>
      </c>
      <c r="B47" s="5">
        <v>2023</v>
      </c>
      <c r="C47" s="41">
        <f>ROA!C47</f>
        <v>858861</v>
      </c>
      <c r="D47" s="27">
        <f>GPM!D47</f>
        <v>60139406</v>
      </c>
      <c r="E47" s="11">
        <f t="shared" si="1"/>
        <v>1.4281168656704058E-2</v>
      </c>
    </row>
    <row r="48" spans="1:5" x14ac:dyDescent="0.35">
      <c r="A48" s="4" t="s">
        <v>37</v>
      </c>
      <c r="B48" s="5">
        <v>2024</v>
      </c>
      <c r="C48" s="41">
        <f>ROA!C48</f>
        <v>1119486</v>
      </c>
      <c r="D48" s="27">
        <f>GPM!D48</f>
        <v>65279685</v>
      </c>
      <c r="E48" s="11">
        <f t="shared" si="1"/>
        <v>1.7149071721164096E-2</v>
      </c>
    </row>
    <row r="49" spans="1:5" x14ac:dyDescent="0.35">
      <c r="A49" s="12" t="s">
        <v>41</v>
      </c>
      <c r="B49" s="5">
        <v>2020</v>
      </c>
      <c r="C49" s="41">
        <f>ROA!C49</f>
        <v>26497</v>
      </c>
      <c r="D49" s="27">
        <f>GPM!D49</f>
        <v>411798</v>
      </c>
      <c r="E49" s="11">
        <f t="shared" si="1"/>
        <v>6.4344654417942779E-2</v>
      </c>
    </row>
    <row r="50" spans="1:5" x14ac:dyDescent="0.35">
      <c r="A50" s="12" t="s">
        <v>41</v>
      </c>
      <c r="B50" s="5">
        <v>2021</v>
      </c>
      <c r="C50" s="41">
        <f>ROA!C50</f>
        <v>25246</v>
      </c>
      <c r="D50" s="27">
        <f>GPM!D50</f>
        <v>448364</v>
      </c>
      <c r="E50" s="11">
        <f t="shared" si="1"/>
        <v>5.6306929191460513E-2</v>
      </c>
    </row>
    <row r="51" spans="1:5" x14ac:dyDescent="0.35">
      <c r="A51" s="12" t="s">
        <v>41</v>
      </c>
      <c r="B51" s="5">
        <v>2022</v>
      </c>
      <c r="C51" s="41">
        <f>ROA!C51</f>
        <v>42340</v>
      </c>
      <c r="D51" s="27">
        <f>GPM!D51</f>
        <v>487152</v>
      </c>
      <c r="E51" s="11">
        <f t="shared" si="1"/>
        <v>8.6913324793904165E-2</v>
      </c>
    </row>
    <row r="52" spans="1:5" x14ac:dyDescent="0.35">
      <c r="A52" s="12" t="s">
        <v>41</v>
      </c>
      <c r="B52" s="5">
        <v>2023</v>
      </c>
      <c r="C52" s="41">
        <f>ROA!C52</f>
        <v>21270</v>
      </c>
      <c r="D52" s="27">
        <f>GPM!D52</f>
        <v>452367</v>
      </c>
      <c r="E52" s="11">
        <f t="shared" si="1"/>
        <v>4.7019344912427298E-2</v>
      </c>
    </row>
    <row r="53" spans="1:5" x14ac:dyDescent="0.35">
      <c r="A53" s="12" t="s">
        <v>41</v>
      </c>
      <c r="B53" s="5">
        <v>2024</v>
      </c>
      <c r="C53" s="41">
        <f>ROA!C53</f>
        <v>4720</v>
      </c>
      <c r="D53" s="27">
        <f>GPM!D53</f>
        <v>501287</v>
      </c>
      <c r="E53" s="11">
        <f t="shared" si="1"/>
        <v>9.4157638239172371E-3</v>
      </c>
    </row>
    <row r="54" spans="1:5" x14ac:dyDescent="0.35">
      <c r="A54" s="4" t="s">
        <v>40</v>
      </c>
      <c r="B54" s="5">
        <v>2020</v>
      </c>
      <c r="C54" s="41">
        <f>ROA!C54</f>
        <v>-50608</v>
      </c>
      <c r="D54" s="27">
        <f>GPM!D54</f>
        <v>30672</v>
      </c>
      <c r="E54" s="11">
        <f t="shared" si="1"/>
        <v>-1.6499739175795514</v>
      </c>
    </row>
    <row r="55" spans="1:5" x14ac:dyDescent="0.35">
      <c r="A55" s="4" t="s">
        <v>40</v>
      </c>
      <c r="B55" s="5">
        <v>2021</v>
      </c>
      <c r="C55" s="41">
        <f>ROA!C55</f>
        <v>-58729</v>
      </c>
      <c r="D55" s="27">
        <f>GPM!D55</f>
        <v>49271</v>
      </c>
      <c r="E55" s="11">
        <f t="shared" si="1"/>
        <v>-1.1919587587018734</v>
      </c>
    </row>
    <row r="56" spans="1:5" x14ac:dyDescent="0.35">
      <c r="A56" s="4" t="s">
        <v>40</v>
      </c>
      <c r="B56" s="5">
        <v>2022</v>
      </c>
      <c r="C56" s="41">
        <f>ROA!C56</f>
        <v>-69483</v>
      </c>
      <c r="D56" s="27">
        <f>GPM!D56</f>
        <v>65247</v>
      </c>
      <c r="E56" s="11">
        <f t="shared" si="1"/>
        <v>-1.0649225251735712</v>
      </c>
    </row>
    <row r="57" spans="1:5" x14ac:dyDescent="0.35">
      <c r="A57" s="4" t="s">
        <v>40</v>
      </c>
      <c r="B57" s="5">
        <v>2023</v>
      </c>
      <c r="C57" s="41">
        <f>ROA!C57</f>
        <v>-82036</v>
      </c>
      <c r="D57" s="27">
        <f>GPM!D57</f>
        <v>113701</v>
      </c>
      <c r="E57" s="11">
        <f t="shared" si="1"/>
        <v>-0.72150640715560987</v>
      </c>
    </row>
    <row r="58" spans="1:5" x14ac:dyDescent="0.35">
      <c r="A58" s="4" t="s">
        <v>40</v>
      </c>
      <c r="B58" s="5">
        <v>2024</v>
      </c>
      <c r="C58" s="41">
        <f>ROA!C58</f>
        <v>-90336</v>
      </c>
      <c r="D58" s="27">
        <f>GPM!D58</f>
        <v>186653</v>
      </c>
      <c r="E58" s="11">
        <f t="shared" si="1"/>
        <v>-0.48397829126775355</v>
      </c>
    </row>
    <row r="59" spans="1:5" ht="29" x14ac:dyDescent="0.35">
      <c r="A59" s="12" t="s">
        <v>48</v>
      </c>
      <c r="B59" s="5">
        <v>2020</v>
      </c>
      <c r="C59" s="41">
        <f>ROA!C59</f>
        <v>-675711</v>
      </c>
      <c r="D59" s="27">
        <f>GPM!D59</f>
        <v>15230426</v>
      </c>
      <c r="E59" s="11">
        <f t="shared" si="1"/>
        <v>-4.4365863436781089E-2</v>
      </c>
    </row>
    <row r="60" spans="1:5" ht="29" x14ac:dyDescent="0.35">
      <c r="A60" s="12" t="s">
        <v>48</v>
      </c>
      <c r="B60" s="5">
        <v>2021</v>
      </c>
      <c r="C60" s="41">
        <f>ROA!C60</f>
        <v>-255340</v>
      </c>
      <c r="D60" s="27">
        <f>GPM!D60</f>
        <v>19174995</v>
      </c>
      <c r="E60" s="11">
        <f t="shared" si="1"/>
        <v>-1.3316300734367858E-2</v>
      </c>
    </row>
    <row r="61" spans="1:5" ht="29" x14ac:dyDescent="0.35">
      <c r="A61" s="12" t="s">
        <v>48</v>
      </c>
      <c r="B61" s="5">
        <v>2022</v>
      </c>
      <c r="C61" s="41">
        <f>ROA!C61</f>
        <v>562551</v>
      </c>
      <c r="D61" s="27">
        <f>GPM!D61</f>
        <v>25581929</v>
      </c>
      <c r="E61" s="11">
        <f t="shared" si="1"/>
        <v>2.1990171265036346E-2</v>
      </c>
    </row>
    <row r="62" spans="1:5" ht="29" x14ac:dyDescent="0.35">
      <c r="A62" s="12" t="s">
        <v>48</v>
      </c>
      <c r="B62" s="5">
        <v>2023</v>
      </c>
      <c r="C62" s="41">
        <f>ROA!C62</f>
        <v>777342</v>
      </c>
      <c r="D62" s="27">
        <f>GPM!D62</f>
        <v>28892314</v>
      </c>
      <c r="E62" s="11">
        <f t="shared" si="1"/>
        <v>2.6904802432923855E-2</v>
      </c>
    </row>
    <row r="63" spans="1:5" ht="29" x14ac:dyDescent="0.35">
      <c r="A63" s="12" t="s">
        <v>48</v>
      </c>
      <c r="B63" s="5">
        <v>2024</v>
      </c>
      <c r="C63" s="41">
        <f>ROA!C63</f>
        <v>362932</v>
      </c>
      <c r="D63" s="27">
        <f>GPM!D63</f>
        <v>29318218</v>
      </c>
      <c r="E63" s="11">
        <f t="shared" si="1"/>
        <v>1.237906069188789E-2</v>
      </c>
    </row>
    <row r="64" spans="1:5" ht="29" x14ac:dyDescent="0.35">
      <c r="A64" s="12" t="s">
        <v>47</v>
      </c>
      <c r="B64" s="5">
        <v>2020</v>
      </c>
      <c r="C64" s="41">
        <f>ROA!C64</f>
        <v>-1008945</v>
      </c>
      <c r="D64" s="27">
        <f>GPM!D64</f>
        <v>4153281</v>
      </c>
      <c r="E64" s="11">
        <f t="shared" si="1"/>
        <v>-0.24292721826430719</v>
      </c>
    </row>
    <row r="65" spans="1:5" ht="29" x14ac:dyDescent="0.35">
      <c r="A65" s="12" t="s">
        <v>47</v>
      </c>
      <c r="B65" s="5">
        <v>2021</v>
      </c>
      <c r="C65" s="41">
        <f>ROA!C65</f>
        <v>-446869</v>
      </c>
      <c r="D65" s="27">
        <f>GPM!D65</f>
        <v>5055021</v>
      </c>
      <c r="E65" s="11">
        <f t="shared" si="1"/>
        <v>-8.8401017522973691E-2</v>
      </c>
    </row>
    <row r="66" spans="1:5" ht="29" x14ac:dyDescent="0.35">
      <c r="A66" s="12" t="s">
        <v>47</v>
      </c>
      <c r="B66" s="5">
        <v>2022</v>
      </c>
      <c r="C66" s="41">
        <f>ROA!C66</f>
        <v>143036</v>
      </c>
      <c r="D66" s="27">
        <f>GPM!D66</f>
        <v>5500698</v>
      </c>
      <c r="E66" s="11">
        <f t="shared" si="1"/>
        <v>2.6003245406310254E-2</v>
      </c>
    </row>
    <row r="67" spans="1:5" ht="29" x14ac:dyDescent="0.35">
      <c r="A67" s="12" t="s">
        <v>47</v>
      </c>
      <c r="B67" s="5">
        <v>2023</v>
      </c>
      <c r="C67" s="41">
        <f>ROA!C67</f>
        <v>201316</v>
      </c>
      <c r="D67" s="27">
        <f>GPM!D67</f>
        <v>6485021</v>
      </c>
      <c r="E67" s="11">
        <f t="shared" si="1"/>
        <v>3.1043230237804937E-2</v>
      </c>
    </row>
    <row r="68" spans="1:5" ht="29" x14ac:dyDescent="0.35">
      <c r="A68" s="12" t="s">
        <v>47</v>
      </c>
      <c r="B68" s="5">
        <v>2024</v>
      </c>
      <c r="C68" s="41">
        <f>ROA!C68</f>
        <v>230207</v>
      </c>
      <c r="D68" s="27">
        <f>GPM!D68</f>
        <v>6108308</v>
      </c>
      <c r="E68" s="11">
        <f t="shared" ref="E68:E99" si="2">C68/D68</f>
        <v>3.7687523287954702E-2</v>
      </c>
    </row>
    <row r="69" spans="1:5" x14ac:dyDescent="0.35">
      <c r="A69" s="22" t="s">
        <v>18</v>
      </c>
      <c r="B69" s="5">
        <v>2020</v>
      </c>
      <c r="C69" s="41">
        <f>ROA!C69</f>
        <v>15746</v>
      </c>
      <c r="D69" s="27">
        <f>GPM!D69</f>
        <v>132094</v>
      </c>
      <c r="E69" s="11">
        <f t="shared" si="2"/>
        <v>0.11920299180886339</v>
      </c>
    </row>
    <row r="70" spans="1:5" x14ac:dyDescent="0.35">
      <c r="A70" s="22" t="s">
        <v>18</v>
      </c>
      <c r="B70" s="5">
        <v>2021</v>
      </c>
      <c r="C70" s="41">
        <f>ROA!C70</f>
        <v>33530</v>
      </c>
      <c r="D70" s="27">
        <f>GPM!D70</f>
        <v>234804</v>
      </c>
      <c r="E70" s="11">
        <f t="shared" si="2"/>
        <v>0.14279995230064224</v>
      </c>
    </row>
    <row r="71" spans="1:5" x14ac:dyDescent="0.35">
      <c r="A71" s="22" t="s">
        <v>18</v>
      </c>
      <c r="B71" s="5">
        <v>2022</v>
      </c>
      <c r="C71" s="41">
        <f>ROA!C71</f>
        <v>47993</v>
      </c>
      <c r="D71" s="27">
        <f>GPM!D71</f>
        <v>317610</v>
      </c>
      <c r="E71" s="11">
        <f t="shared" si="2"/>
        <v>0.15110670318944619</v>
      </c>
    </row>
    <row r="72" spans="1:5" x14ac:dyDescent="0.35">
      <c r="A72" s="22" t="s">
        <v>18</v>
      </c>
      <c r="B72" s="5">
        <v>2023</v>
      </c>
      <c r="C72" s="41">
        <f>ROA!C72</f>
        <v>51240</v>
      </c>
      <c r="D72" s="27">
        <f>GPM!D72</f>
        <v>338297</v>
      </c>
      <c r="E72" s="11">
        <f t="shared" si="2"/>
        <v>0.15146454151233976</v>
      </c>
    </row>
    <row r="73" spans="1:5" x14ac:dyDescent="0.35">
      <c r="A73" s="22" t="s">
        <v>18</v>
      </c>
      <c r="B73" s="5">
        <v>2024</v>
      </c>
      <c r="C73" s="41">
        <f>ROA!C73</f>
        <v>54881</v>
      </c>
      <c r="D73" s="27">
        <f>GPM!D73</f>
        <v>351938</v>
      </c>
      <c r="E73" s="11">
        <f t="shared" si="2"/>
        <v>0.1559393984167666</v>
      </c>
    </row>
    <row r="74" spans="1:5" x14ac:dyDescent="0.35">
      <c r="A74" s="12" t="s">
        <v>31</v>
      </c>
      <c r="B74" s="5">
        <v>2020</v>
      </c>
      <c r="C74" s="41">
        <f>ROA!C74</f>
        <v>4338</v>
      </c>
      <c r="D74" s="27">
        <f>GPM!D74</f>
        <v>2061686</v>
      </c>
      <c r="E74" s="11">
        <f t="shared" si="2"/>
        <v>2.1041031466479377E-3</v>
      </c>
    </row>
    <row r="75" spans="1:5" x14ac:dyDescent="0.35">
      <c r="A75" s="12" t="s">
        <v>31</v>
      </c>
      <c r="B75" s="5">
        <v>2021</v>
      </c>
      <c r="C75" s="41">
        <f>ROA!C75</f>
        <v>223759</v>
      </c>
      <c r="D75" s="27">
        <f>GPM!D75</f>
        <v>6042002</v>
      </c>
      <c r="E75" s="11">
        <f t="shared" si="2"/>
        <v>3.7033916903701787E-2</v>
      </c>
    </row>
    <row r="76" spans="1:5" x14ac:dyDescent="0.35">
      <c r="A76" s="12" t="s">
        <v>31</v>
      </c>
      <c r="B76" s="5">
        <v>2022</v>
      </c>
      <c r="C76" s="41">
        <f>ROA!C76</f>
        <v>1174135</v>
      </c>
      <c r="D76" s="27">
        <f>GPM!D76</f>
        <v>9801240</v>
      </c>
      <c r="E76" s="11">
        <f t="shared" si="2"/>
        <v>0.11979453620154185</v>
      </c>
    </row>
    <row r="77" spans="1:5" x14ac:dyDescent="0.35">
      <c r="A77" s="12" t="s">
        <v>31</v>
      </c>
      <c r="B77" s="5">
        <v>2023</v>
      </c>
      <c r="C77" s="41">
        <f>ROA!C77</f>
        <v>1383702</v>
      </c>
      <c r="D77" s="27">
        <f>GPM!D77</f>
        <v>13558595</v>
      </c>
      <c r="E77" s="11">
        <f t="shared" si="2"/>
        <v>0.10205349448080719</v>
      </c>
    </row>
    <row r="78" spans="1:5" x14ac:dyDescent="0.35">
      <c r="A78" s="12" t="s">
        <v>31</v>
      </c>
      <c r="B78" s="5">
        <v>2024</v>
      </c>
      <c r="C78" s="41">
        <f>ROA!C78</f>
        <v>1338452</v>
      </c>
      <c r="D78" s="27">
        <f>GPM!D78</f>
        <v>17184426</v>
      </c>
      <c r="E78" s="11">
        <f t="shared" si="2"/>
        <v>7.7887501159480108E-2</v>
      </c>
    </row>
    <row r="79" spans="1:5" x14ac:dyDescent="0.35">
      <c r="A79" s="4" t="s">
        <v>29</v>
      </c>
      <c r="B79" s="5">
        <v>2020</v>
      </c>
      <c r="C79" s="41">
        <f>ROA!C79</f>
        <v>-873181</v>
      </c>
      <c r="D79" s="27">
        <f>GPM!D79</f>
        <v>4839058</v>
      </c>
      <c r="E79" s="11">
        <f t="shared" si="2"/>
        <v>-0.18044441707456285</v>
      </c>
    </row>
    <row r="80" spans="1:5" x14ac:dyDescent="0.35">
      <c r="A80" s="4" t="s">
        <v>29</v>
      </c>
      <c r="B80" s="5">
        <v>2021</v>
      </c>
      <c r="C80" s="41">
        <f>ROA!C80</f>
        <v>912854</v>
      </c>
      <c r="D80" s="27">
        <f>GPM!D80</f>
        <v>5585975</v>
      </c>
      <c r="E80" s="11">
        <f t="shared" si="2"/>
        <v>0.16341891970515443</v>
      </c>
    </row>
    <row r="81" spans="1:5" x14ac:dyDescent="0.35">
      <c r="A81" s="4" t="s">
        <v>29</v>
      </c>
      <c r="B81" s="5">
        <v>2022</v>
      </c>
      <c r="C81" s="41">
        <f>ROA!C81</f>
        <v>1383222</v>
      </c>
      <c r="D81" s="27">
        <f>GPM!D81</f>
        <v>6454583</v>
      </c>
      <c r="E81" s="11">
        <f t="shared" si="2"/>
        <v>0.21430075343364552</v>
      </c>
    </row>
    <row r="82" spans="1:5" x14ac:dyDescent="0.35">
      <c r="A82" s="4" t="s">
        <v>29</v>
      </c>
      <c r="B82" s="5">
        <v>2023</v>
      </c>
      <c r="C82" s="41">
        <f>ROA!C82</f>
        <v>675360</v>
      </c>
      <c r="D82" s="27">
        <f>GPM!D82</f>
        <v>6538586</v>
      </c>
      <c r="E82" s="11">
        <f t="shared" si="2"/>
        <v>0.10328838681635448</v>
      </c>
    </row>
    <row r="83" spans="1:5" x14ac:dyDescent="0.35">
      <c r="A83" s="4" t="s">
        <v>29</v>
      </c>
      <c r="B83" s="5">
        <v>2024</v>
      </c>
      <c r="C83" s="41">
        <f>ROA!C83</f>
        <v>827653</v>
      </c>
      <c r="D83" s="27">
        <f>GPM!D83</f>
        <v>6398770</v>
      </c>
      <c r="E83" s="11">
        <f t="shared" si="2"/>
        <v>0.12934563986516159</v>
      </c>
    </row>
    <row r="84" spans="1:5" x14ac:dyDescent="0.35">
      <c r="A84" s="4" t="s">
        <v>26</v>
      </c>
      <c r="B84" s="5">
        <v>2020</v>
      </c>
      <c r="C84" s="41">
        <f>ROA!C84</f>
        <v>-405307</v>
      </c>
      <c r="D84" s="27">
        <f>GPM!D84</f>
        <v>6746594</v>
      </c>
      <c r="E84" s="11">
        <f t="shared" si="2"/>
        <v>-6.0075795282775277E-2</v>
      </c>
    </row>
    <row r="85" spans="1:5" x14ac:dyDescent="0.35">
      <c r="A85" s="4" t="s">
        <v>26</v>
      </c>
      <c r="B85" s="5">
        <v>2021</v>
      </c>
      <c r="C85" s="41">
        <f>ROA!C85</f>
        <v>-337548</v>
      </c>
      <c r="D85" s="27">
        <f>GPM!D85</f>
        <v>6655222</v>
      </c>
      <c r="E85" s="11">
        <f t="shared" si="2"/>
        <v>-5.0719269770414868E-2</v>
      </c>
    </row>
    <row r="86" spans="1:5" x14ac:dyDescent="0.35">
      <c r="A86" s="4" t="s">
        <v>26</v>
      </c>
      <c r="B86" s="5">
        <v>2022</v>
      </c>
      <c r="C86" s="41">
        <f>ROA!C86</f>
        <v>-429634</v>
      </c>
      <c r="D86" s="27">
        <f>GPM!D86</f>
        <v>7017530</v>
      </c>
      <c r="E86" s="11">
        <f t="shared" si="2"/>
        <v>-6.1222965915357683E-2</v>
      </c>
    </row>
    <row r="87" spans="1:5" x14ac:dyDescent="0.35">
      <c r="A87" s="4" t="s">
        <v>26</v>
      </c>
      <c r="B87" s="5">
        <v>2023</v>
      </c>
      <c r="C87" s="41">
        <f>ROA!C87</f>
        <v>-244350</v>
      </c>
      <c r="D87" s="27">
        <f>GPM!D87</f>
        <v>6914802</v>
      </c>
      <c r="E87" s="11">
        <f t="shared" si="2"/>
        <v>-3.5337237421982581E-2</v>
      </c>
    </row>
    <row r="88" spans="1:5" x14ac:dyDescent="0.35">
      <c r="A88" s="4" t="s">
        <v>26</v>
      </c>
      <c r="B88" s="5">
        <v>2024</v>
      </c>
      <c r="C88" s="41">
        <f>ROA!C88</f>
        <v>-118112</v>
      </c>
      <c r="D88" s="27">
        <f>GPM!D88</f>
        <v>7118356</v>
      </c>
      <c r="E88" s="11">
        <f t="shared" si="2"/>
        <v>-1.659259525654519E-2</v>
      </c>
    </row>
    <row r="89" spans="1:5" x14ac:dyDescent="0.35">
      <c r="A89" s="4" t="s">
        <v>44</v>
      </c>
      <c r="B89" s="5">
        <v>2020</v>
      </c>
      <c r="C89" s="41">
        <f>ROA!C89</f>
        <v>-37620</v>
      </c>
      <c r="D89" s="27">
        <f>GPM!D89</f>
        <v>326772</v>
      </c>
      <c r="E89" s="11">
        <f t="shared" si="2"/>
        <v>-0.11512614299878815</v>
      </c>
    </row>
    <row r="90" spans="1:5" x14ac:dyDescent="0.35">
      <c r="A90" s="4" t="s">
        <v>44</v>
      </c>
      <c r="B90" s="5">
        <v>2021</v>
      </c>
      <c r="C90" s="41">
        <f>ROA!C90</f>
        <v>30781</v>
      </c>
      <c r="D90" s="27">
        <f>GPM!D90</f>
        <v>463876</v>
      </c>
      <c r="E90" s="11">
        <f t="shared" si="2"/>
        <v>6.6356095163362619E-2</v>
      </c>
    </row>
    <row r="91" spans="1:5" x14ac:dyDescent="0.35">
      <c r="A91" s="4" t="s">
        <v>44</v>
      </c>
      <c r="B91" s="5">
        <v>2022</v>
      </c>
      <c r="C91" s="41">
        <f>ROA!C91</f>
        <v>72941</v>
      </c>
      <c r="D91" s="27">
        <f>GPM!D91</f>
        <v>672881</v>
      </c>
      <c r="E91" s="11">
        <f t="shared" si="2"/>
        <v>0.10840103970835853</v>
      </c>
    </row>
    <row r="92" spans="1:5" x14ac:dyDescent="0.35">
      <c r="A92" s="4" t="s">
        <v>44</v>
      </c>
      <c r="B92" s="5">
        <v>2023</v>
      </c>
      <c r="C92" s="41">
        <f>ROA!C92</f>
        <v>46973</v>
      </c>
      <c r="D92" s="27">
        <f>GPM!D92</f>
        <v>735452</v>
      </c>
      <c r="E92" s="11">
        <f t="shared" si="2"/>
        <v>6.3869565926804192E-2</v>
      </c>
    </row>
    <row r="93" spans="1:5" x14ac:dyDescent="0.35">
      <c r="A93" s="4" t="s">
        <v>44</v>
      </c>
      <c r="B93" s="5">
        <v>2024</v>
      </c>
      <c r="C93" s="41">
        <f>ROA!C93</f>
        <v>7044</v>
      </c>
      <c r="D93" s="27">
        <f>GPM!D93</f>
        <v>708360</v>
      </c>
      <c r="E93" s="11">
        <f t="shared" si="2"/>
        <v>9.944096222259868E-3</v>
      </c>
    </row>
    <row r="94" spans="1:5" x14ac:dyDescent="0.35">
      <c r="A94" s="4" t="s">
        <v>70</v>
      </c>
      <c r="B94" s="5">
        <v>2020</v>
      </c>
      <c r="C94" s="41">
        <f>ROA!C94</f>
        <v>200273</v>
      </c>
      <c r="D94" s="27">
        <f>GPM!D94</f>
        <v>12659705</v>
      </c>
      <c r="E94" s="11">
        <f t="shared" si="2"/>
        <v>1.5819720917667514E-2</v>
      </c>
    </row>
    <row r="95" spans="1:5" x14ac:dyDescent="0.35">
      <c r="A95" s="4" t="s">
        <v>70</v>
      </c>
      <c r="B95" s="5">
        <v>2021</v>
      </c>
      <c r="C95" s="41">
        <f>ROA!C95</f>
        <v>269694</v>
      </c>
      <c r="D95" s="27">
        <f>GPM!D95</f>
        <v>13584036</v>
      </c>
      <c r="E95" s="11">
        <f t="shared" si="2"/>
        <v>1.9853745970637889E-2</v>
      </c>
    </row>
    <row r="96" spans="1:5" x14ac:dyDescent="0.35">
      <c r="A96" s="4" t="s">
        <v>70</v>
      </c>
      <c r="B96" s="5">
        <v>2022</v>
      </c>
      <c r="C96" s="41">
        <f>ROA!C96</f>
        <v>399121</v>
      </c>
      <c r="D96" s="27">
        <f>GPM!D96</f>
        <v>15623654</v>
      </c>
      <c r="E96" s="11">
        <f t="shared" si="2"/>
        <v>2.5545944629854194E-2</v>
      </c>
    </row>
    <row r="97" spans="1:5" x14ac:dyDescent="0.35">
      <c r="A97" s="4" t="s">
        <v>70</v>
      </c>
      <c r="B97" s="5">
        <v>2023</v>
      </c>
      <c r="C97" s="41">
        <f>ROA!C97</f>
        <v>516318</v>
      </c>
      <c r="D97" s="27">
        <f>GPM!D97</f>
        <v>17351152</v>
      </c>
      <c r="E97" s="11">
        <f t="shared" si="2"/>
        <v>2.9756986740707477E-2</v>
      </c>
    </row>
    <row r="98" spans="1:5" x14ac:dyDescent="0.35">
      <c r="A98" s="4" t="s">
        <v>70</v>
      </c>
      <c r="B98" s="5">
        <v>2024</v>
      </c>
      <c r="C98" s="41">
        <f>ROA!C98</f>
        <v>475577</v>
      </c>
      <c r="D98" s="27">
        <f>GPM!D98</f>
        <v>19888091</v>
      </c>
      <c r="E98" s="11">
        <f t="shared" si="2"/>
        <v>2.3912652048907058E-2</v>
      </c>
    </row>
    <row r="99" spans="1:5" x14ac:dyDescent="0.35">
      <c r="A99" s="20" t="s">
        <v>15</v>
      </c>
      <c r="B99" s="5">
        <v>2020</v>
      </c>
      <c r="C99" s="41">
        <f>ROA!C99</f>
        <v>2804</v>
      </c>
      <c r="D99" s="27">
        <f>GPM!D99</f>
        <v>2643627</v>
      </c>
      <c r="E99" s="11">
        <f t="shared" si="2"/>
        <v>1.0606640044151462E-3</v>
      </c>
    </row>
    <row r="100" spans="1:5" x14ac:dyDescent="0.35">
      <c r="A100" s="20" t="s">
        <v>15</v>
      </c>
      <c r="B100" s="5">
        <v>2021</v>
      </c>
      <c r="C100" s="41">
        <f>ROA!C100</f>
        <v>9571</v>
      </c>
      <c r="D100" s="27">
        <f>GPM!D100</f>
        <v>2988849</v>
      </c>
      <c r="E100" s="11">
        <f t="shared" ref="E100:E131" si="3">C100/D100</f>
        <v>3.2022360447115259E-3</v>
      </c>
    </row>
    <row r="101" spans="1:5" x14ac:dyDescent="0.35">
      <c r="A101" s="20" t="s">
        <v>15</v>
      </c>
      <c r="B101" s="5">
        <v>2022</v>
      </c>
      <c r="C101" s="41">
        <f>ROA!C101</f>
        <v>24464</v>
      </c>
      <c r="D101" s="27">
        <f>GPM!D101</f>
        <v>3200833</v>
      </c>
      <c r="E101" s="11">
        <f t="shared" si="3"/>
        <v>7.6430104288477407E-3</v>
      </c>
    </row>
    <row r="102" spans="1:5" x14ac:dyDescent="0.35">
      <c r="A102" s="20" t="s">
        <v>15</v>
      </c>
      <c r="B102" s="5">
        <v>2023</v>
      </c>
      <c r="C102" s="41">
        <f>ROA!C102</f>
        <v>33081</v>
      </c>
      <c r="D102" s="27">
        <f>GPM!D102</f>
        <v>3363518</v>
      </c>
      <c r="E102" s="11">
        <f t="shared" si="3"/>
        <v>9.8352379859421007E-3</v>
      </c>
    </row>
    <row r="103" spans="1:5" x14ac:dyDescent="0.35">
      <c r="A103" s="20" t="s">
        <v>15</v>
      </c>
      <c r="B103" s="5">
        <v>2024</v>
      </c>
      <c r="C103" s="41">
        <f>ROA!C103</f>
        <v>16914</v>
      </c>
      <c r="D103" s="27">
        <f>GPM!D103</f>
        <v>3916863</v>
      </c>
      <c r="E103" s="11">
        <f t="shared" si="3"/>
        <v>4.3182516212591556E-3</v>
      </c>
    </row>
    <row r="104" spans="1:5" x14ac:dyDescent="0.35">
      <c r="A104" s="4" t="s">
        <v>33</v>
      </c>
      <c r="B104" s="5">
        <v>2020</v>
      </c>
      <c r="C104" s="41">
        <f>ROA!C104</f>
        <v>-585304</v>
      </c>
      <c r="D104" s="27">
        <f>GPM!D104</f>
        <v>14847398</v>
      </c>
      <c r="E104" s="11">
        <f t="shared" si="3"/>
        <v>-3.9421318132645197E-2</v>
      </c>
    </row>
    <row r="105" spans="1:5" x14ac:dyDescent="0.35">
      <c r="A105" s="4" t="s">
        <v>33</v>
      </c>
      <c r="B105" s="5">
        <v>2021</v>
      </c>
      <c r="C105" s="41">
        <f>ROA!C105</f>
        <v>467684</v>
      </c>
      <c r="D105" s="27">
        <f>GPM!D105</f>
        <v>18423803</v>
      </c>
      <c r="E105" s="11">
        <f t="shared" si="3"/>
        <v>2.5384769908796789E-2</v>
      </c>
    </row>
    <row r="106" spans="1:5" x14ac:dyDescent="0.35">
      <c r="A106" s="4" t="s">
        <v>33</v>
      </c>
      <c r="B106" s="5">
        <v>2022</v>
      </c>
      <c r="C106" s="41">
        <f>ROA!C106</f>
        <v>2510809</v>
      </c>
      <c r="D106" s="27">
        <f>GPM!D106</f>
        <v>26937340</v>
      </c>
      <c r="E106" s="11">
        <f t="shared" si="3"/>
        <v>9.3209240407553226E-2</v>
      </c>
    </row>
    <row r="107" spans="1:5" x14ac:dyDescent="0.35">
      <c r="A107" s="4" t="s">
        <v>33</v>
      </c>
      <c r="B107" s="5">
        <v>2023</v>
      </c>
      <c r="C107" s="41">
        <f>ROA!C107</f>
        <v>2345293</v>
      </c>
      <c r="D107" s="27">
        <f>GPM!D107</f>
        <v>33318811</v>
      </c>
      <c r="E107" s="11">
        <f t="shared" si="3"/>
        <v>7.0389456574545831E-2</v>
      </c>
    </row>
    <row r="108" spans="1:5" x14ac:dyDescent="0.35">
      <c r="A108" s="4" t="s">
        <v>33</v>
      </c>
      <c r="B108" s="5">
        <v>2024</v>
      </c>
      <c r="C108" s="41">
        <f>ROA!C108</f>
        <v>2147416</v>
      </c>
      <c r="D108" s="27">
        <f>GPM!D108</f>
        <v>37835891</v>
      </c>
      <c r="E108" s="11">
        <f t="shared" si="3"/>
        <v>5.6756057363628626E-2</v>
      </c>
    </row>
    <row r="109" spans="1:5" x14ac:dyDescent="0.35">
      <c r="A109" s="12" t="s">
        <v>49</v>
      </c>
      <c r="B109" s="5">
        <v>2020</v>
      </c>
      <c r="C109" s="41">
        <f>ROA!C109</f>
        <v>133572</v>
      </c>
      <c r="D109" s="27">
        <f>GPM!D109</f>
        <v>11181671</v>
      </c>
      <c r="E109" s="11">
        <f t="shared" si="3"/>
        <v>1.1945620650079938E-2</v>
      </c>
    </row>
    <row r="110" spans="1:5" x14ac:dyDescent="0.35">
      <c r="A110" s="12" t="s">
        <v>49</v>
      </c>
      <c r="B110" s="5">
        <v>2021</v>
      </c>
      <c r="C110" s="41">
        <f>ROA!C110</f>
        <v>411748</v>
      </c>
      <c r="D110" s="27">
        <f>GPM!D110</f>
        <v>11913408</v>
      </c>
      <c r="E110" s="11">
        <f t="shared" si="3"/>
        <v>3.4561730782661018E-2</v>
      </c>
    </row>
    <row r="111" spans="1:5" s="17" customFormat="1" x14ac:dyDescent="0.35">
      <c r="A111" s="12" t="s">
        <v>49</v>
      </c>
      <c r="B111" s="5">
        <v>2022</v>
      </c>
      <c r="C111" s="41">
        <f>ROA!C111</f>
        <v>661748</v>
      </c>
      <c r="D111" s="27">
        <f>GPM!D111</f>
        <v>12742854</v>
      </c>
      <c r="E111" s="11">
        <f t="shared" si="3"/>
        <v>5.1930909669058438E-2</v>
      </c>
    </row>
    <row r="112" spans="1:5" s="17" customFormat="1" x14ac:dyDescent="0.35">
      <c r="A112" s="12" t="s">
        <v>49</v>
      </c>
      <c r="B112" s="5">
        <v>2023</v>
      </c>
      <c r="C112" s="41">
        <f>ROA!C112</f>
        <v>525638</v>
      </c>
      <c r="D112" s="27">
        <f>GPM!D112</f>
        <v>13859071</v>
      </c>
      <c r="E112" s="11">
        <f t="shared" si="3"/>
        <v>3.7927361797915601E-2</v>
      </c>
    </row>
    <row r="113" spans="1:5" s="17" customFormat="1" x14ac:dyDescent="0.35">
      <c r="A113" s="12" t="s">
        <v>49</v>
      </c>
      <c r="B113" s="5">
        <v>2024</v>
      </c>
      <c r="C113" s="41">
        <f>ROA!C113</f>
        <v>582491</v>
      </c>
      <c r="D113" s="27">
        <f>GPM!D113</f>
        <v>15776406</v>
      </c>
      <c r="E113" s="11">
        <f t="shared" si="3"/>
        <v>3.6921653765756283E-2</v>
      </c>
    </row>
    <row r="114" spans="1:5" x14ac:dyDescent="0.35">
      <c r="A114" s="57" t="s">
        <v>67</v>
      </c>
      <c r="B114" s="56">
        <v>2020</v>
      </c>
      <c r="C114" s="41">
        <f>ROA!C114</f>
        <v>-2566951</v>
      </c>
      <c r="D114" s="27">
        <f>GPM!D114</f>
        <v>4206839</v>
      </c>
      <c r="E114" s="58">
        <f t="shared" si="3"/>
        <v>-0.61018522458311331</v>
      </c>
    </row>
    <row r="115" spans="1:5" x14ac:dyDescent="0.35">
      <c r="A115" s="57" t="s">
        <v>67</v>
      </c>
      <c r="B115" s="56">
        <v>2021</v>
      </c>
      <c r="C115" s="41">
        <f>ROA!C115</f>
        <v>-142543</v>
      </c>
      <c r="D115" s="27">
        <f>GPM!D115</f>
        <v>1768907</v>
      </c>
      <c r="E115" s="58">
        <f t="shared" si="3"/>
        <v>-8.0582529211541368E-2</v>
      </c>
    </row>
    <row r="116" spans="1:5" x14ac:dyDescent="0.35">
      <c r="A116" s="57" t="s">
        <v>67</v>
      </c>
      <c r="B116" s="56">
        <v>2022</v>
      </c>
      <c r="C116" s="41">
        <f>ROA!C116</f>
        <v>-330566</v>
      </c>
      <c r="D116" s="27">
        <f>GPM!D116</f>
        <v>2769525</v>
      </c>
      <c r="E116" s="58">
        <f t="shared" si="3"/>
        <v>-0.11935837372834691</v>
      </c>
    </row>
    <row r="117" spans="1:5" x14ac:dyDescent="0.35">
      <c r="A117" s="4" t="s">
        <v>67</v>
      </c>
      <c r="B117" s="5">
        <v>2023</v>
      </c>
      <c r="C117" s="41">
        <f>ROA!C117</f>
        <v>-89107</v>
      </c>
      <c r="D117" s="27">
        <f>GPM!D117</f>
        <v>3028878</v>
      </c>
      <c r="E117" s="11">
        <f t="shared" si="3"/>
        <v>-2.941914464696168E-2</v>
      </c>
    </row>
    <row r="118" spans="1:5" x14ac:dyDescent="0.35">
      <c r="A118" s="4" t="s">
        <v>67</v>
      </c>
      <c r="B118" s="5">
        <v>2024</v>
      </c>
      <c r="C118" s="41">
        <f>ROA!C118</f>
        <v>-22288</v>
      </c>
      <c r="D118" s="27">
        <f>GPM!D118</f>
        <v>2053669</v>
      </c>
      <c r="E118" s="11">
        <f t="shared" si="3"/>
        <v>-1.0852771308326707E-2</v>
      </c>
    </row>
    <row r="119" spans="1:5" x14ac:dyDescent="0.35">
      <c r="A119" s="12" t="s">
        <v>50</v>
      </c>
      <c r="B119" s="5">
        <v>2020</v>
      </c>
      <c r="C119" s="41">
        <f>ROA!C119</f>
        <v>68675</v>
      </c>
      <c r="D119" s="27">
        <f>GPM!D119</f>
        <v>6076431</v>
      </c>
      <c r="E119" s="11">
        <f t="shared" si="3"/>
        <v>1.1301864531992546E-2</v>
      </c>
    </row>
    <row r="120" spans="1:5" x14ac:dyDescent="0.35">
      <c r="A120" s="12" t="s">
        <v>50</v>
      </c>
      <c r="B120" s="5">
        <v>2021</v>
      </c>
      <c r="C120" s="41">
        <f>ROA!C120</f>
        <v>195432</v>
      </c>
      <c r="D120" s="27">
        <f>GPM!D120</f>
        <v>9778583</v>
      </c>
      <c r="E120" s="11">
        <f t="shared" si="3"/>
        <v>1.9985717767083432E-2</v>
      </c>
    </row>
    <row r="121" spans="1:5" x14ac:dyDescent="0.35">
      <c r="A121" s="12" t="s">
        <v>50</v>
      </c>
      <c r="B121" s="5">
        <v>2022</v>
      </c>
      <c r="C121" s="41">
        <f>ROA!C121</f>
        <v>336952</v>
      </c>
      <c r="D121" s="27">
        <f>GPM!D121</f>
        <v>11509465</v>
      </c>
      <c r="E121" s="11">
        <f t="shared" si="3"/>
        <v>2.9276078427624568E-2</v>
      </c>
    </row>
    <row r="122" spans="1:5" x14ac:dyDescent="0.35">
      <c r="A122" s="12" t="s">
        <v>50</v>
      </c>
      <c r="B122" s="5">
        <v>2023</v>
      </c>
      <c r="C122" s="41">
        <f>ROA!C122</f>
        <v>265714</v>
      </c>
      <c r="D122" s="27">
        <f>GPM!D122</f>
        <v>10494240</v>
      </c>
      <c r="E122" s="11">
        <f t="shared" si="3"/>
        <v>2.5319985058470169E-2</v>
      </c>
    </row>
    <row r="123" spans="1:5" x14ac:dyDescent="0.35">
      <c r="A123" s="12" t="s">
        <v>50</v>
      </c>
      <c r="B123" s="5">
        <v>2024</v>
      </c>
      <c r="C123" s="41">
        <f>ROA!C123</f>
        <v>133748</v>
      </c>
      <c r="D123" s="27">
        <f>GPM!D123</f>
        <v>9646023</v>
      </c>
      <c r="E123" s="11">
        <f t="shared" si="3"/>
        <v>1.3865610728898324E-2</v>
      </c>
    </row>
    <row r="124" spans="1:5" x14ac:dyDescent="0.35">
      <c r="A124" s="4" t="s">
        <v>27</v>
      </c>
      <c r="B124" s="5">
        <v>2020</v>
      </c>
      <c r="C124" s="41">
        <f>ROA!C124</f>
        <v>-138874</v>
      </c>
      <c r="D124" s="27">
        <f>GPM!D124</f>
        <v>2061686</v>
      </c>
      <c r="E124" s="11">
        <f t="shared" si="3"/>
        <v>-6.7359433007742206E-2</v>
      </c>
    </row>
    <row r="125" spans="1:5" x14ac:dyDescent="0.35">
      <c r="A125" s="4" t="s">
        <v>27</v>
      </c>
      <c r="B125" s="5">
        <v>2021</v>
      </c>
      <c r="C125" s="41">
        <f>ROA!C125</f>
        <v>166161</v>
      </c>
      <c r="D125" s="27">
        <f>GPM!D125</f>
        <v>2063298</v>
      </c>
      <c r="E125" s="11">
        <f t="shared" si="3"/>
        <v>8.0531750624485657E-2</v>
      </c>
    </row>
    <row r="126" spans="1:5" x14ac:dyDescent="0.35">
      <c r="A126" s="4" t="s">
        <v>27</v>
      </c>
      <c r="B126" s="5">
        <v>2022</v>
      </c>
      <c r="C126" s="41">
        <f>ROA!C126</f>
        <v>351998</v>
      </c>
      <c r="D126" s="27">
        <f>GPM!D126</f>
        <v>2326280</v>
      </c>
      <c r="E126" s="11">
        <f t="shared" si="3"/>
        <v>0.15131368536891518</v>
      </c>
    </row>
    <row r="127" spans="1:5" x14ac:dyDescent="0.35">
      <c r="A127" s="4" t="s">
        <v>27</v>
      </c>
      <c r="B127" s="5">
        <v>2023</v>
      </c>
      <c r="C127" s="41">
        <f>ROA!C127</f>
        <v>300363</v>
      </c>
      <c r="D127" s="27">
        <f>GPM!D127</f>
        <v>2059092</v>
      </c>
      <c r="E127" s="11">
        <f t="shared" si="3"/>
        <v>0.14587157834618367</v>
      </c>
    </row>
    <row r="128" spans="1:5" x14ac:dyDescent="0.35">
      <c r="A128" s="4" t="s">
        <v>27</v>
      </c>
      <c r="B128" s="5">
        <v>2024</v>
      </c>
      <c r="C128" s="41">
        <f>ROA!C128</f>
        <v>314055</v>
      </c>
      <c r="D128" s="27">
        <f>GPM!D128</f>
        <v>2058238</v>
      </c>
      <c r="E128" s="11">
        <f t="shared" si="3"/>
        <v>0.15258439500193854</v>
      </c>
    </row>
    <row r="129" spans="1:5" ht="29" x14ac:dyDescent="0.35">
      <c r="A129" s="12" t="s">
        <v>30</v>
      </c>
      <c r="B129" s="5">
        <v>2020</v>
      </c>
      <c r="C129" s="41">
        <f>ROA!C129</f>
        <v>-131555</v>
      </c>
      <c r="D129" s="27">
        <f>GPM!D129</f>
        <v>245552</v>
      </c>
      <c r="E129" s="11">
        <f t="shared" si="3"/>
        <v>-0.53575210138789342</v>
      </c>
    </row>
    <row r="130" spans="1:5" ht="29" x14ac:dyDescent="0.35">
      <c r="A130" s="12" t="s">
        <v>30</v>
      </c>
      <c r="B130" s="5">
        <v>2021</v>
      </c>
      <c r="C130" s="41">
        <f>ROA!C130</f>
        <v>-57301</v>
      </c>
      <c r="D130" s="27">
        <f>GPM!D130</f>
        <v>67871</v>
      </c>
      <c r="E130" s="11">
        <f t="shared" si="3"/>
        <v>-0.84426338200409601</v>
      </c>
    </row>
    <row r="131" spans="1:5" ht="29" x14ac:dyDescent="0.35">
      <c r="A131" s="12" t="s">
        <v>30</v>
      </c>
      <c r="B131" s="5">
        <v>2022</v>
      </c>
      <c r="C131" s="41">
        <f>ROA!C131</f>
        <v>-48290</v>
      </c>
      <c r="D131" s="27">
        <f>GPM!D131</f>
        <v>318841</v>
      </c>
      <c r="E131" s="11">
        <f t="shared" si="3"/>
        <v>-0.15145480035503589</v>
      </c>
    </row>
    <row r="132" spans="1:5" ht="29" x14ac:dyDescent="0.35">
      <c r="A132" s="12" t="s">
        <v>30</v>
      </c>
      <c r="B132" s="5">
        <v>2023</v>
      </c>
      <c r="C132" s="41">
        <f>ROA!C132</f>
        <v>-9912</v>
      </c>
      <c r="D132" s="27">
        <f>GPM!D132</f>
        <v>707805</v>
      </c>
      <c r="E132" s="11">
        <f t="shared" ref="E132:E151" si="4">C132/D132</f>
        <v>-1.4003856994511199E-2</v>
      </c>
    </row>
    <row r="133" spans="1:5" ht="29" x14ac:dyDescent="0.35">
      <c r="A133" s="12" t="s">
        <v>30</v>
      </c>
      <c r="B133" s="5">
        <v>2024</v>
      </c>
      <c r="C133" s="41">
        <f>ROA!C133</f>
        <v>38572</v>
      </c>
      <c r="D133" s="27">
        <f>GPM!D133</f>
        <v>851002</v>
      </c>
      <c r="E133" s="11">
        <f t="shared" si="4"/>
        <v>4.5325392889793446E-2</v>
      </c>
    </row>
    <row r="134" spans="1:5" x14ac:dyDescent="0.35">
      <c r="A134" s="4" t="s">
        <v>20</v>
      </c>
      <c r="B134" s="5">
        <v>2020</v>
      </c>
      <c r="C134" s="41">
        <f>ROA!C134</f>
        <v>1088477</v>
      </c>
      <c r="D134" s="27">
        <f>GPM!D134</f>
        <v>75826880</v>
      </c>
      <c r="E134" s="11">
        <f t="shared" si="4"/>
        <v>1.4354764431821539E-2</v>
      </c>
    </row>
    <row r="135" spans="1:5" x14ac:dyDescent="0.35">
      <c r="A135" s="4" t="s">
        <v>20</v>
      </c>
      <c r="B135" s="5">
        <v>2021</v>
      </c>
      <c r="C135" s="41">
        <f>ROA!C135</f>
        <v>1963050</v>
      </c>
      <c r="D135" s="27">
        <f>GPM!D135</f>
        <v>84904301</v>
      </c>
      <c r="E135" s="11">
        <f t="shared" si="4"/>
        <v>2.3120736839939357E-2</v>
      </c>
    </row>
    <row r="136" spans="1:5" x14ac:dyDescent="0.35">
      <c r="A136" s="4" t="s">
        <v>20</v>
      </c>
      <c r="B136" s="5">
        <v>2022</v>
      </c>
      <c r="C136" s="41">
        <f>ROA!C136</f>
        <v>2907478</v>
      </c>
      <c r="D136" s="27">
        <f>GPM!D136</f>
        <v>96924686</v>
      </c>
      <c r="E136" s="11">
        <f t="shared" si="4"/>
        <v>2.9997290886245431E-2</v>
      </c>
    </row>
    <row r="137" spans="1:5" x14ac:dyDescent="0.35">
      <c r="A137" s="4" t="s">
        <v>20</v>
      </c>
      <c r="B137" s="5">
        <v>2023</v>
      </c>
      <c r="C137" s="41">
        <f>ROA!C137</f>
        <v>3484025</v>
      </c>
      <c r="D137" s="27">
        <f>GPM!D137</f>
        <v>106944683</v>
      </c>
      <c r="E137" s="11">
        <f t="shared" si="4"/>
        <v>3.2577823434195415E-2</v>
      </c>
    </row>
    <row r="138" spans="1:5" x14ac:dyDescent="0.35">
      <c r="A138" s="4" t="s">
        <v>20</v>
      </c>
      <c r="B138" s="5">
        <v>2024</v>
      </c>
      <c r="C138" s="41">
        <f>ROA!C138</f>
        <v>3220083</v>
      </c>
      <c r="D138" s="27">
        <f>GPM!D138</f>
        <v>118227031</v>
      </c>
      <c r="E138" s="11">
        <f t="shared" si="4"/>
        <v>2.723643631040688E-2</v>
      </c>
    </row>
    <row r="139" spans="1:5" x14ac:dyDescent="0.35">
      <c r="A139" s="4" t="s">
        <v>24</v>
      </c>
      <c r="B139" s="5">
        <v>2020</v>
      </c>
      <c r="C139" s="41">
        <f>ROA!C139</f>
        <v>76003</v>
      </c>
      <c r="D139" s="27">
        <f>GPM!D139</f>
        <v>3011423</v>
      </c>
      <c r="E139" s="11">
        <f t="shared" si="4"/>
        <v>2.5238234548915911E-2</v>
      </c>
    </row>
    <row r="140" spans="1:5" x14ac:dyDescent="0.35">
      <c r="A140" s="4" t="s">
        <v>24</v>
      </c>
      <c r="B140" s="5">
        <v>2021</v>
      </c>
      <c r="C140" s="41">
        <f>ROA!C140</f>
        <v>9839</v>
      </c>
      <c r="D140" s="27">
        <f>GPM!D140</f>
        <v>2887534</v>
      </c>
      <c r="E140" s="11">
        <f t="shared" si="4"/>
        <v>3.4074057656117642E-3</v>
      </c>
    </row>
    <row r="141" spans="1:5" x14ac:dyDescent="0.35">
      <c r="A141" s="4" t="s">
        <v>24</v>
      </c>
      <c r="B141" s="5">
        <v>2022</v>
      </c>
      <c r="C141" s="41">
        <f>ROA!C141</f>
        <v>-83668</v>
      </c>
      <c r="D141" s="27">
        <f>GPM!D141</f>
        <v>2898831</v>
      </c>
      <c r="E141" s="11">
        <f t="shared" si="4"/>
        <v>-2.8862669124209036E-2</v>
      </c>
    </row>
    <row r="142" spans="1:5" x14ac:dyDescent="0.35">
      <c r="A142" s="4" t="s">
        <v>24</v>
      </c>
      <c r="B142" s="5">
        <v>2023</v>
      </c>
      <c r="C142" s="41">
        <f>ROA!C142</f>
        <v>-121048</v>
      </c>
      <c r="D142" s="27">
        <f>GPM!D142</f>
        <v>2804215</v>
      </c>
      <c r="E142" s="11">
        <f t="shared" si="4"/>
        <v>-4.3166447651125178E-2</v>
      </c>
    </row>
    <row r="143" spans="1:5" x14ac:dyDescent="0.35">
      <c r="A143" s="4" t="s">
        <v>24</v>
      </c>
      <c r="B143" s="5">
        <v>2024</v>
      </c>
      <c r="C143" s="41">
        <f>ROA!C143</f>
        <v>26698</v>
      </c>
      <c r="D143" s="27">
        <f>GPM!D143</f>
        <v>2874069</v>
      </c>
      <c r="E143" s="11">
        <f t="shared" si="4"/>
        <v>9.2892689771887863E-3</v>
      </c>
    </row>
    <row r="144" spans="1:5" x14ac:dyDescent="0.35">
      <c r="A144" s="12" t="s">
        <v>43</v>
      </c>
      <c r="B144" s="5">
        <v>2020</v>
      </c>
      <c r="C144" s="41">
        <f>ROA!C144</f>
        <v>-277924</v>
      </c>
      <c r="D144" s="27">
        <f>GPM!D144</f>
        <v>494470</v>
      </c>
      <c r="E144" s="11">
        <f t="shared" si="4"/>
        <v>-0.56206443262483063</v>
      </c>
    </row>
    <row r="145" spans="1:5" x14ac:dyDescent="0.35">
      <c r="A145" s="12" t="s">
        <v>43</v>
      </c>
      <c r="B145" s="5">
        <v>2021</v>
      </c>
      <c r="C145" s="41">
        <f>ROA!C145</f>
        <v>-153933</v>
      </c>
      <c r="D145" s="27">
        <f>GPM!D145</f>
        <v>475955</v>
      </c>
      <c r="E145" s="11">
        <f t="shared" si="4"/>
        <v>-0.32341923080963536</v>
      </c>
    </row>
    <row r="146" spans="1:5" x14ac:dyDescent="0.35">
      <c r="A146" s="12" t="s">
        <v>43</v>
      </c>
      <c r="B146" s="5">
        <v>2022</v>
      </c>
      <c r="C146" s="41">
        <f>ROA!C146</f>
        <v>404829</v>
      </c>
      <c r="D146" s="27">
        <f>GPM!D146</f>
        <v>596060</v>
      </c>
      <c r="E146" s="11">
        <f t="shared" si="4"/>
        <v>0.67917491527698559</v>
      </c>
    </row>
    <row r="147" spans="1:5" x14ac:dyDescent="0.35">
      <c r="A147" s="12" t="s">
        <v>43</v>
      </c>
      <c r="B147" s="5">
        <v>2023</v>
      </c>
      <c r="C147" s="41">
        <f>ROA!C147</f>
        <v>-121129</v>
      </c>
      <c r="D147" s="27">
        <f>GPM!D147</f>
        <v>754649</v>
      </c>
      <c r="E147" s="11">
        <f t="shared" si="4"/>
        <v>-0.16051038297274628</v>
      </c>
    </row>
    <row r="148" spans="1:5" x14ac:dyDescent="0.35">
      <c r="A148" s="12" t="s">
        <v>43</v>
      </c>
      <c r="B148" s="5">
        <v>2024</v>
      </c>
      <c r="C148" s="41">
        <f>ROA!C148</f>
        <v>-131143</v>
      </c>
      <c r="D148" s="27">
        <f>GPM!D148</f>
        <v>836123</v>
      </c>
      <c r="E148" s="11">
        <f t="shared" si="4"/>
        <v>-0.15684654052095207</v>
      </c>
    </row>
    <row r="149" spans="1:5" x14ac:dyDescent="0.35">
      <c r="A149" s="12" t="s">
        <v>51</v>
      </c>
      <c r="B149" s="5">
        <v>2020</v>
      </c>
      <c r="C149" s="41">
        <f>ROA!C149</f>
        <v>42664</v>
      </c>
      <c r="D149" s="27">
        <f>GPM!D149</f>
        <v>8397772</v>
      </c>
      <c r="E149" s="11">
        <f t="shared" si="4"/>
        <v>5.0803951333758526E-3</v>
      </c>
    </row>
    <row r="150" spans="1:5" x14ac:dyDescent="0.35">
      <c r="A150" s="12" t="s">
        <v>51</v>
      </c>
      <c r="B150" s="5">
        <v>2021</v>
      </c>
      <c r="C150" s="41">
        <f>ROA!C150</f>
        <v>540400</v>
      </c>
      <c r="D150" s="27">
        <f>GPM!D150</f>
        <v>12151643</v>
      </c>
      <c r="E150" s="11">
        <f t="shared" si="4"/>
        <v>4.4471352557016362E-2</v>
      </c>
    </row>
    <row r="151" spans="1:5" x14ac:dyDescent="0.35">
      <c r="A151" s="12" t="s">
        <v>51</v>
      </c>
      <c r="B151" s="5">
        <v>2022</v>
      </c>
      <c r="C151" s="41">
        <f>ROA!C151</f>
        <v>901053</v>
      </c>
      <c r="D151" s="27">
        <f>GPM!D151</f>
        <v>14571495</v>
      </c>
      <c r="E151" s="11">
        <f t="shared" si="4"/>
        <v>6.1836688685683934E-2</v>
      </c>
    </row>
    <row r="152" spans="1:5" x14ac:dyDescent="0.35">
      <c r="A152" s="54" t="s">
        <v>51</v>
      </c>
      <c r="B152" s="49">
        <v>2023</v>
      </c>
      <c r="C152" s="41">
        <f>ROA!C152</f>
        <v>0</v>
      </c>
      <c r="D152" s="27">
        <f>GPM!D152</f>
        <v>0</v>
      </c>
      <c r="E152" s="52">
        <v>0</v>
      </c>
    </row>
    <row r="153" spans="1:5" x14ac:dyDescent="0.35">
      <c r="A153" s="54" t="s">
        <v>51</v>
      </c>
      <c r="B153" s="49">
        <v>2024</v>
      </c>
      <c r="C153" s="41">
        <f>ROA!C153</f>
        <v>0</v>
      </c>
      <c r="D153" s="27">
        <f>GPM!D153</f>
        <v>0</v>
      </c>
      <c r="E153" s="52">
        <v>0</v>
      </c>
    </row>
    <row r="154" spans="1:5" s="53" customFormat="1" ht="29" x14ac:dyDescent="0.35">
      <c r="A154" s="22" t="s">
        <v>19</v>
      </c>
      <c r="B154" s="5">
        <v>2020</v>
      </c>
      <c r="C154" s="41">
        <f>ROA!C154</f>
        <v>-41009</v>
      </c>
      <c r="D154" s="27">
        <f>GPM!D154</f>
        <v>3097194</v>
      </c>
      <c r="E154" s="11">
        <f>C154/D154</f>
        <v>-1.3240694641665973E-2</v>
      </c>
    </row>
    <row r="155" spans="1:5" s="53" customFormat="1" ht="29" x14ac:dyDescent="0.35">
      <c r="A155" s="22" t="s">
        <v>19</v>
      </c>
      <c r="B155" s="5">
        <v>2021</v>
      </c>
      <c r="C155" s="41">
        <f>ROA!C155</f>
        <v>-115139</v>
      </c>
      <c r="D155" s="27">
        <f>GPM!D155</f>
        <v>2570253</v>
      </c>
      <c r="E155" s="11">
        <f>C155/D155</f>
        <v>-4.4796757362018449E-2</v>
      </c>
    </row>
    <row r="156" spans="1:5" ht="29" x14ac:dyDescent="0.35">
      <c r="A156" s="22" t="s">
        <v>19</v>
      </c>
      <c r="B156" s="5">
        <v>2022</v>
      </c>
      <c r="C156" s="41">
        <f>ROA!C156</f>
        <v>-137839</v>
      </c>
      <c r="D156" s="27">
        <f>GPM!D156</f>
        <v>1619164</v>
      </c>
      <c r="E156" s="11">
        <f>C156/D156</f>
        <v>-8.512973361561893E-2</v>
      </c>
    </row>
    <row r="157" spans="1:5" ht="29" x14ac:dyDescent="0.35">
      <c r="A157" s="22" t="s">
        <v>19</v>
      </c>
      <c r="B157" s="5">
        <v>2023</v>
      </c>
      <c r="C157" s="41">
        <f>ROA!C157</f>
        <v>-111023</v>
      </c>
      <c r="D157" s="27">
        <f>GPM!D157</f>
        <v>1423096</v>
      </c>
      <c r="E157" s="11">
        <f>C157/D157</f>
        <v>-7.8015116337899898E-2</v>
      </c>
    </row>
    <row r="158" spans="1:5" ht="29" x14ac:dyDescent="0.35">
      <c r="A158" s="22" t="s">
        <v>19</v>
      </c>
      <c r="B158" s="5">
        <v>2024</v>
      </c>
      <c r="C158" s="41">
        <f>ROA!C158</f>
        <v>-160469</v>
      </c>
      <c r="D158" s="27">
        <f>GPM!D158</f>
        <v>1315264</v>
      </c>
      <c r="E158" s="11">
        <f>C158/D158</f>
        <v>-0.12200516398228797</v>
      </c>
    </row>
  </sheetData>
  <autoFilter ref="A3:E158" xr:uid="{E80D1F39-A9E6-4D62-9312-54FB22633329}">
    <sortState xmlns:xlrd2="http://schemas.microsoft.com/office/spreadsheetml/2017/richdata2" ref="A4:E158">
      <sortCondition ref="A3:A158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88E2-CAB7-4FB0-8B05-0F4EA07779EB}">
  <sheetPr>
    <tabColor rgb="FFFFFF00"/>
  </sheetPr>
  <dimension ref="A3:G158"/>
  <sheetViews>
    <sheetView workbookViewId="0">
      <pane ySplit="3" topLeftCell="A150" activePane="bottomLeft" state="frozen"/>
      <selection pane="bottomLeft" activeCell="E156" sqref="E156"/>
    </sheetView>
  </sheetViews>
  <sheetFormatPr defaultRowHeight="14.5" x14ac:dyDescent="0.35"/>
  <cols>
    <col min="1" max="1" width="27.453125" bestFit="1" customWidth="1"/>
    <col min="2" max="2" width="4.81640625" bestFit="1" customWidth="1"/>
    <col min="3" max="3" width="13.81640625" style="28" bestFit="1" customWidth="1"/>
    <col min="4" max="4" width="18.81640625" style="2" bestFit="1" customWidth="1"/>
    <col min="5" max="5" width="9.54296875" style="3" customWidth="1"/>
    <col min="6" max="6" width="15.26953125" style="17" bestFit="1" customWidth="1"/>
    <col min="7" max="7" width="15.54296875" style="17" bestFit="1" customWidth="1"/>
  </cols>
  <sheetData>
    <row r="3" spans="1:7" s="6" customFormat="1" x14ac:dyDescent="0.35">
      <c r="A3" s="5"/>
      <c r="B3" s="5"/>
      <c r="C3" s="29" t="s">
        <v>63</v>
      </c>
      <c r="D3" s="23" t="s">
        <v>64</v>
      </c>
      <c r="E3" s="30" t="s">
        <v>11</v>
      </c>
      <c r="F3" s="29" t="s">
        <v>65</v>
      </c>
      <c r="G3" s="29" t="s">
        <v>66</v>
      </c>
    </row>
    <row r="4" spans="1:7" x14ac:dyDescent="0.35">
      <c r="A4" s="4" t="s">
        <v>35</v>
      </c>
      <c r="B4" s="5">
        <v>2020</v>
      </c>
      <c r="C4" s="27">
        <v>731311</v>
      </c>
      <c r="D4" s="10">
        <f t="shared" ref="D4:D35" si="0">(F4+G4)/2</f>
        <v>6906473</v>
      </c>
      <c r="E4" s="11">
        <f t="shared" ref="E4:E35" si="1">C4/D4</f>
        <v>0.10588776644750511</v>
      </c>
      <c r="F4" s="27">
        <v>6641808</v>
      </c>
      <c r="G4" s="27">
        <v>7171138</v>
      </c>
    </row>
    <row r="5" spans="1:7" x14ac:dyDescent="0.35">
      <c r="A5" s="4" t="s">
        <v>35</v>
      </c>
      <c r="B5" s="5">
        <v>2021</v>
      </c>
      <c r="C5" s="27">
        <v>704809</v>
      </c>
      <c r="D5" s="10">
        <f t="shared" si="0"/>
        <v>7209101</v>
      </c>
      <c r="E5" s="11">
        <f t="shared" si="1"/>
        <v>9.7766559242268902E-2</v>
      </c>
      <c r="F5" s="27">
        <v>7247064</v>
      </c>
      <c r="G5" s="27">
        <v>7171138</v>
      </c>
    </row>
    <row r="6" spans="1:7" x14ac:dyDescent="0.35">
      <c r="A6" s="4" t="s">
        <v>35</v>
      </c>
      <c r="B6" s="5">
        <v>2022</v>
      </c>
      <c r="C6" s="27">
        <v>673647</v>
      </c>
      <c r="D6" s="10">
        <f t="shared" si="0"/>
        <v>7210196.5</v>
      </c>
      <c r="E6" s="11">
        <f t="shared" si="1"/>
        <v>9.3429769909876934E-2</v>
      </c>
      <c r="F6" s="27">
        <v>7171138</v>
      </c>
      <c r="G6" s="27">
        <v>7249255</v>
      </c>
    </row>
    <row r="7" spans="1:7" x14ac:dyDescent="0.35">
      <c r="A7" s="4" t="s">
        <v>35</v>
      </c>
      <c r="B7" s="5">
        <v>2023</v>
      </c>
      <c r="C7" s="27">
        <v>763876</v>
      </c>
      <c r="D7" s="10">
        <f t="shared" si="0"/>
        <v>7521875</v>
      </c>
      <c r="E7" s="11">
        <f t="shared" si="1"/>
        <v>0.10155393435812214</v>
      </c>
      <c r="F7" s="27">
        <v>7249255</v>
      </c>
      <c r="G7" s="27">
        <v>7794495</v>
      </c>
    </row>
    <row r="8" spans="1:7" x14ac:dyDescent="0.35">
      <c r="A8" s="4" t="s">
        <v>35</v>
      </c>
      <c r="B8" s="5">
        <v>2024</v>
      </c>
      <c r="C8" s="27">
        <v>884716</v>
      </c>
      <c r="D8" s="10">
        <f t="shared" si="0"/>
        <v>7992953.5</v>
      </c>
      <c r="E8" s="11">
        <f t="shared" si="1"/>
        <v>0.11068699448833276</v>
      </c>
      <c r="F8" s="27">
        <v>7794495</v>
      </c>
      <c r="G8" s="27">
        <v>8191412</v>
      </c>
    </row>
    <row r="9" spans="1:7" s="47" customFormat="1" x14ac:dyDescent="0.35">
      <c r="A9" s="12" t="s">
        <v>45</v>
      </c>
      <c r="B9" s="5">
        <v>2020</v>
      </c>
      <c r="C9" s="27">
        <v>9748</v>
      </c>
      <c r="D9" s="10">
        <f t="shared" si="0"/>
        <v>587537.5</v>
      </c>
      <c r="E9" s="11">
        <f t="shared" si="1"/>
        <v>1.6591281407569731E-2</v>
      </c>
      <c r="F9" s="27">
        <v>579936</v>
      </c>
      <c r="G9" s="27">
        <v>595139</v>
      </c>
    </row>
    <row r="10" spans="1:7" s="47" customFormat="1" x14ac:dyDescent="0.35">
      <c r="A10" s="12" t="s">
        <v>45</v>
      </c>
      <c r="B10" s="5">
        <v>2021</v>
      </c>
      <c r="C10" s="27">
        <v>27523</v>
      </c>
      <c r="D10" s="10">
        <f t="shared" si="0"/>
        <v>704445.5</v>
      </c>
      <c r="E10" s="11">
        <f t="shared" si="1"/>
        <v>3.9070446187817229E-2</v>
      </c>
      <c r="F10" s="27">
        <v>595139</v>
      </c>
      <c r="G10" s="27">
        <v>813752</v>
      </c>
    </row>
    <row r="11" spans="1:7" s="47" customFormat="1" x14ac:dyDescent="0.35">
      <c r="A11" s="12" t="s">
        <v>45</v>
      </c>
      <c r="B11" s="5">
        <v>2022</v>
      </c>
      <c r="C11" s="27">
        <v>14757</v>
      </c>
      <c r="D11" s="10">
        <f t="shared" si="0"/>
        <v>859307</v>
      </c>
      <c r="E11" s="11">
        <f t="shared" si="1"/>
        <v>1.7173140681968145E-2</v>
      </c>
      <c r="F11" s="27">
        <v>813752</v>
      </c>
      <c r="G11" s="27">
        <v>904862</v>
      </c>
    </row>
    <row r="12" spans="1:7" s="47" customFormat="1" x14ac:dyDescent="0.35">
      <c r="A12" s="12" t="s">
        <v>45</v>
      </c>
      <c r="B12" s="5">
        <v>2023</v>
      </c>
      <c r="C12" s="27">
        <v>7486</v>
      </c>
      <c r="D12" s="10">
        <f t="shared" si="0"/>
        <v>865069</v>
      </c>
      <c r="E12" s="11">
        <f t="shared" si="1"/>
        <v>8.6536449693608263E-3</v>
      </c>
      <c r="F12" s="27">
        <v>904862</v>
      </c>
      <c r="G12" s="27">
        <v>825276</v>
      </c>
    </row>
    <row r="13" spans="1:7" s="47" customFormat="1" x14ac:dyDescent="0.35">
      <c r="A13" s="12" t="s">
        <v>45</v>
      </c>
      <c r="B13" s="5">
        <v>2024</v>
      </c>
      <c r="C13" s="27">
        <v>-27992</v>
      </c>
      <c r="D13" s="10">
        <f t="shared" si="0"/>
        <v>816775</v>
      </c>
      <c r="E13" s="11">
        <f t="shared" si="1"/>
        <v>-3.4271372164916901E-2</v>
      </c>
      <c r="F13" s="27">
        <v>825276</v>
      </c>
      <c r="G13" s="27">
        <v>808274</v>
      </c>
    </row>
    <row r="14" spans="1:7" x14ac:dyDescent="0.35">
      <c r="A14" s="12" t="s">
        <v>42</v>
      </c>
      <c r="B14" s="5">
        <v>2020</v>
      </c>
      <c r="C14" s="27">
        <v>60817</v>
      </c>
      <c r="D14" s="10">
        <f t="shared" si="0"/>
        <v>7100926.5</v>
      </c>
      <c r="E14" s="11">
        <f t="shared" si="1"/>
        <v>8.56465702046064E-3</v>
      </c>
      <c r="F14" s="27">
        <v>6584587</v>
      </c>
      <c r="G14" s="27">
        <v>7617266</v>
      </c>
    </row>
    <row r="15" spans="1:7" x14ac:dyDescent="0.35">
      <c r="A15" s="12" t="s">
        <v>42</v>
      </c>
      <c r="B15" s="5">
        <v>2021</v>
      </c>
      <c r="C15" s="27">
        <v>225315</v>
      </c>
      <c r="D15" s="10">
        <f t="shared" si="0"/>
        <v>8061197</v>
      </c>
      <c r="E15" s="11">
        <f t="shared" si="1"/>
        <v>2.7950563669390537E-2</v>
      </c>
      <c r="F15" s="27">
        <v>7617266</v>
      </c>
      <c r="G15" s="27">
        <v>8505128</v>
      </c>
    </row>
    <row r="16" spans="1:7" x14ac:dyDescent="0.35">
      <c r="A16" s="12" t="s">
        <v>42</v>
      </c>
      <c r="B16" s="5">
        <v>2022</v>
      </c>
      <c r="C16" s="27">
        <v>263262</v>
      </c>
      <c r="D16" s="10">
        <f t="shared" si="0"/>
        <v>9075362</v>
      </c>
      <c r="E16" s="11">
        <f t="shared" si="1"/>
        <v>2.9008429636195227E-2</v>
      </c>
      <c r="F16" s="27">
        <v>8505128</v>
      </c>
      <c r="G16" s="27">
        <v>9645596</v>
      </c>
    </row>
    <row r="17" spans="1:7" x14ac:dyDescent="0.35">
      <c r="A17" s="12" t="s">
        <v>42</v>
      </c>
      <c r="B17" s="5">
        <v>2023</v>
      </c>
      <c r="C17" s="27">
        <v>206593</v>
      </c>
      <c r="D17" s="10">
        <f t="shared" si="0"/>
        <v>10480587.5</v>
      </c>
      <c r="E17" s="11">
        <f t="shared" si="1"/>
        <v>1.9711967482738922E-2</v>
      </c>
      <c r="F17" s="27">
        <v>9645596</v>
      </c>
      <c r="G17" s="27">
        <v>11315579</v>
      </c>
    </row>
    <row r="18" spans="1:7" x14ac:dyDescent="0.35">
      <c r="A18" s="12" t="s">
        <v>42</v>
      </c>
      <c r="B18" s="5">
        <v>2024</v>
      </c>
      <c r="C18" s="27">
        <v>198458</v>
      </c>
      <c r="D18" s="10">
        <f t="shared" si="0"/>
        <v>11803393</v>
      </c>
      <c r="E18" s="11">
        <f t="shared" si="1"/>
        <v>1.6813639942345391E-2</v>
      </c>
      <c r="F18" s="27">
        <v>11315579</v>
      </c>
      <c r="G18" s="27">
        <v>12291207</v>
      </c>
    </row>
    <row r="19" spans="1:7" x14ac:dyDescent="0.35">
      <c r="A19" s="4" t="s">
        <v>60</v>
      </c>
      <c r="B19" s="5">
        <v>2020</v>
      </c>
      <c r="C19" s="27">
        <v>-1214602</v>
      </c>
      <c r="D19" s="10">
        <f t="shared" si="0"/>
        <v>5446400.5</v>
      </c>
      <c r="E19" s="11">
        <f t="shared" si="1"/>
        <v>-0.22301004121896653</v>
      </c>
      <c r="F19" s="27">
        <v>6054384</v>
      </c>
      <c r="G19" s="27">
        <v>4838417</v>
      </c>
    </row>
    <row r="20" spans="1:7" x14ac:dyDescent="0.35">
      <c r="A20" s="4" t="s">
        <v>60</v>
      </c>
      <c r="B20" s="5">
        <v>2021</v>
      </c>
      <c r="C20" s="27">
        <v>-963526</v>
      </c>
      <c r="D20" s="10">
        <f t="shared" si="0"/>
        <v>5555966.5</v>
      </c>
      <c r="E20" s="11">
        <f t="shared" si="1"/>
        <v>-0.17342185198560864</v>
      </c>
      <c r="F20" s="27">
        <v>4838417</v>
      </c>
      <c r="G20" s="27">
        <v>6273516</v>
      </c>
    </row>
    <row r="21" spans="1:7" x14ac:dyDescent="0.35">
      <c r="A21" s="4" t="s">
        <v>60</v>
      </c>
      <c r="B21" s="5">
        <v>2022</v>
      </c>
      <c r="C21" s="27">
        <v>59111</v>
      </c>
      <c r="D21" s="10">
        <f t="shared" si="0"/>
        <v>6592041.5</v>
      </c>
      <c r="E21" s="11">
        <f t="shared" si="1"/>
        <v>8.9670248586875556E-3</v>
      </c>
      <c r="F21" s="27">
        <v>6273516</v>
      </c>
      <c r="G21" s="27">
        <v>6910567</v>
      </c>
    </row>
    <row r="22" spans="1:7" x14ac:dyDescent="0.35">
      <c r="A22" s="4" t="s">
        <v>60</v>
      </c>
      <c r="B22" s="5">
        <v>2023</v>
      </c>
      <c r="C22" s="27">
        <v>-132165</v>
      </c>
      <c r="D22" s="10">
        <f t="shared" si="0"/>
        <v>6338396.5</v>
      </c>
      <c r="E22" s="11">
        <f t="shared" si="1"/>
        <v>-2.0851488227345828E-2</v>
      </c>
      <c r="F22" s="27">
        <v>6910567</v>
      </c>
      <c r="G22" s="27">
        <v>5766226</v>
      </c>
    </row>
    <row r="23" spans="1:7" x14ac:dyDescent="0.35">
      <c r="A23" s="4" t="s">
        <v>60</v>
      </c>
      <c r="B23" s="5">
        <v>2024</v>
      </c>
      <c r="C23" s="27">
        <v>-5585</v>
      </c>
      <c r="D23" s="10">
        <f t="shared" si="0"/>
        <v>5242997</v>
      </c>
      <c r="E23" s="11">
        <f t="shared" si="1"/>
        <v>-1.0652304397656531E-3</v>
      </c>
      <c r="F23" s="27">
        <v>5766226</v>
      </c>
      <c r="G23" s="27">
        <v>4719768</v>
      </c>
    </row>
    <row r="24" spans="1:7" x14ac:dyDescent="0.35">
      <c r="A24" s="22" t="s">
        <v>16</v>
      </c>
      <c r="B24" s="5">
        <v>2020</v>
      </c>
      <c r="C24" s="25">
        <v>205589</v>
      </c>
      <c r="D24" s="10">
        <f t="shared" si="0"/>
        <v>5625644.5</v>
      </c>
      <c r="E24" s="11">
        <f t="shared" si="1"/>
        <v>3.6544968314297141E-2</v>
      </c>
      <c r="F24" s="25">
        <v>5570651</v>
      </c>
      <c r="G24" s="25">
        <v>5680638</v>
      </c>
    </row>
    <row r="25" spans="1:7" x14ac:dyDescent="0.35">
      <c r="A25" s="22" t="s">
        <v>16</v>
      </c>
      <c r="B25" s="5">
        <v>2021</v>
      </c>
      <c r="C25" s="25">
        <v>351470</v>
      </c>
      <c r="D25" s="10">
        <f t="shared" si="0"/>
        <v>5988962.5</v>
      </c>
      <c r="E25" s="11">
        <f t="shared" si="1"/>
        <v>5.8686291657361354E-2</v>
      </c>
      <c r="F25" s="25">
        <v>5680638</v>
      </c>
      <c r="G25" s="25">
        <v>6297287</v>
      </c>
    </row>
    <row r="26" spans="1:7" x14ac:dyDescent="0.35">
      <c r="A26" s="22" t="s">
        <v>16</v>
      </c>
      <c r="B26" s="5">
        <v>2022</v>
      </c>
      <c r="C26" s="25">
        <v>382105</v>
      </c>
      <c r="D26" s="10">
        <f t="shared" si="0"/>
        <v>6587792</v>
      </c>
      <c r="E26" s="11">
        <f t="shared" si="1"/>
        <v>5.8001983062003173E-2</v>
      </c>
      <c r="F26" s="25">
        <v>6297287</v>
      </c>
      <c r="G26" s="25">
        <v>6878297</v>
      </c>
    </row>
    <row r="27" spans="1:7" x14ac:dyDescent="0.35">
      <c r="A27" s="22" t="s">
        <v>16</v>
      </c>
      <c r="B27" s="5">
        <v>2023</v>
      </c>
      <c r="C27" s="25">
        <v>319078</v>
      </c>
      <c r="D27" s="10">
        <f t="shared" si="0"/>
        <v>7022588.5</v>
      </c>
      <c r="E27" s="11">
        <f t="shared" si="1"/>
        <v>4.5435952854136333E-2</v>
      </c>
      <c r="F27" s="25">
        <v>6878297</v>
      </c>
      <c r="G27" s="25">
        <v>7166880</v>
      </c>
    </row>
    <row r="28" spans="1:7" x14ac:dyDescent="0.35">
      <c r="A28" s="22" t="s">
        <v>16</v>
      </c>
      <c r="B28" s="5">
        <v>2024</v>
      </c>
      <c r="C28" s="25">
        <v>363732</v>
      </c>
      <c r="D28" s="10">
        <f t="shared" si="0"/>
        <v>7310488</v>
      </c>
      <c r="E28" s="11">
        <f t="shared" si="1"/>
        <v>4.9754818009413324E-2</v>
      </c>
      <c r="F28" s="25">
        <v>7166880</v>
      </c>
      <c r="G28" s="25">
        <v>7454096</v>
      </c>
    </row>
    <row r="29" spans="1:7" x14ac:dyDescent="0.35">
      <c r="A29" s="20" t="s">
        <v>12</v>
      </c>
      <c r="B29" s="5">
        <v>2020</v>
      </c>
      <c r="C29" s="25">
        <v>-48817</v>
      </c>
      <c r="D29" s="10">
        <f t="shared" si="0"/>
        <v>719514</v>
      </c>
      <c r="E29" s="11">
        <f t="shared" si="1"/>
        <v>-6.7847185739262891E-2</v>
      </c>
      <c r="F29" s="25">
        <v>730498</v>
      </c>
      <c r="G29" s="25">
        <v>708530</v>
      </c>
    </row>
    <row r="30" spans="1:7" x14ac:dyDescent="0.35">
      <c r="A30" s="20" t="s">
        <v>12</v>
      </c>
      <c r="B30" s="5">
        <v>2021</v>
      </c>
      <c r="C30" s="25">
        <v>-51709</v>
      </c>
      <c r="D30" s="10">
        <f t="shared" si="0"/>
        <v>698827.5</v>
      </c>
      <c r="E30" s="11">
        <f t="shared" si="1"/>
        <v>-7.3993939849247486E-2</v>
      </c>
      <c r="F30" s="25">
        <v>708530</v>
      </c>
      <c r="G30" s="25">
        <v>689125</v>
      </c>
    </row>
    <row r="31" spans="1:7" x14ac:dyDescent="0.35">
      <c r="A31" s="20" t="s">
        <v>12</v>
      </c>
      <c r="B31" s="5">
        <v>2022</v>
      </c>
      <c r="C31" s="25">
        <v>-40024</v>
      </c>
      <c r="D31" s="10">
        <f t="shared" si="0"/>
        <v>688314</v>
      </c>
      <c r="E31" s="11">
        <f t="shared" si="1"/>
        <v>-5.8147880182591087E-2</v>
      </c>
      <c r="F31" s="25">
        <v>689125</v>
      </c>
      <c r="G31" s="25">
        <v>687503</v>
      </c>
    </row>
    <row r="32" spans="1:7" x14ac:dyDescent="0.35">
      <c r="A32" s="20" t="s">
        <v>12</v>
      </c>
      <c r="B32" s="5">
        <v>2023</v>
      </c>
      <c r="C32" s="25">
        <v>-16189</v>
      </c>
      <c r="D32" s="10">
        <f t="shared" si="0"/>
        <v>688623</v>
      </c>
      <c r="E32" s="11">
        <f t="shared" si="1"/>
        <v>-2.3509235096707486E-2</v>
      </c>
      <c r="F32" s="25">
        <v>687503</v>
      </c>
      <c r="G32" s="25">
        <v>689743</v>
      </c>
    </row>
    <row r="33" spans="1:7" x14ac:dyDescent="0.35">
      <c r="A33" s="20" t="s">
        <v>12</v>
      </c>
      <c r="B33" s="5">
        <v>2024</v>
      </c>
      <c r="C33" s="25">
        <v>45675</v>
      </c>
      <c r="D33" s="10">
        <f t="shared" si="0"/>
        <v>832422.5</v>
      </c>
      <c r="E33" s="11">
        <f t="shared" si="1"/>
        <v>5.4869972880358234E-2</v>
      </c>
      <c r="F33" s="25">
        <v>689743</v>
      </c>
      <c r="G33" s="25">
        <v>975102</v>
      </c>
    </row>
    <row r="34" spans="1:7" x14ac:dyDescent="0.35">
      <c r="A34" s="4" t="s">
        <v>38</v>
      </c>
      <c r="B34" s="5">
        <v>2020</v>
      </c>
      <c r="C34" s="27">
        <v>-20502</v>
      </c>
      <c r="D34" s="10">
        <f t="shared" si="0"/>
        <v>1787960</v>
      </c>
      <c r="E34" s="11">
        <f t="shared" si="1"/>
        <v>-1.1466699478735543E-2</v>
      </c>
      <c r="F34" s="27">
        <v>1845324</v>
      </c>
      <c r="G34" s="27">
        <v>1730596</v>
      </c>
    </row>
    <row r="35" spans="1:7" x14ac:dyDescent="0.35">
      <c r="A35" s="4" t="s">
        <v>38</v>
      </c>
      <c r="B35" s="5">
        <v>2021</v>
      </c>
      <c r="C35" s="27">
        <v>8707</v>
      </c>
      <c r="D35" s="10">
        <f t="shared" si="0"/>
        <v>1813902.5</v>
      </c>
      <c r="E35" s="11">
        <f t="shared" si="1"/>
        <v>4.8001477477427812E-3</v>
      </c>
      <c r="F35" s="27">
        <v>1730596</v>
      </c>
      <c r="G35" s="27">
        <v>1897209</v>
      </c>
    </row>
    <row r="36" spans="1:7" x14ac:dyDescent="0.35">
      <c r="A36" s="4" t="s">
        <v>38</v>
      </c>
      <c r="B36" s="5">
        <v>2022</v>
      </c>
      <c r="C36" s="27">
        <v>12421</v>
      </c>
      <c r="D36" s="10">
        <f t="shared" ref="D36:D71" si="2">(F36+G36)/2</f>
        <v>1820285</v>
      </c>
      <c r="E36" s="11">
        <f t="shared" ref="E36:E67" si="3">C36/D36</f>
        <v>6.8236567350717058E-3</v>
      </c>
      <c r="F36" s="27">
        <v>1897209</v>
      </c>
      <c r="G36" s="27">
        <v>1743361</v>
      </c>
    </row>
    <row r="37" spans="1:7" x14ac:dyDescent="0.35">
      <c r="A37" s="4" t="s">
        <v>38</v>
      </c>
      <c r="B37" s="5">
        <v>2023</v>
      </c>
      <c r="C37" s="27">
        <v>13047</v>
      </c>
      <c r="D37" s="10">
        <f t="shared" si="2"/>
        <v>1720244.5</v>
      </c>
      <c r="E37" s="11">
        <f t="shared" si="3"/>
        <v>7.5843869868498347E-3</v>
      </c>
      <c r="F37" s="27">
        <v>1743361</v>
      </c>
      <c r="G37" s="27">
        <v>1697128</v>
      </c>
    </row>
    <row r="38" spans="1:7" x14ac:dyDescent="0.35">
      <c r="A38" s="4" t="s">
        <v>38</v>
      </c>
      <c r="B38" s="5">
        <v>2024</v>
      </c>
      <c r="C38" s="27">
        <v>8490</v>
      </c>
      <c r="D38" s="10">
        <f t="shared" si="2"/>
        <v>1692416.5</v>
      </c>
      <c r="E38" s="11">
        <f t="shared" si="3"/>
        <v>5.0164956439505285E-3</v>
      </c>
      <c r="F38" s="27">
        <v>1697128</v>
      </c>
      <c r="G38" s="27">
        <v>1687705</v>
      </c>
    </row>
    <row r="39" spans="1:7" x14ac:dyDescent="0.35">
      <c r="A39" s="42" t="s">
        <v>14</v>
      </c>
      <c r="B39" s="43">
        <v>2020</v>
      </c>
      <c r="C39" s="44">
        <v>679871</v>
      </c>
      <c r="D39" s="48">
        <f t="shared" si="2"/>
        <v>8958345</v>
      </c>
      <c r="E39" s="45">
        <f t="shared" si="3"/>
        <v>7.5892477907470626E-2</v>
      </c>
      <c r="F39" s="44">
        <v>8704959</v>
      </c>
      <c r="G39" s="44">
        <v>9211731</v>
      </c>
    </row>
    <row r="40" spans="1:7" x14ac:dyDescent="0.35">
      <c r="A40" s="42" t="s">
        <v>14</v>
      </c>
      <c r="B40" s="43">
        <v>2021</v>
      </c>
      <c r="C40" s="44">
        <v>846241</v>
      </c>
      <c r="D40" s="48">
        <f t="shared" si="2"/>
        <v>9470825.5</v>
      </c>
      <c r="E40" s="45">
        <f t="shared" si="3"/>
        <v>8.9352401224159397E-2</v>
      </c>
      <c r="F40" s="44">
        <v>9211731</v>
      </c>
      <c r="G40" s="44">
        <v>9729920</v>
      </c>
    </row>
    <row r="41" spans="1:7" x14ac:dyDescent="0.35">
      <c r="A41" s="42" t="s">
        <v>14</v>
      </c>
      <c r="B41" s="43">
        <v>2022</v>
      </c>
      <c r="C41" s="44">
        <v>842591</v>
      </c>
      <c r="D41" s="48">
        <f t="shared" si="2"/>
        <v>10066138.5</v>
      </c>
      <c r="E41" s="45">
        <f t="shared" si="3"/>
        <v>8.3705484481462283E-2</v>
      </c>
      <c r="F41" s="44">
        <v>9729920</v>
      </c>
      <c r="G41" s="44">
        <v>10402357</v>
      </c>
    </row>
    <row r="42" spans="1:7" x14ac:dyDescent="0.35">
      <c r="A42" s="42" t="s">
        <v>14</v>
      </c>
      <c r="B42" s="43">
        <v>2023</v>
      </c>
      <c r="C42" s="44">
        <v>688374</v>
      </c>
      <c r="D42" s="48">
        <f t="shared" si="2"/>
        <v>10679103</v>
      </c>
      <c r="E42" s="45">
        <f t="shared" si="3"/>
        <v>6.4459908290050202E-2</v>
      </c>
      <c r="F42" s="44">
        <v>10402357</v>
      </c>
      <c r="G42" s="44">
        <v>10955849</v>
      </c>
    </row>
    <row r="43" spans="1:7" x14ac:dyDescent="0.35">
      <c r="A43" s="42" t="s">
        <v>14</v>
      </c>
      <c r="B43" s="43">
        <v>2024</v>
      </c>
      <c r="C43" s="44">
        <v>738328</v>
      </c>
      <c r="D43" s="48">
        <f t="shared" si="2"/>
        <v>11221623</v>
      </c>
      <c r="E43" s="45">
        <f t="shared" si="3"/>
        <v>6.5795117159077612E-2</v>
      </c>
      <c r="F43" s="44">
        <v>10955849</v>
      </c>
      <c r="G43" s="44">
        <v>11487397</v>
      </c>
    </row>
    <row r="44" spans="1:7" x14ac:dyDescent="0.35">
      <c r="A44" s="4" t="s">
        <v>37</v>
      </c>
      <c r="B44" s="5">
        <v>2020</v>
      </c>
      <c r="C44" s="27">
        <v>671172</v>
      </c>
      <c r="D44" s="10">
        <f t="shared" si="2"/>
        <v>10479536</v>
      </c>
      <c r="E44" s="11">
        <f t="shared" si="3"/>
        <v>6.4045965393887669E-2</v>
      </c>
      <c r="F44" s="27">
        <v>9747703</v>
      </c>
      <c r="G44" s="27">
        <v>11211369</v>
      </c>
    </row>
    <row r="45" spans="1:7" x14ac:dyDescent="0.35">
      <c r="A45" s="4" t="s">
        <v>37</v>
      </c>
      <c r="B45" s="5">
        <v>2021</v>
      </c>
      <c r="C45" s="27">
        <v>1117917</v>
      </c>
      <c r="D45" s="10">
        <f t="shared" si="2"/>
        <v>11291797</v>
      </c>
      <c r="E45" s="11">
        <f t="shared" si="3"/>
        <v>9.9002576826345709E-2</v>
      </c>
      <c r="F45" s="27">
        <v>11211369</v>
      </c>
      <c r="G45" s="27">
        <v>11372225</v>
      </c>
    </row>
    <row r="46" spans="1:7" x14ac:dyDescent="0.35">
      <c r="A46" s="4" t="s">
        <v>37</v>
      </c>
      <c r="B46" s="5">
        <v>2022</v>
      </c>
      <c r="C46" s="27">
        <v>1076555</v>
      </c>
      <c r="D46" s="10">
        <f t="shared" si="2"/>
        <v>14215221.5</v>
      </c>
      <c r="E46" s="11">
        <f t="shared" si="3"/>
        <v>7.5732551898681277E-2</v>
      </c>
      <c r="F46" s="27">
        <v>11372225</v>
      </c>
      <c r="G46" s="27">
        <v>17058218</v>
      </c>
    </row>
    <row r="47" spans="1:7" x14ac:dyDescent="0.35">
      <c r="A47" s="4" t="s">
        <v>37</v>
      </c>
      <c r="B47" s="5">
        <v>2023</v>
      </c>
      <c r="C47" s="27">
        <v>858861</v>
      </c>
      <c r="D47" s="10">
        <f t="shared" si="2"/>
        <v>18752835</v>
      </c>
      <c r="E47" s="11">
        <f t="shared" si="3"/>
        <v>4.5798995191926983E-2</v>
      </c>
      <c r="F47" s="27">
        <v>17058218</v>
      </c>
      <c r="G47" s="27">
        <v>20447452</v>
      </c>
    </row>
    <row r="48" spans="1:7" x14ac:dyDescent="0.35">
      <c r="A48" s="4" t="s">
        <v>37</v>
      </c>
      <c r="B48" s="5">
        <v>2024</v>
      </c>
      <c r="C48" s="27">
        <v>1119486</v>
      </c>
      <c r="D48" s="10">
        <f t="shared" si="2"/>
        <v>21110921</v>
      </c>
      <c r="E48" s="11">
        <f t="shared" si="3"/>
        <v>5.3028761748480799E-2</v>
      </c>
      <c r="F48" s="27">
        <v>20447452</v>
      </c>
      <c r="G48" s="27">
        <v>21774390</v>
      </c>
    </row>
    <row r="49" spans="1:7" x14ac:dyDescent="0.35">
      <c r="A49" s="12" t="s">
        <v>41</v>
      </c>
      <c r="B49" s="5">
        <v>2020</v>
      </c>
      <c r="C49" s="27">
        <v>26497</v>
      </c>
      <c r="D49" s="10">
        <f t="shared" si="2"/>
        <v>364799.5</v>
      </c>
      <c r="E49" s="11">
        <f t="shared" si="3"/>
        <v>7.2634419729193711E-2</v>
      </c>
      <c r="F49" s="27">
        <v>345998</v>
      </c>
      <c r="G49" s="27">
        <v>383601</v>
      </c>
    </row>
    <row r="50" spans="1:7" x14ac:dyDescent="0.35">
      <c r="A50" s="12" t="s">
        <v>41</v>
      </c>
      <c r="B50" s="5">
        <v>2021</v>
      </c>
      <c r="C50" s="27">
        <v>25246</v>
      </c>
      <c r="D50" s="10">
        <f t="shared" si="2"/>
        <v>389573.5</v>
      </c>
      <c r="E50" s="11">
        <f t="shared" si="3"/>
        <v>6.4804202544577597E-2</v>
      </c>
      <c r="F50" s="27">
        <v>383601</v>
      </c>
      <c r="G50" s="27">
        <v>395546</v>
      </c>
    </row>
    <row r="51" spans="1:7" x14ac:dyDescent="0.35">
      <c r="A51" s="12" t="s">
        <v>41</v>
      </c>
      <c r="B51" s="5">
        <v>2022</v>
      </c>
      <c r="C51" s="27">
        <v>42340</v>
      </c>
      <c r="D51" s="10">
        <f t="shared" si="2"/>
        <v>420789.5</v>
      </c>
      <c r="E51" s="11">
        <f t="shared" si="3"/>
        <v>0.10062038144963217</v>
      </c>
      <c r="F51" s="27">
        <v>395546</v>
      </c>
      <c r="G51" s="27">
        <v>446033</v>
      </c>
    </row>
    <row r="52" spans="1:7" x14ac:dyDescent="0.35">
      <c r="A52" s="12" t="s">
        <v>41</v>
      </c>
      <c r="B52" s="5">
        <v>2023</v>
      </c>
      <c r="C52" s="27">
        <v>21270</v>
      </c>
      <c r="D52" s="10">
        <f t="shared" si="2"/>
        <v>459803</v>
      </c>
      <c r="E52" s="11">
        <f t="shared" si="3"/>
        <v>4.6258941329221426E-2</v>
      </c>
      <c r="F52" s="27">
        <v>446033</v>
      </c>
      <c r="G52" s="27">
        <v>473573</v>
      </c>
    </row>
    <row r="53" spans="1:7" x14ac:dyDescent="0.35">
      <c r="A53" s="12" t="s">
        <v>41</v>
      </c>
      <c r="B53" s="5">
        <v>2024</v>
      </c>
      <c r="C53" s="27">
        <v>4720</v>
      </c>
      <c r="D53" s="10">
        <f t="shared" si="2"/>
        <v>452017</v>
      </c>
      <c r="E53" s="11">
        <f t="shared" si="3"/>
        <v>1.0442085142815425E-2</v>
      </c>
      <c r="F53" s="27">
        <v>473573</v>
      </c>
      <c r="G53" s="27">
        <v>430461</v>
      </c>
    </row>
    <row r="54" spans="1:7" x14ac:dyDescent="0.35">
      <c r="A54" s="4" t="s">
        <v>40</v>
      </c>
      <c r="B54" s="5">
        <v>2020</v>
      </c>
      <c r="C54" s="27">
        <v>-50608</v>
      </c>
      <c r="D54" s="10">
        <f t="shared" si="2"/>
        <v>9447</v>
      </c>
      <c r="E54" s="11">
        <f t="shared" si="3"/>
        <v>-5.3570445644119831</v>
      </c>
      <c r="F54" s="27">
        <v>8278</v>
      </c>
      <c r="G54" s="27">
        <v>10616</v>
      </c>
    </row>
    <row r="55" spans="1:7" x14ac:dyDescent="0.35">
      <c r="A55" s="4" t="s">
        <v>40</v>
      </c>
      <c r="B55" s="5">
        <v>2021</v>
      </c>
      <c r="C55" s="27">
        <v>-58729</v>
      </c>
      <c r="D55" s="10">
        <f t="shared" si="2"/>
        <v>12020</v>
      </c>
      <c r="E55" s="11">
        <f t="shared" si="3"/>
        <v>-4.8859400998336104</v>
      </c>
      <c r="F55" s="27">
        <v>10616</v>
      </c>
      <c r="G55" s="27">
        <v>13424</v>
      </c>
    </row>
    <row r="56" spans="1:7" x14ac:dyDescent="0.35">
      <c r="A56" s="4" t="s">
        <v>40</v>
      </c>
      <c r="B56" s="5">
        <v>2022</v>
      </c>
      <c r="C56" s="27">
        <v>-69483</v>
      </c>
      <c r="D56" s="10">
        <f t="shared" si="2"/>
        <v>11288.5</v>
      </c>
      <c r="E56" s="11">
        <f t="shared" si="3"/>
        <v>-6.1552021969260755</v>
      </c>
      <c r="F56" s="27">
        <v>13424</v>
      </c>
      <c r="G56" s="27">
        <v>9153</v>
      </c>
    </row>
    <row r="57" spans="1:7" x14ac:dyDescent="0.35">
      <c r="A57" s="4" t="s">
        <v>40</v>
      </c>
      <c r="B57" s="5">
        <v>2023</v>
      </c>
      <c r="C57" s="27">
        <v>-82036</v>
      </c>
      <c r="D57" s="10">
        <f t="shared" si="2"/>
        <v>8895</v>
      </c>
      <c r="E57" s="11">
        <f t="shared" si="3"/>
        <v>-9.2227093872962342</v>
      </c>
      <c r="F57" s="27">
        <v>9153</v>
      </c>
      <c r="G57" s="27">
        <v>8637</v>
      </c>
    </row>
    <row r="58" spans="1:7" x14ac:dyDescent="0.35">
      <c r="A58" s="4" t="s">
        <v>40</v>
      </c>
      <c r="B58" s="5">
        <v>2024</v>
      </c>
      <c r="C58" s="27">
        <v>-90336</v>
      </c>
      <c r="D58" s="10">
        <f t="shared" si="2"/>
        <v>8867</v>
      </c>
      <c r="E58" s="11">
        <f t="shared" si="3"/>
        <v>-10.187887673395737</v>
      </c>
      <c r="F58" s="27">
        <v>8637</v>
      </c>
      <c r="G58" s="27">
        <v>9097</v>
      </c>
    </row>
    <row r="59" spans="1:7" ht="29" x14ac:dyDescent="0.35">
      <c r="A59" s="12" t="s">
        <v>48</v>
      </c>
      <c r="B59" s="5">
        <v>2020</v>
      </c>
      <c r="C59" s="27">
        <v>-675711</v>
      </c>
      <c r="D59" s="10">
        <f t="shared" si="2"/>
        <v>46553335.5</v>
      </c>
      <c r="E59" s="11">
        <f t="shared" si="3"/>
        <v>-1.4514770912601956E-2</v>
      </c>
      <c r="F59" s="27">
        <v>44697971</v>
      </c>
      <c r="G59" s="27">
        <v>48408700</v>
      </c>
    </row>
    <row r="60" spans="1:7" ht="29" x14ac:dyDescent="0.35">
      <c r="A60" s="12" t="s">
        <v>48</v>
      </c>
      <c r="B60" s="5">
        <v>2021</v>
      </c>
      <c r="C60" s="27">
        <v>-255340</v>
      </c>
      <c r="D60" s="10">
        <f t="shared" si="2"/>
        <v>49716154</v>
      </c>
      <c r="E60" s="11">
        <f t="shared" si="3"/>
        <v>-5.1359564136839704E-3</v>
      </c>
      <c r="F60" s="27">
        <v>48408700</v>
      </c>
      <c r="G60" s="27">
        <v>51023608</v>
      </c>
    </row>
    <row r="61" spans="1:7" ht="29" x14ac:dyDescent="0.35">
      <c r="A61" s="12" t="s">
        <v>48</v>
      </c>
      <c r="B61" s="5">
        <v>2022</v>
      </c>
      <c r="C61" s="27">
        <v>562551</v>
      </c>
      <c r="D61" s="10">
        <f t="shared" si="2"/>
        <v>54234338</v>
      </c>
      <c r="E61" s="11">
        <f t="shared" si="3"/>
        <v>1.037259826053376E-2</v>
      </c>
      <c r="F61" s="27">
        <v>51023608</v>
      </c>
      <c r="G61" s="27">
        <v>57445068</v>
      </c>
    </row>
    <row r="62" spans="1:7" ht="29" x14ac:dyDescent="0.35">
      <c r="A62" s="12" t="s">
        <v>48</v>
      </c>
      <c r="B62" s="5">
        <v>2023</v>
      </c>
      <c r="C62" s="27">
        <v>777342</v>
      </c>
      <c r="D62" s="10">
        <f t="shared" si="2"/>
        <v>60178797</v>
      </c>
      <c r="E62" s="11">
        <f t="shared" si="3"/>
        <v>1.2917207367904015E-2</v>
      </c>
      <c r="F62" s="27">
        <v>57445068</v>
      </c>
      <c r="G62" s="27">
        <v>62912526</v>
      </c>
    </row>
    <row r="63" spans="1:7" ht="29" x14ac:dyDescent="0.35">
      <c r="A63" s="12" t="s">
        <v>48</v>
      </c>
      <c r="B63" s="5">
        <v>2024</v>
      </c>
      <c r="C63" s="27">
        <v>362932</v>
      </c>
      <c r="D63" s="10">
        <f t="shared" si="2"/>
        <v>65274801.5</v>
      </c>
      <c r="E63" s="11">
        <f t="shared" si="3"/>
        <v>5.5600628674451046E-3</v>
      </c>
      <c r="F63" s="27">
        <v>62912526</v>
      </c>
      <c r="G63" s="27">
        <v>67637077</v>
      </c>
    </row>
    <row r="64" spans="1:7" ht="29" x14ac:dyDescent="0.35">
      <c r="A64" s="12" t="s">
        <v>47</v>
      </c>
      <c r="B64" s="5">
        <v>2020</v>
      </c>
      <c r="C64" s="27">
        <v>-1008945</v>
      </c>
      <c r="D64" s="10">
        <f t="shared" si="2"/>
        <v>6729276.5</v>
      </c>
      <c r="E64" s="11">
        <f t="shared" si="3"/>
        <v>-0.14993365185692697</v>
      </c>
      <c r="F64" s="27">
        <v>7771387</v>
      </c>
      <c r="G64" s="27">
        <v>5687166</v>
      </c>
    </row>
    <row r="65" spans="1:7" ht="29" x14ac:dyDescent="0.35">
      <c r="A65" s="12" t="s">
        <v>47</v>
      </c>
      <c r="B65" s="5">
        <v>2021</v>
      </c>
      <c r="C65" s="27">
        <v>-446869</v>
      </c>
      <c r="D65" s="10">
        <f t="shared" si="2"/>
        <v>5006217.5</v>
      </c>
      <c r="E65" s="11">
        <f t="shared" si="3"/>
        <v>-8.926280170607849E-2</v>
      </c>
      <c r="F65" s="27">
        <v>5687166</v>
      </c>
      <c r="G65" s="27">
        <v>4325269</v>
      </c>
    </row>
    <row r="66" spans="1:7" ht="29" x14ac:dyDescent="0.35">
      <c r="A66" s="12" t="s">
        <v>47</v>
      </c>
      <c r="B66" s="5">
        <v>2022</v>
      </c>
      <c r="C66" s="27">
        <v>143036</v>
      </c>
      <c r="D66" s="10">
        <f t="shared" si="2"/>
        <v>4048371</v>
      </c>
      <c r="E66" s="11">
        <f t="shared" si="3"/>
        <v>3.5331742076010329E-2</v>
      </c>
      <c r="F66" s="27">
        <v>4325269</v>
      </c>
      <c r="G66" s="27">
        <v>3771473</v>
      </c>
    </row>
    <row r="67" spans="1:7" ht="29" x14ac:dyDescent="0.35">
      <c r="A67" s="12" t="s">
        <v>47</v>
      </c>
      <c r="B67" s="5">
        <v>2023</v>
      </c>
      <c r="C67" s="27">
        <v>201316</v>
      </c>
      <c r="D67" s="10">
        <f t="shared" si="2"/>
        <v>3820197</v>
      </c>
      <c r="E67" s="11">
        <f t="shared" si="3"/>
        <v>5.2697805898491622E-2</v>
      </c>
      <c r="F67" s="27">
        <v>3771473</v>
      </c>
      <c r="G67" s="27">
        <v>3868921</v>
      </c>
    </row>
    <row r="68" spans="1:7" ht="29" x14ac:dyDescent="0.35">
      <c r="A68" s="12" t="s">
        <v>47</v>
      </c>
      <c r="B68" s="5">
        <v>2024</v>
      </c>
      <c r="C68" s="27">
        <v>230207</v>
      </c>
      <c r="D68" s="10">
        <f t="shared" si="2"/>
        <v>3683300.5</v>
      </c>
      <c r="E68" s="11">
        <f t="shared" ref="E68:E99" si="4">C68/D68</f>
        <v>6.2500195137486073E-2</v>
      </c>
      <c r="F68" s="27">
        <v>3868921</v>
      </c>
      <c r="G68" s="27">
        <v>3497680</v>
      </c>
    </row>
    <row r="69" spans="1:7" x14ac:dyDescent="0.35">
      <c r="A69" s="22" t="s">
        <v>18</v>
      </c>
      <c r="B69" s="5">
        <v>2020</v>
      </c>
      <c r="C69" s="25">
        <v>15746</v>
      </c>
      <c r="D69" s="10">
        <f t="shared" si="2"/>
        <v>72744</v>
      </c>
      <c r="E69" s="11">
        <f t="shared" si="4"/>
        <v>0.21645771472561312</v>
      </c>
      <c r="F69" s="25"/>
      <c r="G69" s="25">
        <v>145488</v>
      </c>
    </row>
    <row r="70" spans="1:7" x14ac:dyDescent="0.35">
      <c r="A70" s="22" t="s">
        <v>18</v>
      </c>
      <c r="B70" s="5">
        <v>2021</v>
      </c>
      <c r="C70" s="25">
        <v>33530</v>
      </c>
      <c r="D70" s="10">
        <f t="shared" si="2"/>
        <v>167403.5</v>
      </c>
      <c r="E70" s="11">
        <f t="shared" si="4"/>
        <v>0.20029449802423485</v>
      </c>
      <c r="F70" s="25">
        <v>145488</v>
      </c>
      <c r="G70" s="25">
        <v>189319</v>
      </c>
    </row>
    <row r="71" spans="1:7" x14ac:dyDescent="0.35">
      <c r="A71" s="22" t="s">
        <v>18</v>
      </c>
      <c r="B71" s="5">
        <v>2022</v>
      </c>
      <c r="C71" s="25">
        <v>47993</v>
      </c>
      <c r="D71" s="10">
        <f t="shared" si="2"/>
        <v>211320</v>
      </c>
      <c r="E71" s="11">
        <f t="shared" si="4"/>
        <v>0.22711054325194019</v>
      </c>
      <c r="F71" s="25">
        <v>189319</v>
      </c>
      <c r="G71" s="25">
        <v>233321</v>
      </c>
    </row>
    <row r="72" spans="1:7" x14ac:dyDescent="0.35">
      <c r="A72" s="22" t="s">
        <v>18</v>
      </c>
      <c r="B72" s="5">
        <v>2023</v>
      </c>
      <c r="C72" s="25">
        <v>51240</v>
      </c>
      <c r="D72" s="10">
        <f>(F73+G72)/2</f>
        <v>245154</v>
      </c>
      <c r="E72" s="11">
        <f t="shared" si="4"/>
        <v>0.20901147849922905</v>
      </c>
      <c r="F72" s="25">
        <v>233321</v>
      </c>
      <c r="G72" s="25">
        <v>245154</v>
      </c>
    </row>
    <row r="73" spans="1:7" x14ac:dyDescent="0.35">
      <c r="A73" s="22" t="s">
        <v>18</v>
      </c>
      <c r="B73" s="5">
        <v>2024</v>
      </c>
      <c r="C73" s="25">
        <v>54881</v>
      </c>
      <c r="D73" s="10">
        <f>(F74+G73)/2</f>
        <v>2189179.5</v>
      </c>
      <c r="E73" s="11">
        <f t="shared" si="4"/>
        <v>2.5069209719897342E-2</v>
      </c>
      <c r="F73" s="25">
        <v>245154</v>
      </c>
      <c r="G73" s="25">
        <v>270081</v>
      </c>
    </row>
    <row r="74" spans="1:7" x14ac:dyDescent="0.35">
      <c r="A74" s="12" t="s">
        <v>31</v>
      </c>
      <c r="B74" s="5">
        <v>2020</v>
      </c>
      <c r="C74" s="27">
        <v>4338</v>
      </c>
      <c r="D74" s="10">
        <f t="shared" ref="D74:D105" si="5">(F74+G74)/2</f>
        <v>4744154.5</v>
      </c>
      <c r="E74" s="11">
        <f t="shared" si="4"/>
        <v>9.1438843317602752E-4</v>
      </c>
      <c r="F74" s="27">
        <v>4108278</v>
      </c>
      <c r="G74" s="27">
        <v>5380031</v>
      </c>
    </row>
    <row r="75" spans="1:7" x14ac:dyDescent="0.35">
      <c r="A75" s="12" t="s">
        <v>31</v>
      </c>
      <c r="B75" s="5">
        <v>2021</v>
      </c>
      <c r="C75" s="27">
        <v>223759</v>
      </c>
      <c r="D75" s="10">
        <f t="shared" si="5"/>
        <v>5345536</v>
      </c>
      <c r="E75" s="11">
        <f t="shared" si="4"/>
        <v>4.1859039018725154E-2</v>
      </c>
      <c r="F75" s="27">
        <v>5380031</v>
      </c>
      <c r="G75" s="27">
        <v>5311041</v>
      </c>
    </row>
    <row r="76" spans="1:7" x14ac:dyDescent="0.35">
      <c r="A76" s="12" t="s">
        <v>31</v>
      </c>
      <c r="B76" s="5">
        <v>2022</v>
      </c>
      <c r="C76" s="27">
        <v>1174135</v>
      </c>
      <c r="D76" s="10">
        <f t="shared" si="5"/>
        <v>6368645</v>
      </c>
      <c r="E76" s="11">
        <f t="shared" si="4"/>
        <v>0.18436182264830273</v>
      </c>
      <c r="F76" s="27">
        <v>5311041</v>
      </c>
      <c r="G76" s="27">
        <v>7426249</v>
      </c>
    </row>
    <row r="77" spans="1:7" x14ac:dyDescent="0.35">
      <c r="A77" s="12" t="s">
        <v>31</v>
      </c>
      <c r="B77" s="5">
        <v>2023</v>
      </c>
      <c r="C77" s="27">
        <v>1383702</v>
      </c>
      <c r="D77" s="10">
        <f t="shared" si="5"/>
        <v>9114914.5</v>
      </c>
      <c r="E77" s="11">
        <f t="shared" si="4"/>
        <v>0.1518063608824855</v>
      </c>
      <c r="F77" s="27">
        <v>7426249</v>
      </c>
      <c r="G77" s="27">
        <v>10803580</v>
      </c>
    </row>
    <row r="78" spans="1:7" x14ac:dyDescent="0.35">
      <c r="A78" s="12" t="s">
        <v>31</v>
      </c>
      <c r="B78" s="5">
        <v>2024</v>
      </c>
      <c r="C78" s="27">
        <v>1338452</v>
      </c>
      <c r="D78" s="10">
        <f t="shared" si="5"/>
        <v>11821400</v>
      </c>
      <c r="E78" s="11">
        <f t="shared" si="4"/>
        <v>0.11322279933002859</v>
      </c>
      <c r="F78" s="27">
        <v>10803580</v>
      </c>
      <c r="G78" s="27">
        <v>12839220</v>
      </c>
    </row>
    <row r="79" spans="1:7" x14ac:dyDescent="0.35">
      <c r="A79" s="4" t="s">
        <v>29</v>
      </c>
      <c r="B79" s="5">
        <v>2020</v>
      </c>
      <c r="C79" s="27">
        <v>-873181</v>
      </c>
      <c r="D79" s="10">
        <f t="shared" si="5"/>
        <v>5575992</v>
      </c>
      <c r="E79" s="11">
        <f t="shared" si="4"/>
        <v>-0.15659653026761874</v>
      </c>
      <c r="F79" s="27">
        <v>4832910</v>
      </c>
      <c r="G79" s="27">
        <v>6319074</v>
      </c>
    </row>
    <row r="80" spans="1:7" x14ac:dyDescent="0.35">
      <c r="A80" s="4" t="s">
        <v>29</v>
      </c>
      <c r="B80" s="5">
        <v>2021</v>
      </c>
      <c r="C80" s="27">
        <v>912854</v>
      </c>
      <c r="D80" s="10">
        <f t="shared" si="5"/>
        <v>6085151.5</v>
      </c>
      <c r="E80" s="11">
        <f t="shared" si="4"/>
        <v>0.15001335628209092</v>
      </c>
      <c r="F80" s="27">
        <v>6319074</v>
      </c>
      <c r="G80" s="27">
        <v>5851229</v>
      </c>
    </row>
    <row r="81" spans="1:7" x14ac:dyDescent="0.35">
      <c r="A81" s="4" t="s">
        <v>29</v>
      </c>
      <c r="B81" s="5">
        <v>2022</v>
      </c>
      <c r="C81" s="27">
        <v>1383222</v>
      </c>
      <c r="D81" s="10">
        <f t="shared" si="5"/>
        <v>5800723</v>
      </c>
      <c r="E81" s="11">
        <f t="shared" si="4"/>
        <v>0.23845682684727404</v>
      </c>
      <c r="F81" s="27">
        <v>5851229</v>
      </c>
      <c r="G81" s="27">
        <v>5750217</v>
      </c>
    </row>
    <row r="82" spans="1:7" x14ac:dyDescent="0.35">
      <c r="A82" s="4" t="s">
        <v>29</v>
      </c>
      <c r="B82" s="5">
        <v>2023</v>
      </c>
      <c r="C82" s="27">
        <v>675360</v>
      </c>
      <c r="D82" s="10">
        <f t="shared" si="5"/>
        <v>5815306.5</v>
      </c>
      <c r="E82" s="11">
        <f t="shared" si="4"/>
        <v>0.11613489331989638</v>
      </c>
      <c r="F82" s="27">
        <v>5750217</v>
      </c>
      <c r="G82" s="27">
        <v>5880396</v>
      </c>
    </row>
    <row r="83" spans="1:7" x14ac:dyDescent="0.35">
      <c r="A83" s="4" t="s">
        <v>29</v>
      </c>
      <c r="B83" s="5">
        <v>2024</v>
      </c>
      <c r="C83" s="27">
        <v>827653</v>
      </c>
      <c r="D83" s="10">
        <f t="shared" si="5"/>
        <v>5510573.5</v>
      </c>
      <c r="E83" s="11">
        <f t="shared" si="4"/>
        <v>0.15019362322270086</v>
      </c>
      <c r="F83" s="27">
        <v>5880396</v>
      </c>
      <c r="G83" s="27">
        <v>5140751</v>
      </c>
    </row>
    <row r="84" spans="1:7" x14ac:dyDescent="0.35">
      <c r="A84" s="4" t="s">
        <v>26</v>
      </c>
      <c r="B84" s="5">
        <v>2020</v>
      </c>
      <c r="C84" s="27">
        <v>-405307</v>
      </c>
      <c r="D84" s="10">
        <f t="shared" si="5"/>
        <v>4165660</v>
      </c>
      <c r="E84" s="11">
        <f t="shared" si="4"/>
        <v>-9.7297187000379287E-2</v>
      </c>
      <c r="F84" s="27">
        <v>3820809</v>
      </c>
      <c r="G84" s="27">
        <v>4510511</v>
      </c>
    </row>
    <row r="85" spans="1:7" x14ac:dyDescent="0.35">
      <c r="A85" s="4" t="s">
        <v>26</v>
      </c>
      <c r="B85" s="5">
        <v>2021</v>
      </c>
      <c r="C85" s="27">
        <v>-337548</v>
      </c>
      <c r="D85" s="10">
        <f t="shared" si="5"/>
        <v>4580499.5</v>
      </c>
      <c r="E85" s="11">
        <f t="shared" si="4"/>
        <v>-7.3692399704442718E-2</v>
      </c>
      <c r="F85" s="27">
        <v>4510511</v>
      </c>
      <c r="G85" s="27">
        <v>4650488</v>
      </c>
    </row>
    <row r="86" spans="1:7" x14ac:dyDescent="0.35">
      <c r="A86" s="4" t="s">
        <v>26</v>
      </c>
      <c r="B86" s="5">
        <v>2022</v>
      </c>
      <c r="C86" s="27">
        <v>-429634</v>
      </c>
      <c r="D86" s="10">
        <f t="shared" si="5"/>
        <v>4217679.5</v>
      </c>
      <c r="E86" s="11">
        <f t="shared" si="4"/>
        <v>-0.10186501843015811</v>
      </c>
      <c r="F86" s="27">
        <v>4650488</v>
      </c>
      <c r="G86" s="27">
        <v>3784871</v>
      </c>
    </row>
    <row r="87" spans="1:7" x14ac:dyDescent="0.35">
      <c r="A87" s="4" t="s">
        <v>26</v>
      </c>
      <c r="B87" s="5">
        <v>2023</v>
      </c>
      <c r="C87" s="27">
        <v>-244350</v>
      </c>
      <c r="D87" s="10">
        <f t="shared" si="5"/>
        <v>3718164.5</v>
      </c>
      <c r="E87" s="11">
        <f t="shared" si="4"/>
        <v>-6.5717910006402355E-2</v>
      </c>
      <c r="F87" s="27">
        <v>3784871</v>
      </c>
      <c r="G87" s="27">
        <v>3651458</v>
      </c>
    </row>
    <row r="88" spans="1:7" x14ac:dyDescent="0.35">
      <c r="A88" s="4" t="s">
        <v>26</v>
      </c>
      <c r="B88" s="5">
        <v>2024</v>
      </c>
      <c r="C88" s="27">
        <v>-118112</v>
      </c>
      <c r="D88" s="10">
        <f t="shared" si="5"/>
        <v>3605860.5</v>
      </c>
      <c r="E88" s="11">
        <f t="shared" si="4"/>
        <v>-3.2755565557791265E-2</v>
      </c>
      <c r="F88" s="27">
        <v>3651458</v>
      </c>
      <c r="G88" s="27">
        <v>3560263</v>
      </c>
    </row>
    <row r="89" spans="1:7" x14ac:dyDescent="0.35">
      <c r="A89" s="4" t="s">
        <v>44</v>
      </c>
      <c r="B89" s="5">
        <v>2020</v>
      </c>
      <c r="C89" s="27">
        <v>-37620</v>
      </c>
      <c r="D89" s="10">
        <f t="shared" si="5"/>
        <v>551137</v>
      </c>
      <c r="E89" s="11">
        <f t="shared" si="4"/>
        <v>-6.8258890257776192E-2</v>
      </c>
      <c r="F89" s="27">
        <v>538645</v>
      </c>
      <c r="G89" s="27">
        <v>563629</v>
      </c>
    </row>
    <row r="90" spans="1:7" x14ac:dyDescent="0.35">
      <c r="A90" s="4" t="s">
        <v>44</v>
      </c>
      <c r="B90" s="5">
        <v>2021</v>
      </c>
      <c r="C90" s="27">
        <v>30781</v>
      </c>
      <c r="D90" s="10">
        <f t="shared" si="5"/>
        <v>563184</v>
      </c>
      <c r="E90" s="11">
        <f t="shared" si="4"/>
        <v>5.4655316912412287E-2</v>
      </c>
      <c r="F90" s="27">
        <v>563629</v>
      </c>
      <c r="G90" s="27">
        <v>562739</v>
      </c>
    </row>
    <row r="91" spans="1:7" x14ac:dyDescent="0.35">
      <c r="A91" s="4" t="s">
        <v>44</v>
      </c>
      <c r="B91" s="5">
        <v>2022</v>
      </c>
      <c r="C91" s="27">
        <v>72941</v>
      </c>
      <c r="D91" s="10">
        <f t="shared" si="5"/>
        <v>607260</v>
      </c>
      <c r="E91" s="11">
        <f t="shared" si="4"/>
        <v>0.12011494252873563</v>
      </c>
      <c r="F91" s="27">
        <v>562739</v>
      </c>
      <c r="G91" s="27">
        <v>651781</v>
      </c>
    </row>
    <row r="92" spans="1:7" x14ac:dyDescent="0.35">
      <c r="A92" s="4" t="s">
        <v>44</v>
      </c>
      <c r="B92" s="5">
        <v>2023</v>
      </c>
      <c r="C92" s="27">
        <v>46973</v>
      </c>
      <c r="D92" s="10">
        <f t="shared" si="5"/>
        <v>702369</v>
      </c>
      <c r="E92" s="11">
        <f t="shared" si="4"/>
        <v>6.6877951618024151E-2</v>
      </c>
      <c r="F92" s="27">
        <v>651781</v>
      </c>
      <c r="G92" s="27">
        <v>752957</v>
      </c>
    </row>
    <row r="93" spans="1:7" x14ac:dyDescent="0.35">
      <c r="A93" s="4" t="s">
        <v>44</v>
      </c>
      <c r="B93" s="5">
        <v>2024</v>
      </c>
      <c r="C93" s="27">
        <v>7044</v>
      </c>
      <c r="D93" s="10">
        <f t="shared" si="5"/>
        <v>750850.5</v>
      </c>
      <c r="E93" s="11">
        <f t="shared" si="4"/>
        <v>9.3813615360181547E-3</v>
      </c>
      <c r="F93" s="27">
        <v>752957</v>
      </c>
      <c r="G93" s="27">
        <v>748744</v>
      </c>
    </row>
    <row r="94" spans="1:7" x14ac:dyDescent="0.35">
      <c r="A94" s="4" t="s">
        <v>70</v>
      </c>
      <c r="B94" s="5">
        <v>2020</v>
      </c>
      <c r="C94" s="27">
        <v>200273</v>
      </c>
      <c r="D94" s="10">
        <f t="shared" si="5"/>
        <v>5457001</v>
      </c>
      <c r="E94" s="11">
        <f t="shared" si="4"/>
        <v>3.6700194850614834E-2</v>
      </c>
      <c r="F94" s="27">
        <v>4990309</v>
      </c>
      <c r="G94" s="27">
        <v>5923693</v>
      </c>
    </row>
    <row r="95" spans="1:7" x14ac:dyDescent="0.35">
      <c r="A95" s="4" t="s">
        <v>70</v>
      </c>
      <c r="B95" s="5">
        <v>2021</v>
      </c>
      <c r="C95" s="27">
        <v>269694</v>
      </c>
      <c r="D95" s="10">
        <f t="shared" si="5"/>
        <v>6126616</v>
      </c>
      <c r="E95" s="11">
        <f t="shared" si="4"/>
        <v>4.4020059360665005E-2</v>
      </c>
      <c r="F95" s="27">
        <v>5923693</v>
      </c>
      <c r="G95" s="27">
        <v>6329539</v>
      </c>
    </row>
    <row r="96" spans="1:7" x14ac:dyDescent="0.35">
      <c r="A96" s="4" t="s">
        <v>70</v>
      </c>
      <c r="B96" s="5">
        <v>2022</v>
      </c>
      <c r="C96" s="27">
        <v>399121</v>
      </c>
      <c r="D96" s="10">
        <f t="shared" si="5"/>
        <v>6617343.5</v>
      </c>
      <c r="E96" s="11">
        <f t="shared" si="4"/>
        <v>6.0314384465609196E-2</v>
      </c>
      <c r="F96" s="27">
        <v>6329539</v>
      </c>
      <c r="G96" s="27">
        <v>6905148</v>
      </c>
    </row>
    <row r="97" spans="1:7" x14ac:dyDescent="0.35">
      <c r="A97" s="4" t="s">
        <v>70</v>
      </c>
      <c r="B97" s="5">
        <v>2023</v>
      </c>
      <c r="C97" s="27">
        <v>516318</v>
      </c>
      <c r="D97" s="10">
        <f t="shared" si="5"/>
        <v>7345628.5</v>
      </c>
      <c r="E97" s="11">
        <f t="shared" si="4"/>
        <v>7.0289152248851142E-2</v>
      </c>
      <c r="F97" s="27">
        <v>6905148</v>
      </c>
      <c r="G97" s="27">
        <v>7786109</v>
      </c>
    </row>
    <row r="98" spans="1:7" x14ac:dyDescent="0.35">
      <c r="A98" s="4" t="s">
        <v>70</v>
      </c>
      <c r="B98" s="5">
        <v>2024</v>
      </c>
      <c r="C98" s="27">
        <v>475577</v>
      </c>
      <c r="D98" s="10">
        <f t="shared" si="5"/>
        <v>8259530</v>
      </c>
      <c r="E98" s="11">
        <f t="shared" si="4"/>
        <v>5.7579184287725814E-2</v>
      </c>
      <c r="F98" s="27">
        <v>7786109</v>
      </c>
      <c r="G98" s="27">
        <v>8732951</v>
      </c>
    </row>
    <row r="99" spans="1:7" x14ac:dyDescent="0.35">
      <c r="A99" s="20" t="s">
        <v>15</v>
      </c>
      <c r="B99" s="5">
        <v>2020</v>
      </c>
      <c r="C99" s="25">
        <v>2804</v>
      </c>
      <c r="D99" s="10">
        <f t="shared" si="5"/>
        <v>1197835</v>
      </c>
      <c r="E99" s="11">
        <f t="shared" si="4"/>
        <v>2.340890022415441E-3</v>
      </c>
      <c r="F99" s="25">
        <v>1230844</v>
      </c>
      <c r="G99" s="25">
        <v>1164826</v>
      </c>
    </row>
    <row r="100" spans="1:7" x14ac:dyDescent="0.35">
      <c r="A100" s="20" t="s">
        <v>15</v>
      </c>
      <c r="B100" s="5">
        <v>2021</v>
      </c>
      <c r="C100" s="25">
        <v>9571</v>
      </c>
      <c r="D100" s="10">
        <f t="shared" si="5"/>
        <v>1185606</v>
      </c>
      <c r="E100" s="11">
        <f t="shared" ref="E100:E131" si="6">C100/D100</f>
        <v>8.0726649494014032E-3</v>
      </c>
      <c r="F100" s="25">
        <v>1164826</v>
      </c>
      <c r="G100" s="25">
        <v>1206386</v>
      </c>
    </row>
    <row r="101" spans="1:7" x14ac:dyDescent="0.35">
      <c r="A101" s="20" t="s">
        <v>15</v>
      </c>
      <c r="B101" s="5">
        <v>2022</v>
      </c>
      <c r="C101" s="25">
        <v>24464</v>
      </c>
      <c r="D101" s="10">
        <f t="shared" si="5"/>
        <v>1303945.5</v>
      </c>
      <c r="E101" s="11">
        <f t="shared" si="6"/>
        <v>1.8761520324277355E-2</v>
      </c>
      <c r="F101" s="25">
        <v>1206386</v>
      </c>
      <c r="G101" s="25">
        <v>1401505</v>
      </c>
    </row>
    <row r="102" spans="1:7" x14ac:dyDescent="0.35">
      <c r="A102" s="20" t="s">
        <v>15</v>
      </c>
      <c r="B102" s="5">
        <v>2023</v>
      </c>
      <c r="C102" s="25">
        <v>33081</v>
      </c>
      <c r="D102" s="10">
        <f t="shared" si="5"/>
        <v>1520593.5</v>
      </c>
      <c r="E102" s="11">
        <f t="shared" si="6"/>
        <v>2.1755321195309596E-2</v>
      </c>
      <c r="F102" s="25">
        <v>1401505</v>
      </c>
      <c r="G102" s="25">
        <v>1639682</v>
      </c>
    </row>
    <row r="103" spans="1:7" x14ac:dyDescent="0.35">
      <c r="A103" s="20" t="s">
        <v>15</v>
      </c>
      <c r="B103" s="5">
        <v>2024</v>
      </c>
      <c r="C103" s="25">
        <v>16914</v>
      </c>
      <c r="D103" s="10">
        <f t="shared" si="5"/>
        <v>1705769.5</v>
      </c>
      <c r="E103" s="11">
        <f t="shared" si="6"/>
        <v>9.9157594270503722E-3</v>
      </c>
      <c r="F103" s="25">
        <v>1639682</v>
      </c>
      <c r="G103" s="25">
        <v>1771857</v>
      </c>
    </row>
    <row r="104" spans="1:7" x14ac:dyDescent="0.35">
      <c r="A104" s="4" t="s">
        <v>33</v>
      </c>
      <c r="B104" s="5">
        <v>2020</v>
      </c>
      <c r="C104" s="27">
        <v>-585304</v>
      </c>
      <c r="D104" s="10">
        <f t="shared" si="5"/>
        <v>15793783</v>
      </c>
      <c r="E104" s="11">
        <f t="shared" si="6"/>
        <v>-3.7059139029578921E-2</v>
      </c>
      <c r="F104" s="27">
        <v>13937115</v>
      </c>
      <c r="G104" s="27">
        <v>17650451</v>
      </c>
    </row>
    <row r="105" spans="1:7" x14ac:dyDescent="0.35">
      <c r="A105" s="4" t="s">
        <v>33</v>
      </c>
      <c r="B105" s="5">
        <v>2021</v>
      </c>
      <c r="C105" s="27">
        <v>467684</v>
      </c>
      <c r="D105" s="10">
        <f t="shared" si="5"/>
        <v>17209214</v>
      </c>
      <c r="E105" s="11">
        <f t="shared" si="6"/>
        <v>2.7176371913325035E-2</v>
      </c>
      <c r="F105" s="27">
        <v>17650451</v>
      </c>
      <c r="G105" s="27">
        <v>16767977</v>
      </c>
    </row>
    <row r="106" spans="1:7" x14ac:dyDescent="0.35">
      <c r="A106" s="4" t="s">
        <v>33</v>
      </c>
      <c r="B106" s="5">
        <v>2022</v>
      </c>
      <c r="C106" s="27">
        <v>2510809</v>
      </c>
      <c r="D106" s="10">
        <f t="shared" ref="D106:D137" si="7">(F106+G106)/2</f>
        <v>18890296.5</v>
      </c>
      <c r="E106" s="11">
        <f t="shared" si="6"/>
        <v>0.13291527742828177</v>
      </c>
      <c r="F106" s="27">
        <v>16767977</v>
      </c>
      <c r="G106" s="27">
        <v>21012616</v>
      </c>
    </row>
    <row r="107" spans="1:7" x14ac:dyDescent="0.35">
      <c r="A107" s="4" t="s">
        <v>33</v>
      </c>
      <c r="B107" s="5">
        <v>2023</v>
      </c>
      <c r="C107" s="27">
        <v>2345293</v>
      </c>
      <c r="D107" s="10">
        <f t="shared" si="7"/>
        <v>24264737.5</v>
      </c>
      <c r="E107" s="11">
        <f t="shared" si="6"/>
        <v>9.6654373450361875E-2</v>
      </c>
      <c r="F107" s="27">
        <v>21012616</v>
      </c>
      <c r="G107" s="27">
        <v>27516859</v>
      </c>
    </row>
    <row r="108" spans="1:7" x14ac:dyDescent="0.35">
      <c r="A108" s="4" t="s">
        <v>33</v>
      </c>
      <c r="B108" s="5">
        <v>2024</v>
      </c>
      <c r="C108" s="27">
        <v>2147416</v>
      </c>
      <c r="D108" s="10">
        <f t="shared" si="7"/>
        <v>28520986</v>
      </c>
      <c r="E108" s="11">
        <f t="shared" si="6"/>
        <v>7.5292488134877239E-2</v>
      </c>
      <c r="F108" s="27">
        <v>27516859</v>
      </c>
      <c r="G108" s="27">
        <v>29525113</v>
      </c>
    </row>
    <row r="109" spans="1:7" x14ac:dyDescent="0.35">
      <c r="A109" s="12" t="s">
        <v>49</v>
      </c>
      <c r="B109" s="5">
        <v>2020</v>
      </c>
      <c r="C109" s="27">
        <v>133572</v>
      </c>
      <c r="D109" s="10">
        <f t="shared" si="7"/>
        <v>9386759.5</v>
      </c>
      <c r="E109" s="11">
        <f t="shared" si="6"/>
        <v>1.4229830859094664E-2</v>
      </c>
      <c r="F109" s="27">
        <v>9563681</v>
      </c>
      <c r="G109" s="27">
        <v>9209838</v>
      </c>
    </row>
    <row r="110" spans="1:7" x14ac:dyDescent="0.35">
      <c r="A110" s="12" t="s">
        <v>49</v>
      </c>
      <c r="B110" s="5">
        <v>2021</v>
      </c>
      <c r="C110" s="27">
        <v>411748</v>
      </c>
      <c r="D110" s="10">
        <f t="shared" si="7"/>
        <v>9539786</v>
      </c>
      <c r="E110" s="11">
        <f t="shared" si="6"/>
        <v>4.3161135899694184E-2</v>
      </c>
      <c r="F110" s="27">
        <v>9209838</v>
      </c>
      <c r="G110" s="27">
        <v>9869734</v>
      </c>
    </row>
    <row r="111" spans="1:7" s="17" customFormat="1" x14ac:dyDescent="0.35">
      <c r="A111" s="12" t="s">
        <v>49</v>
      </c>
      <c r="B111" s="5">
        <v>2022</v>
      </c>
      <c r="C111" s="27">
        <v>661748</v>
      </c>
      <c r="D111" s="10">
        <f t="shared" si="7"/>
        <v>9379776</v>
      </c>
      <c r="E111" s="11">
        <f t="shared" si="6"/>
        <v>7.0550512080459066E-2</v>
      </c>
      <c r="F111" s="27">
        <v>9869734</v>
      </c>
      <c r="G111" s="25">
        <v>8889818</v>
      </c>
    </row>
    <row r="112" spans="1:7" s="17" customFormat="1" x14ac:dyDescent="0.35">
      <c r="A112" s="12" t="s">
        <v>49</v>
      </c>
      <c r="B112" s="5">
        <v>2023</v>
      </c>
      <c r="C112" s="27">
        <v>525638</v>
      </c>
      <c r="D112" s="10">
        <f t="shared" si="7"/>
        <v>8744422</v>
      </c>
      <c r="E112" s="11">
        <f t="shared" si="6"/>
        <v>6.0111234338873401E-2</v>
      </c>
      <c r="F112" s="25">
        <v>8889818</v>
      </c>
      <c r="G112" s="25">
        <v>8599026</v>
      </c>
    </row>
    <row r="113" spans="1:7" s="17" customFormat="1" x14ac:dyDescent="0.35">
      <c r="A113" s="12" t="s">
        <v>49</v>
      </c>
      <c r="B113" s="5">
        <v>2024</v>
      </c>
      <c r="C113" s="27">
        <v>582491</v>
      </c>
      <c r="D113" s="10">
        <f t="shared" si="7"/>
        <v>8735631</v>
      </c>
      <c r="E113" s="11">
        <f t="shared" si="6"/>
        <v>6.6679899826354846E-2</v>
      </c>
      <c r="F113" s="25">
        <v>8599026</v>
      </c>
      <c r="G113" s="25">
        <v>8872236</v>
      </c>
    </row>
    <row r="114" spans="1:7" x14ac:dyDescent="0.35">
      <c r="A114" s="57" t="s">
        <v>67</v>
      </c>
      <c r="B114" s="56">
        <v>2020</v>
      </c>
      <c r="C114" s="27">
        <v>-2566951</v>
      </c>
      <c r="D114" s="27">
        <f t="shared" si="7"/>
        <v>1641032</v>
      </c>
      <c r="E114" s="58">
        <f t="shared" si="6"/>
        <v>-1.564229704234896</v>
      </c>
      <c r="F114" s="27">
        <v>2956614</v>
      </c>
      <c r="G114" s="27">
        <v>325450</v>
      </c>
    </row>
    <row r="115" spans="1:7" x14ac:dyDescent="0.35">
      <c r="A115" s="57" t="s">
        <v>67</v>
      </c>
      <c r="B115" s="56">
        <v>2021</v>
      </c>
      <c r="C115" s="27">
        <v>-142543</v>
      </c>
      <c r="D115" s="27">
        <f t="shared" si="7"/>
        <v>275676.5</v>
      </c>
      <c r="E115" s="58">
        <f t="shared" si="6"/>
        <v>-0.51706619896871875</v>
      </c>
      <c r="F115" s="27">
        <v>325450</v>
      </c>
      <c r="G115" s="27">
        <v>225903</v>
      </c>
    </row>
    <row r="116" spans="1:7" x14ac:dyDescent="0.35">
      <c r="A116" s="57" t="s">
        <v>67</v>
      </c>
      <c r="B116" s="56">
        <v>2022</v>
      </c>
      <c r="C116" s="27">
        <v>-330566</v>
      </c>
      <c r="D116" s="27">
        <f t="shared" si="7"/>
        <v>180391</v>
      </c>
      <c r="E116" s="58">
        <f t="shared" si="6"/>
        <v>-1.8324971866667406</v>
      </c>
      <c r="F116" s="27">
        <v>225903</v>
      </c>
      <c r="G116" s="27">
        <v>134879</v>
      </c>
    </row>
    <row r="117" spans="1:7" x14ac:dyDescent="0.35">
      <c r="A117" s="4" t="s">
        <v>67</v>
      </c>
      <c r="B117" s="5">
        <v>2023</v>
      </c>
      <c r="C117" s="27">
        <v>-89107</v>
      </c>
      <c r="D117" s="10">
        <f t="shared" si="7"/>
        <v>134949</v>
      </c>
      <c r="E117" s="11">
        <f t="shared" si="6"/>
        <v>-0.66030129900925538</v>
      </c>
      <c r="F117" s="27">
        <v>134879</v>
      </c>
      <c r="G117" s="27">
        <v>135019</v>
      </c>
    </row>
    <row r="118" spans="1:7" x14ac:dyDescent="0.35">
      <c r="A118" s="4" t="s">
        <v>67</v>
      </c>
      <c r="B118" s="5">
        <v>2024</v>
      </c>
      <c r="C118" s="27">
        <v>-22288</v>
      </c>
      <c r="D118" s="10">
        <f t="shared" si="7"/>
        <v>116274.5</v>
      </c>
      <c r="E118" s="11">
        <f t="shared" si="6"/>
        <v>-0.19168433319429454</v>
      </c>
      <c r="F118" s="27">
        <v>135019</v>
      </c>
      <c r="G118" s="27">
        <v>97530</v>
      </c>
    </row>
    <row r="119" spans="1:7" x14ac:dyDescent="0.35">
      <c r="A119" s="12" t="s">
        <v>50</v>
      </c>
      <c r="B119" s="5">
        <v>2020</v>
      </c>
      <c r="C119" s="27">
        <v>68675</v>
      </c>
      <c r="D119" s="10">
        <f t="shared" si="7"/>
        <v>3524264.5</v>
      </c>
      <c r="E119" s="11">
        <f t="shared" si="6"/>
        <v>1.9486335375792595E-2</v>
      </c>
      <c r="F119" s="27">
        <v>3720040</v>
      </c>
      <c r="G119" s="27">
        <v>3328489</v>
      </c>
    </row>
    <row r="120" spans="1:7" x14ac:dyDescent="0.35">
      <c r="A120" s="12" t="s">
        <v>50</v>
      </c>
      <c r="B120" s="5">
        <v>2021</v>
      </c>
      <c r="C120" s="27">
        <v>195432</v>
      </c>
      <c r="D120" s="10">
        <f t="shared" si="7"/>
        <v>3660210.5</v>
      </c>
      <c r="E120" s="11">
        <f t="shared" si="6"/>
        <v>5.3393650447153246E-2</v>
      </c>
      <c r="F120" s="27">
        <v>3328489</v>
      </c>
      <c r="G120" s="27">
        <v>3991932</v>
      </c>
    </row>
    <row r="121" spans="1:7" x14ac:dyDescent="0.35">
      <c r="A121" s="12" t="s">
        <v>50</v>
      </c>
      <c r="B121" s="5">
        <v>2022</v>
      </c>
      <c r="C121" s="27">
        <v>336952</v>
      </c>
      <c r="D121" s="10">
        <f t="shared" si="7"/>
        <v>4083170</v>
      </c>
      <c r="E121" s="11">
        <f t="shared" si="6"/>
        <v>8.2522158029178311E-2</v>
      </c>
      <c r="F121" s="27">
        <v>3991932</v>
      </c>
      <c r="G121" s="27">
        <v>4174408</v>
      </c>
    </row>
    <row r="122" spans="1:7" x14ac:dyDescent="0.35">
      <c r="A122" s="12" t="s">
        <v>50</v>
      </c>
      <c r="B122" s="5">
        <v>2023</v>
      </c>
      <c r="C122" s="27">
        <v>265714</v>
      </c>
      <c r="D122" s="10">
        <f t="shared" si="7"/>
        <v>4379019</v>
      </c>
      <c r="E122" s="11">
        <f t="shared" si="6"/>
        <v>6.0678887211953178E-2</v>
      </c>
      <c r="F122" s="27">
        <v>4174408</v>
      </c>
      <c r="G122" s="27">
        <v>4583630</v>
      </c>
    </row>
    <row r="123" spans="1:7" x14ac:dyDescent="0.35">
      <c r="A123" s="12" t="s">
        <v>50</v>
      </c>
      <c r="B123" s="5">
        <v>2024</v>
      </c>
      <c r="C123" s="27">
        <v>133748</v>
      </c>
      <c r="D123" s="10">
        <f t="shared" si="7"/>
        <v>4586745.5</v>
      </c>
      <c r="E123" s="11">
        <f t="shared" si="6"/>
        <v>2.9159673236720893E-2</v>
      </c>
      <c r="F123" s="27">
        <v>4583630</v>
      </c>
      <c r="G123" s="27">
        <v>4589861</v>
      </c>
    </row>
    <row r="124" spans="1:7" x14ac:dyDescent="0.35">
      <c r="A124" s="4" t="s">
        <v>27</v>
      </c>
      <c r="B124" s="5">
        <v>2020</v>
      </c>
      <c r="C124" s="27">
        <v>-138874</v>
      </c>
      <c r="D124" s="10">
        <f t="shared" si="7"/>
        <v>5467520.5</v>
      </c>
      <c r="E124" s="11">
        <f t="shared" si="6"/>
        <v>-2.5399813315743397E-2</v>
      </c>
      <c r="F124" s="27">
        <v>5649823</v>
      </c>
      <c r="G124" s="27">
        <v>5285218</v>
      </c>
    </row>
    <row r="125" spans="1:7" x14ac:dyDescent="0.35">
      <c r="A125" s="4" t="s">
        <v>27</v>
      </c>
      <c r="B125" s="5">
        <v>2021</v>
      </c>
      <c r="C125" s="27">
        <v>166161</v>
      </c>
      <c r="D125" s="10">
        <f t="shared" si="7"/>
        <v>5181537</v>
      </c>
      <c r="E125" s="11">
        <f t="shared" si="6"/>
        <v>3.2067898000149378E-2</v>
      </c>
      <c r="F125" s="27">
        <v>5285218</v>
      </c>
      <c r="G125" s="27">
        <v>5077856</v>
      </c>
    </row>
    <row r="126" spans="1:7" x14ac:dyDescent="0.35">
      <c r="A126" s="4" t="s">
        <v>27</v>
      </c>
      <c r="B126" s="5">
        <v>2022</v>
      </c>
      <c r="C126" s="27">
        <v>351998</v>
      </c>
      <c r="D126" s="10">
        <f t="shared" si="7"/>
        <v>5156485</v>
      </c>
      <c r="E126" s="11">
        <f t="shared" si="6"/>
        <v>6.8263167642298964E-2</v>
      </c>
      <c r="F126" s="27">
        <v>5077856</v>
      </c>
      <c r="G126" s="27">
        <v>5235114</v>
      </c>
    </row>
    <row r="127" spans="1:7" x14ac:dyDescent="0.35">
      <c r="A127" s="4" t="s">
        <v>27</v>
      </c>
      <c r="B127" s="5">
        <v>2023</v>
      </c>
      <c r="C127" s="27">
        <v>300363</v>
      </c>
      <c r="D127" s="10">
        <f t="shared" si="7"/>
        <v>5065016.5</v>
      </c>
      <c r="E127" s="11">
        <f t="shared" si="6"/>
        <v>5.9301485000098221E-2</v>
      </c>
      <c r="F127" s="27">
        <v>5235114</v>
      </c>
      <c r="G127" s="27">
        <v>4894919</v>
      </c>
    </row>
    <row r="128" spans="1:7" x14ac:dyDescent="0.35">
      <c r="A128" s="4" t="s">
        <v>27</v>
      </c>
      <c r="B128" s="5">
        <v>2024</v>
      </c>
      <c r="C128" s="27">
        <v>314055</v>
      </c>
      <c r="D128" s="10">
        <f t="shared" si="7"/>
        <v>4925640</v>
      </c>
      <c r="E128" s="11">
        <f t="shared" si="6"/>
        <v>6.3759227227324772E-2</v>
      </c>
      <c r="F128" s="27">
        <v>4894919</v>
      </c>
      <c r="G128" s="27">
        <v>4956361</v>
      </c>
    </row>
    <row r="129" spans="1:7" ht="29" x14ac:dyDescent="0.35">
      <c r="A129" s="12" t="s">
        <v>30</v>
      </c>
      <c r="B129" s="5">
        <v>2020</v>
      </c>
      <c r="C129" s="27">
        <v>-131555</v>
      </c>
      <c r="D129" s="10">
        <f t="shared" si="7"/>
        <v>982135.5</v>
      </c>
      <c r="E129" s="11">
        <f t="shared" si="6"/>
        <v>-0.13394791248254442</v>
      </c>
      <c r="F129" s="27">
        <v>1110366</v>
      </c>
      <c r="G129" s="27">
        <v>853905</v>
      </c>
    </row>
    <row r="130" spans="1:7" ht="29" x14ac:dyDescent="0.35">
      <c r="A130" s="12" t="s">
        <v>30</v>
      </c>
      <c r="B130" s="5">
        <v>2021</v>
      </c>
      <c r="C130" s="27">
        <v>-57301</v>
      </c>
      <c r="D130" s="10">
        <f t="shared" si="7"/>
        <v>796935</v>
      </c>
      <c r="E130" s="11">
        <f t="shared" si="6"/>
        <v>-7.1901723478075372E-2</v>
      </c>
      <c r="F130" s="27">
        <v>853905</v>
      </c>
      <c r="G130" s="27">
        <v>739965</v>
      </c>
    </row>
    <row r="131" spans="1:7" ht="29" x14ac:dyDescent="0.35">
      <c r="A131" s="12" t="s">
        <v>30</v>
      </c>
      <c r="B131" s="5">
        <v>2022</v>
      </c>
      <c r="C131" s="27">
        <v>-48290</v>
      </c>
      <c r="D131" s="10">
        <f t="shared" si="7"/>
        <v>857538.5</v>
      </c>
      <c r="E131" s="11">
        <f t="shared" si="6"/>
        <v>-5.6312340495499616E-2</v>
      </c>
      <c r="F131" s="27">
        <v>739965</v>
      </c>
      <c r="G131" s="27">
        <v>975112</v>
      </c>
    </row>
    <row r="132" spans="1:7" ht="29" x14ac:dyDescent="0.35">
      <c r="A132" s="12" t="s">
        <v>30</v>
      </c>
      <c r="B132" s="5">
        <v>2023</v>
      </c>
      <c r="C132" s="27">
        <v>-9912</v>
      </c>
      <c r="D132" s="10">
        <f t="shared" si="7"/>
        <v>937301</v>
      </c>
      <c r="E132" s="11">
        <f t="shared" ref="E132:E151" si="8">C132/D132</f>
        <v>-1.0575044729494582E-2</v>
      </c>
      <c r="F132" s="27">
        <v>975112</v>
      </c>
      <c r="G132" s="27">
        <v>899490</v>
      </c>
    </row>
    <row r="133" spans="1:7" ht="29" x14ac:dyDescent="0.35">
      <c r="A133" s="12" t="s">
        <v>30</v>
      </c>
      <c r="B133" s="5">
        <v>2024</v>
      </c>
      <c r="C133" s="27">
        <v>38572</v>
      </c>
      <c r="D133" s="10">
        <f t="shared" si="7"/>
        <v>905715</v>
      </c>
      <c r="E133" s="11">
        <f t="shared" si="8"/>
        <v>4.2587348117233345E-2</v>
      </c>
      <c r="F133" s="27">
        <v>899490</v>
      </c>
      <c r="G133" s="27">
        <v>911940</v>
      </c>
    </row>
    <row r="134" spans="1:7" x14ac:dyDescent="0.35">
      <c r="A134" s="4" t="s">
        <v>20</v>
      </c>
      <c r="B134" s="5">
        <v>2020</v>
      </c>
      <c r="C134" s="25">
        <v>1088477</v>
      </c>
      <c r="D134" s="10">
        <f t="shared" si="7"/>
        <v>24981528</v>
      </c>
      <c r="E134" s="11">
        <f t="shared" si="8"/>
        <v>4.3571273942890926E-2</v>
      </c>
      <c r="F134" s="25">
        <v>23992313</v>
      </c>
      <c r="G134" s="25">
        <v>25970743</v>
      </c>
    </row>
    <row r="135" spans="1:7" x14ac:dyDescent="0.35">
      <c r="A135" s="4" t="s">
        <v>20</v>
      </c>
      <c r="B135" s="5">
        <v>2021</v>
      </c>
      <c r="C135" s="25">
        <v>1963050</v>
      </c>
      <c r="D135" s="10">
        <f t="shared" si="7"/>
        <v>26670476.5</v>
      </c>
      <c r="E135" s="11">
        <f t="shared" si="8"/>
        <v>7.3603859308625397E-2</v>
      </c>
      <c r="F135" s="25">
        <v>25970743</v>
      </c>
      <c r="G135" s="25">
        <v>27370210</v>
      </c>
    </row>
    <row r="136" spans="1:7" x14ac:dyDescent="0.35">
      <c r="A136" s="4" t="s">
        <v>20</v>
      </c>
      <c r="B136" s="5">
        <v>2022</v>
      </c>
      <c r="C136" s="25">
        <v>2907478</v>
      </c>
      <c r="D136" s="10">
        <f t="shared" si="7"/>
        <v>29058238</v>
      </c>
      <c r="E136" s="11">
        <f t="shared" si="8"/>
        <v>0.10005692705799987</v>
      </c>
      <c r="F136" s="25">
        <v>27370210</v>
      </c>
      <c r="G136" s="25">
        <v>30746266</v>
      </c>
    </row>
    <row r="137" spans="1:7" x14ac:dyDescent="0.35">
      <c r="A137" s="4" t="s">
        <v>20</v>
      </c>
      <c r="B137" s="5">
        <v>2023</v>
      </c>
      <c r="C137" s="25">
        <v>3484025</v>
      </c>
      <c r="D137" s="10">
        <f t="shared" si="7"/>
        <v>32496224.5</v>
      </c>
      <c r="E137" s="11">
        <f t="shared" si="8"/>
        <v>0.10721322410854221</v>
      </c>
      <c r="F137" s="25">
        <v>30746266</v>
      </c>
      <c r="G137" s="25">
        <v>34246183</v>
      </c>
    </row>
    <row r="138" spans="1:7" x14ac:dyDescent="0.35">
      <c r="A138" s="4" t="s">
        <v>20</v>
      </c>
      <c r="B138" s="5">
        <v>2024</v>
      </c>
      <c r="C138" s="25">
        <v>3220083</v>
      </c>
      <c r="D138" s="10">
        <f t="shared" ref="D138:D158" si="9">(F138+G138)/2</f>
        <v>36522282.5</v>
      </c>
      <c r="E138" s="11">
        <f t="shared" si="8"/>
        <v>8.816762752985112E-2</v>
      </c>
      <c r="F138" s="25">
        <v>34246183</v>
      </c>
      <c r="G138" s="25">
        <v>38798382</v>
      </c>
    </row>
    <row r="139" spans="1:7" x14ac:dyDescent="0.35">
      <c r="A139" s="4" t="s">
        <v>24</v>
      </c>
      <c r="B139" s="5">
        <v>2020</v>
      </c>
      <c r="C139" s="27">
        <v>76003</v>
      </c>
      <c r="D139" s="10">
        <f t="shared" si="9"/>
        <v>1135815</v>
      </c>
      <c r="E139" s="11">
        <f t="shared" si="8"/>
        <v>6.6914946536187667E-2</v>
      </c>
      <c r="F139" s="27">
        <v>952496</v>
      </c>
      <c r="G139" s="27">
        <v>1319134</v>
      </c>
    </row>
    <row r="140" spans="1:7" x14ac:dyDescent="0.35">
      <c r="A140" s="4" t="s">
        <v>24</v>
      </c>
      <c r="B140" s="5">
        <v>2021</v>
      </c>
      <c r="C140" s="27">
        <v>9839</v>
      </c>
      <c r="D140" s="10">
        <f t="shared" si="9"/>
        <v>1415585</v>
      </c>
      <c r="E140" s="11">
        <f t="shared" si="8"/>
        <v>6.9504833690664991E-3</v>
      </c>
      <c r="F140" s="27">
        <v>1319134</v>
      </c>
      <c r="G140" s="27">
        <v>1512036</v>
      </c>
    </row>
    <row r="141" spans="1:7" x14ac:dyDescent="0.35">
      <c r="A141" s="4" t="s">
        <v>24</v>
      </c>
      <c r="B141" s="5">
        <v>2022</v>
      </c>
      <c r="C141" s="27">
        <v>-83668</v>
      </c>
      <c r="D141" s="10">
        <f t="shared" si="9"/>
        <v>1433227.5</v>
      </c>
      <c r="E141" s="11">
        <f t="shared" si="8"/>
        <v>-5.8377333675219044E-2</v>
      </c>
      <c r="F141" s="27">
        <v>1512036</v>
      </c>
      <c r="G141" s="27">
        <v>1354419</v>
      </c>
    </row>
    <row r="142" spans="1:7" x14ac:dyDescent="0.35">
      <c r="A142" s="4" t="s">
        <v>24</v>
      </c>
      <c r="B142" s="5">
        <v>2023</v>
      </c>
      <c r="C142" s="27">
        <v>-121048</v>
      </c>
      <c r="D142" s="10">
        <f t="shared" si="9"/>
        <v>1300803.5</v>
      </c>
      <c r="E142" s="11">
        <f t="shared" si="8"/>
        <v>-9.3056330183613437E-2</v>
      </c>
      <c r="F142" s="27">
        <v>1354419</v>
      </c>
      <c r="G142" s="27">
        <v>1247188</v>
      </c>
    </row>
    <row r="143" spans="1:7" x14ac:dyDescent="0.35">
      <c r="A143" s="4" t="s">
        <v>24</v>
      </c>
      <c r="B143" s="5">
        <v>2024</v>
      </c>
      <c r="C143" s="27">
        <v>26698</v>
      </c>
      <c r="D143" s="10">
        <f t="shared" si="9"/>
        <v>1222148.5</v>
      </c>
      <c r="E143" s="11">
        <f t="shared" si="8"/>
        <v>2.1845135840693662E-2</v>
      </c>
      <c r="F143" s="27">
        <v>1247188</v>
      </c>
      <c r="G143" s="27">
        <v>1197109</v>
      </c>
    </row>
    <row r="144" spans="1:7" x14ac:dyDescent="0.35">
      <c r="A144" s="12" t="s">
        <v>43</v>
      </c>
      <c r="B144" s="5">
        <v>2020</v>
      </c>
      <c r="C144" s="27">
        <v>-277924</v>
      </c>
      <c r="D144" s="10">
        <f t="shared" si="9"/>
        <v>123864</v>
      </c>
      <c r="E144" s="11">
        <f t="shared" si="8"/>
        <v>-2.2437835044887944</v>
      </c>
      <c r="F144" s="27">
        <v>136433</v>
      </c>
      <c r="G144" s="27">
        <v>111295</v>
      </c>
    </row>
    <row r="145" spans="1:7" x14ac:dyDescent="0.35">
      <c r="A145" s="12" t="s">
        <v>43</v>
      </c>
      <c r="B145" s="5">
        <v>2021</v>
      </c>
      <c r="C145" s="27">
        <v>-153933</v>
      </c>
      <c r="D145" s="10">
        <f t="shared" si="9"/>
        <v>104199.5</v>
      </c>
      <c r="E145" s="11">
        <f t="shared" si="8"/>
        <v>-1.4772911578270529</v>
      </c>
      <c r="F145" s="27">
        <v>111295</v>
      </c>
      <c r="G145" s="27">
        <v>97104</v>
      </c>
    </row>
    <row r="146" spans="1:7" x14ac:dyDescent="0.35">
      <c r="A146" s="12" t="s">
        <v>43</v>
      </c>
      <c r="B146" s="5">
        <v>2022</v>
      </c>
      <c r="C146" s="27">
        <v>404829</v>
      </c>
      <c r="D146" s="10">
        <f t="shared" si="9"/>
        <v>91680.5</v>
      </c>
      <c r="E146" s="11">
        <f t="shared" si="8"/>
        <v>4.4156500019088032</v>
      </c>
      <c r="F146" s="27">
        <v>97104</v>
      </c>
      <c r="G146" s="27">
        <v>86257</v>
      </c>
    </row>
    <row r="147" spans="1:7" x14ac:dyDescent="0.35">
      <c r="A147" s="12" t="s">
        <v>43</v>
      </c>
      <c r="B147" s="5">
        <v>2023</v>
      </c>
      <c r="C147" s="27">
        <v>-121129</v>
      </c>
      <c r="D147" s="10">
        <f t="shared" si="9"/>
        <v>95509</v>
      </c>
      <c r="E147" s="11">
        <f t="shared" si="8"/>
        <v>-1.2682469714895979</v>
      </c>
      <c r="F147" s="27">
        <v>86257</v>
      </c>
      <c r="G147" s="27">
        <v>104761</v>
      </c>
    </row>
    <row r="148" spans="1:7" x14ac:dyDescent="0.35">
      <c r="A148" s="12" t="s">
        <v>43</v>
      </c>
      <c r="B148" s="5">
        <v>2024</v>
      </c>
      <c r="C148" s="27">
        <v>-131143</v>
      </c>
      <c r="D148" s="10">
        <f t="shared" si="9"/>
        <v>96734.5</v>
      </c>
      <c r="E148" s="11">
        <f t="shared" si="8"/>
        <v>-1.3557003964459422</v>
      </c>
      <c r="F148" s="27">
        <v>104761</v>
      </c>
      <c r="G148" s="27">
        <v>88708</v>
      </c>
    </row>
    <row r="149" spans="1:7" x14ac:dyDescent="0.35">
      <c r="A149" s="12" t="s">
        <v>51</v>
      </c>
      <c r="B149" s="5">
        <v>2020</v>
      </c>
      <c r="C149" s="27">
        <v>42664</v>
      </c>
      <c r="D149" s="10">
        <f t="shared" si="9"/>
        <v>6028702.5</v>
      </c>
      <c r="E149" s="11">
        <f t="shared" si="8"/>
        <v>7.0768129626565587E-3</v>
      </c>
      <c r="F149" s="27">
        <v>6292705</v>
      </c>
      <c r="G149" s="27">
        <v>5764700</v>
      </c>
    </row>
    <row r="150" spans="1:7" x14ac:dyDescent="0.35">
      <c r="A150" s="12" t="s">
        <v>51</v>
      </c>
      <c r="B150" s="5">
        <v>2021</v>
      </c>
      <c r="C150" s="27">
        <v>540400</v>
      </c>
      <c r="D150" s="10">
        <f t="shared" si="9"/>
        <v>6282544.5</v>
      </c>
      <c r="E150" s="11">
        <f t="shared" si="8"/>
        <v>8.6016103825448428E-2</v>
      </c>
      <c r="F150" s="27">
        <v>5764700</v>
      </c>
      <c r="G150" s="27">
        <v>6800389</v>
      </c>
    </row>
    <row r="151" spans="1:7" x14ac:dyDescent="0.35">
      <c r="A151" s="12" t="s">
        <v>51</v>
      </c>
      <c r="B151" s="5">
        <v>2022</v>
      </c>
      <c r="C151" s="27">
        <v>901053</v>
      </c>
      <c r="D151" s="10">
        <f t="shared" si="9"/>
        <v>7172087.5</v>
      </c>
      <c r="E151" s="11">
        <f t="shared" si="8"/>
        <v>0.12563329713977975</v>
      </c>
      <c r="F151" s="27">
        <v>6800389</v>
      </c>
      <c r="G151" s="27">
        <v>7543786</v>
      </c>
    </row>
    <row r="152" spans="1:7" x14ac:dyDescent="0.35">
      <c r="A152" s="54" t="s">
        <v>51</v>
      </c>
      <c r="B152" s="49">
        <v>2023</v>
      </c>
      <c r="C152" s="51"/>
      <c r="D152" s="51">
        <f t="shared" si="9"/>
        <v>0</v>
      </c>
      <c r="E152" s="52">
        <v>0</v>
      </c>
      <c r="F152" s="51"/>
      <c r="G152" s="51"/>
    </row>
    <row r="153" spans="1:7" x14ac:dyDescent="0.35">
      <c r="A153" s="54" t="s">
        <v>51</v>
      </c>
      <c r="B153" s="49">
        <v>2024</v>
      </c>
      <c r="C153" s="51"/>
      <c r="D153" s="51">
        <f t="shared" si="9"/>
        <v>0</v>
      </c>
      <c r="E153" s="52">
        <v>0</v>
      </c>
      <c r="F153" s="51"/>
      <c r="G153" s="51"/>
    </row>
    <row r="154" spans="1:7" s="53" customFormat="1" ht="29" x14ac:dyDescent="0.35">
      <c r="A154" s="22" t="s">
        <v>19</v>
      </c>
      <c r="B154" s="5">
        <v>2020</v>
      </c>
      <c r="C154" s="25">
        <v>-41009</v>
      </c>
      <c r="D154" s="10">
        <f t="shared" si="9"/>
        <v>686736</v>
      </c>
      <c r="E154" s="11">
        <f>C154/D154</f>
        <v>-5.9715815102164442E-2</v>
      </c>
      <c r="F154" s="25">
        <v>695853</v>
      </c>
      <c r="G154" s="25">
        <v>677619</v>
      </c>
    </row>
    <row r="155" spans="1:7" s="53" customFormat="1" ht="29" x14ac:dyDescent="0.35">
      <c r="A155" s="22" t="s">
        <v>19</v>
      </c>
      <c r="B155" s="5">
        <v>2021</v>
      </c>
      <c r="C155" s="25">
        <v>-115139</v>
      </c>
      <c r="D155" s="10">
        <f t="shared" si="9"/>
        <v>645481.5</v>
      </c>
      <c r="E155" s="11">
        <f>C155/D155</f>
        <v>-0.17837691707663195</v>
      </c>
      <c r="F155" s="25">
        <v>677619</v>
      </c>
      <c r="G155" s="25">
        <v>613344</v>
      </c>
    </row>
    <row r="156" spans="1:7" ht="29" x14ac:dyDescent="0.35">
      <c r="A156" s="22" t="s">
        <v>19</v>
      </c>
      <c r="B156" s="5">
        <v>2022</v>
      </c>
      <c r="C156" s="25">
        <v>-137839</v>
      </c>
      <c r="D156" s="10">
        <f t="shared" si="9"/>
        <v>524907.5</v>
      </c>
      <c r="E156" s="11">
        <f>C156/D156</f>
        <v>-0.26259674323571297</v>
      </c>
      <c r="F156" s="25">
        <v>613344</v>
      </c>
      <c r="G156" s="25">
        <v>436471</v>
      </c>
    </row>
    <row r="157" spans="1:7" ht="29" x14ac:dyDescent="0.35">
      <c r="A157" s="22" t="s">
        <v>19</v>
      </c>
      <c r="B157" s="5">
        <v>2023</v>
      </c>
      <c r="C157" s="25">
        <v>-111023</v>
      </c>
      <c r="D157" s="10">
        <f t="shared" si="9"/>
        <v>377822</v>
      </c>
      <c r="E157" s="11">
        <f>C157/D157</f>
        <v>-0.29385001402776967</v>
      </c>
      <c r="F157" s="25">
        <v>436471</v>
      </c>
      <c r="G157" s="25">
        <v>319173</v>
      </c>
    </row>
    <row r="158" spans="1:7" ht="29" x14ac:dyDescent="0.35">
      <c r="A158" s="22" t="s">
        <v>19</v>
      </c>
      <c r="B158" s="5">
        <v>2024</v>
      </c>
      <c r="C158" s="25">
        <v>-160469</v>
      </c>
      <c r="D158" s="10">
        <f t="shared" si="9"/>
        <v>276035.5</v>
      </c>
      <c r="E158" s="11">
        <f>C158/D158</f>
        <v>-0.58133464717400485</v>
      </c>
      <c r="F158" s="25">
        <v>319173</v>
      </c>
      <c r="G158" s="25">
        <v>232898</v>
      </c>
    </row>
  </sheetData>
  <autoFilter ref="A3:G158" xr:uid="{93F888E2-CAB7-4FB0-8B05-0F4EA07779EB}">
    <sortState xmlns:xlrd2="http://schemas.microsoft.com/office/spreadsheetml/2017/richdata2" ref="A4:G158">
      <sortCondition ref="A3:A158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</vt:lpstr>
      <vt:lpstr>inventory </vt:lpstr>
      <vt:lpstr>GPM</vt:lpstr>
      <vt:lpstr>NPM</vt:lpstr>
      <vt:lpstr>ROA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jeje huraeji</dc:creator>
  <cp:keywords/>
  <dc:description/>
  <cp:lastModifiedBy>jeje huraeji</cp:lastModifiedBy>
  <cp:revision/>
  <cp:lastPrinted>2025-09-09T02:52:58Z</cp:lastPrinted>
  <dcterms:created xsi:type="dcterms:W3CDTF">2025-08-11T13:20:08Z</dcterms:created>
  <dcterms:modified xsi:type="dcterms:W3CDTF">2026-01-28T09:15:25Z</dcterms:modified>
  <cp:category/>
  <cp:contentStatus/>
</cp:coreProperties>
</file>