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02. DRAFT SKRIPSI WIWIK\archive umsida\"/>
    </mc:Choice>
  </mc:AlternateContent>
  <xr:revisionPtr revIDLastSave="0" documentId="8_{35262272-D5B1-45D1-BB91-516BCC51F8D9}" xr6:coauthVersionLast="47" xr6:coauthVersionMax="47" xr10:uidLastSave="{00000000-0000-0000-0000-000000000000}"/>
  <bookViews>
    <workbookView xWindow="-120" yWindow="-120" windowWidth="20730" windowHeight="11160" firstSheet="1" activeTab="3" xr2:uid="{24B4C47E-B0ED-4403-AE2F-92133FD3E3A4}"/>
  </bookViews>
  <sheets>
    <sheet name="produk cacat" sheetId="1" r:id="rId1"/>
    <sheet name="sod" sheetId="2" r:id="rId2"/>
    <sheet name="perhitungan gra" sheetId="3" r:id="rId3"/>
    <sheet name="rca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3" i="3" l="1"/>
  <c r="K19" i="3"/>
  <c r="N20" i="2"/>
  <c r="N21" i="2"/>
  <c r="N22" i="2"/>
  <c r="N23" i="2"/>
  <c r="N24" i="2"/>
  <c r="N25" i="2"/>
  <c r="N26" i="2"/>
  <c r="N27" i="2"/>
  <c r="N28" i="2"/>
  <c r="N29" i="2"/>
  <c r="N19" i="2"/>
  <c r="K34" i="3"/>
  <c r="K35" i="3"/>
  <c r="K36" i="3"/>
  <c r="K37" i="3"/>
  <c r="K38" i="3"/>
  <c r="K39" i="3"/>
  <c r="K40" i="3"/>
  <c r="K41" i="3"/>
  <c r="K42" i="3"/>
  <c r="K43" i="3"/>
  <c r="M20" i="3"/>
  <c r="M21" i="3"/>
  <c r="M22" i="3"/>
  <c r="M23" i="3"/>
  <c r="M24" i="3"/>
  <c r="M25" i="3"/>
  <c r="M26" i="3"/>
  <c r="M27" i="3"/>
  <c r="M28" i="3"/>
  <c r="M29" i="3"/>
  <c r="M19" i="3"/>
  <c r="L20" i="3"/>
  <c r="L21" i="3"/>
  <c r="L22" i="3"/>
  <c r="L23" i="3"/>
  <c r="L24" i="3"/>
  <c r="L25" i="3"/>
  <c r="L26" i="3"/>
  <c r="L27" i="3"/>
  <c r="L28" i="3"/>
  <c r="L29" i="3"/>
  <c r="L19" i="3"/>
  <c r="K20" i="3"/>
  <c r="K21" i="3"/>
  <c r="K22" i="3"/>
  <c r="K23" i="3"/>
  <c r="K24" i="3"/>
  <c r="K25" i="3"/>
  <c r="K26" i="3"/>
  <c r="K27" i="3"/>
  <c r="K28" i="3"/>
  <c r="K29" i="3"/>
  <c r="P4" i="3"/>
  <c r="P5" i="3"/>
  <c r="P6" i="3"/>
  <c r="P7" i="3"/>
  <c r="P8" i="3"/>
  <c r="P9" i="3"/>
  <c r="P10" i="3"/>
  <c r="P11" i="3"/>
  <c r="P12" i="3"/>
  <c r="P13" i="3"/>
  <c r="P3" i="3"/>
  <c r="N4" i="3"/>
  <c r="N5" i="3"/>
  <c r="N6" i="3"/>
  <c r="N7" i="3"/>
  <c r="N8" i="3"/>
  <c r="N9" i="3"/>
  <c r="N10" i="3"/>
  <c r="N11" i="3"/>
  <c r="N12" i="3"/>
  <c r="N13" i="3"/>
  <c r="N3" i="3"/>
  <c r="L4" i="3"/>
  <c r="L5" i="3"/>
  <c r="L6" i="3"/>
  <c r="L7" i="3"/>
  <c r="L8" i="3"/>
  <c r="L9" i="3"/>
  <c r="L10" i="3"/>
  <c r="L11" i="3"/>
  <c r="L12" i="3"/>
  <c r="L13" i="3"/>
  <c r="L3" i="3"/>
  <c r="G3" i="3"/>
  <c r="I3" i="3"/>
  <c r="H3" i="3"/>
  <c r="L29" i="2"/>
  <c r="M29" i="2"/>
  <c r="L28" i="2"/>
  <c r="M28" i="2"/>
  <c r="L27" i="2"/>
  <c r="M27" i="2"/>
  <c r="L26" i="2"/>
  <c r="M26" i="2"/>
  <c r="L25" i="2"/>
  <c r="M25" i="2"/>
  <c r="L24" i="2"/>
  <c r="M24" i="2"/>
  <c r="L23" i="2"/>
  <c r="M23" i="2"/>
  <c r="L22" i="2"/>
  <c r="M22" i="2"/>
  <c r="L21" i="2"/>
  <c r="M21" i="2"/>
  <c r="L20" i="2"/>
  <c r="M20" i="2"/>
  <c r="K20" i="2"/>
  <c r="K21" i="2"/>
  <c r="K22" i="2"/>
  <c r="K23" i="2"/>
  <c r="K24" i="2"/>
  <c r="K25" i="2"/>
  <c r="K26" i="2"/>
  <c r="K27" i="2"/>
  <c r="K28" i="2"/>
  <c r="K29" i="2"/>
  <c r="L19" i="2"/>
  <c r="M19" i="2"/>
  <c r="K19" i="2"/>
  <c r="G4" i="1"/>
  <c r="G5" i="1"/>
  <c r="G6" i="1"/>
  <c r="G7" i="1"/>
  <c r="G3" i="1"/>
  <c r="E4" i="1"/>
  <c r="E5" i="1"/>
  <c r="E6" i="1"/>
  <c r="E7" i="1"/>
  <c r="E3" i="1"/>
</calcChain>
</file>

<file path=xl/sharedStrings.xml><?xml version="1.0" encoding="utf-8"?>
<sst xmlns="http://schemas.openxmlformats.org/spreadsheetml/2006/main" count="145" uniqueCount="80">
  <si>
    <t>Bulan</t>
  </si>
  <si>
    <t>Jumlah Produksi (pcs/pasang)</t>
  </si>
  <si>
    <t>Juni</t>
  </si>
  <si>
    <t>Juli</t>
  </si>
  <si>
    <t>Agustus</t>
  </si>
  <si>
    <t>September</t>
  </si>
  <si>
    <t>Oktober</t>
  </si>
  <si>
    <r>
      <t xml:space="preserve">Jumlah Produk </t>
    </r>
    <r>
      <rPr>
        <i/>
        <sz val="12"/>
        <color theme="1"/>
        <rFont val="Times New Roman"/>
        <family val="1"/>
      </rPr>
      <t>Defect</t>
    </r>
    <r>
      <rPr>
        <sz val="12"/>
        <color theme="1"/>
        <rFont val="Times New Roman"/>
        <family val="1"/>
      </rPr>
      <t xml:space="preserve"> (pcs/pasang)</t>
    </r>
  </si>
  <si>
    <r>
      <t xml:space="preserve">Persentase Produk </t>
    </r>
    <r>
      <rPr>
        <i/>
        <sz val="12"/>
        <color theme="1"/>
        <rFont val="Times New Roman"/>
        <family val="1"/>
      </rPr>
      <t>Defect</t>
    </r>
  </si>
  <si>
    <r>
      <t xml:space="preserve">Jumlah Produk </t>
    </r>
    <r>
      <rPr>
        <i/>
        <sz val="12"/>
        <color theme="1"/>
        <rFont val="Times New Roman"/>
        <family val="1"/>
      </rPr>
      <t>Return</t>
    </r>
    <r>
      <rPr>
        <sz val="12"/>
        <color theme="1"/>
        <rFont val="Times New Roman"/>
        <family val="1"/>
      </rPr>
      <t xml:space="preserve"> (pcs/pasang)</t>
    </r>
  </si>
  <si>
    <r>
      <t xml:space="preserve">Persentase Produk </t>
    </r>
    <r>
      <rPr>
        <i/>
        <sz val="12"/>
        <color theme="1"/>
        <rFont val="Times New Roman"/>
        <family val="1"/>
      </rPr>
      <t>Return</t>
    </r>
  </si>
  <si>
    <t>responden 1</t>
  </si>
  <si>
    <t>No.</t>
  </si>
  <si>
    <t>Mode Kegagalan</t>
  </si>
  <si>
    <t>S</t>
  </si>
  <si>
    <t>O</t>
  </si>
  <si>
    <t>D</t>
  </si>
  <si>
    <t>Sepatu tidak simetris</t>
  </si>
  <si>
    <t>Sol sepatu tidak pas dengan upper</t>
  </si>
  <si>
    <t>Warna tidak sama</t>
  </si>
  <si>
    <t>Ring tali sepatu kekecilan</t>
  </si>
  <si>
    <t>Upper sepatu robek</t>
  </si>
  <si>
    <t>Jahitan tidak rapi</t>
  </si>
  <si>
    <t>Jahitan miring</t>
  </si>
  <si>
    <t>Sepatu berongga</t>
  </si>
  <si>
    <t>Sol sepatu lepas</t>
  </si>
  <si>
    <t>Ketidaksesuaian ukuran sepatu</t>
  </si>
  <si>
    <t>Dus penyok</t>
  </si>
  <si>
    <t>responden 2</t>
  </si>
  <si>
    <t>responden 3</t>
  </si>
  <si>
    <t>seri perbandingan</t>
  </si>
  <si>
    <t>risk event=</t>
  </si>
  <si>
    <t>seri standar</t>
  </si>
  <si>
    <t>Xp=</t>
  </si>
  <si>
    <t>perbedaan seri standar dan seri perbandingan</t>
  </si>
  <si>
    <t>koefisien relational grey</t>
  </si>
  <si>
    <t>ζ</t>
  </si>
  <si>
    <t>no</t>
  </si>
  <si>
    <t>derajat hubungan Grey</t>
  </si>
  <si>
    <t xml:space="preserve">Γ (k) </t>
  </si>
  <si>
    <t>Failure/Risk Event</t>
  </si>
  <si>
    <t>RPN</t>
  </si>
  <si>
    <t>tabel 4. produk cacat dan return</t>
  </si>
  <si>
    <t>tabel 6. rata-rata SOD</t>
  </si>
  <si>
    <t>tabel 7.</t>
  </si>
  <si>
    <t>tabel 8.</t>
  </si>
  <si>
    <t>tabel 9. rangking derajat hubungan grey</t>
  </si>
  <si>
    <t>Proses</t>
  </si>
  <si>
    <t>Failure Mode</t>
  </si>
  <si>
    <t>Assembling</t>
  </si>
  <si>
    <t>Kesalahan pada proses uap air</t>
  </si>
  <si>
    <t>Pengeleman yang tidak terlalu kuat</t>
  </si>
  <si>
    <t>Kurangnya pengecekan</t>
  </si>
  <si>
    <t>Pekerja kurang lihai dalam melakukan Teknik uap air</t>
  </si>
  <si>
    <t>Pekerja kurang lihai melakukan buffing</t>
  </si>
  <si>
    <t>Pekerja lalai dalam pengecekan</t>
  </si>
  <si>
    <t xml:space="preserve">Sulit memasang </t>
  </si>
  <si>
    <t>accu lasting</t>
  </si>
  <si>
    <t>Penjahitan</t>
  </si>
  <si>
    <t xml:space="preserve">Penjahitan tidak sesuai </t>
  </si>
  <si>
    <t>Penjahitan tidak kuat</t>
  </si>
  <si>
    <t>Bahan baku berkualitas rendah</t>
  </si>
  <si>
    <t>Kurangnya pengecekan produk</t>
  </si>
  <si>
    <t>Kurangnya fokus kerja karyawan</t>
  </si>
  <si>
    <t>Penjahitan tidak tebal</t>
  </si>
  <si>
    <t>Menyulitkan proses penjahitan</t>
  </si>
  <si>
    <r>
      <t>Why</t>
    </r>
    <r>
      <rPr>
        <sz val="12"/>
        <color rgb="FF000000"/>
        <rFont val="Times New Roman"/>
        <family val="1"/>
      </rPr>
      <t xml:space="preserve"> 1</t>
    </r>
  </si>
  <si>
    <r>
      <t>Why</t>
    </r>
    <r>
      <rPr>
        <sz val="12"/>
        <color rgb="FF000000"/>
        <rFont val="Times New Roman"/>
        <family val="1"/>
      </rPr>
      <t xml:space="preserve"> 2</t>
    </r>
  </si>
  <si>
    <r>
      <t>Why</t>
    </r>
    <r>
      <rPr>
        <sz val="12"/>
        <color rgb="FF000000"/>
        <rFont val="Times New Roman"/>
        <family val="1"/>
      </rPr>
      <t xml:space="preserve"> 3</t>
    </r>
  </si>
  <si>
    <r>
      <t>Why</t>
    </r>
    <r>
      <rPr>
        <sz val="12"/>
        <color rgb="FF000000"/>
        <rFont val="Times New Roman"/>
        <family val="1"/>
      </rPr>
      <t xml:space="preserve"> 4</t>
    </r>
  </si>
  <si>
    <r>
      <t>Why</t>
    </r>
    <r>
      <rPr>
        <sz val="12"/>
        <color rgb="FF000000"/>
        <rFont val="Times New Roman"/>
        <family val="1"/>
      </rPr>
      <t xml:space="preserve"> 5</t>
    </r>
  </si>
  <si>
    <r>
      <t xml:space="preserve">Proses </t>
    </r>
    <r>
      <rPr>
        <i/>
        <sz val="12"/>
        <color theme="1"/>
        <rFont val="Times New Roman"/>
        <family val="1"/>
      </rPr>
      <t>buffing</t>
    </r>
    <r>
      <rPr>
        <sz val="12"/>
        <color theme="1"/>
        <rFont val="Times New Roman"/>
        <family val="1"/>
      </rPr>
      <t xml:space="preserve"> tidak maksimal</t>
    </r>
  </si>
  <si>
    <r>
      <t xml:space="preserve">Mesin </t>
    </r>
    <r>
      <rPr>
        <i/>
        <sz val="12"/>
        <color theme="1"/>
        <rFont val="Times New Roman"/>
        <family val="1"/>
      </rPr>
      <t>chealer</t>
    </r>
    <r>
      <rPr>
        <sz val="12"/>
        <color theme="1"/>
        <rFont val="Times New Roman"/>
        <family val="1"/>
      </rPr>
      <t xml:space="preserve"> yang tidak berfungsi maksimal </t>
    </r>
  </si>
  <si>
    <r>
      <t xml:space="preserve">Kurangnya </t>
    </r>
    <r>
      <rPr>
        <i/>
        <sz val="12"/>
        <color theme="1"/>
        <rFont val="Times New Roman"/>
        <family val="1"/>
      </rPr>
      <t>skill</t>
    </r>
    <r>
      <rPr>
        <sz val="12"/>
        <color theme="1"/>
        <rFont val="Times New Roman"/>
        <family val="1"/>
      </rPr>
      <t xml:space="preserve"> pekerja</t>
    </r>
  </si>
  <si>
    <r>
      <t xml:space="preserve">Operator salah dalam proses pengepressan di mesin </t>
    </r>
    <r>
      <rPr>
        <i/>
        <sz val="12"/>
        <color theme="1"/>
        <rFont val="Times New Roman"/>
        <family val="1"/>
      </rPr>
      <t>chealer</t>
    </r>
  </si>
  <si>
    <r>
      <t>Upper</t>
    </r>
    <r>
      <rPr>
        <sz val="12"/>
        <color theme="1"/>
        <rFont val="Times New Roman"/>
        <family val="1"/>
      </rPr>
      <t xml:space="preserve"> sepatu robek</t>
    </r>
  </si>
  <si>
    <r>
      <t xml:space="preserve">Mesin jahit kurang </t>
    </r>
    <r>
      <rPr>
        <i/>
        <sz val="12"/>
        <color theme="1"/>
        <rFont val="Times New Roman"/>
        <family val="1"/>
      </rPr>
      <t>maintenance</t>
    </r>
  </si>
  <si>
    <t>tabel 19. 5 whys</t>
  </si>
  <si>
    <t>gambar 2. fishbone diagram risiko sol sepatu lepas</t>
  </si>
  <si>
    <t>gambar 3. fishbone diagram risiko upper sepatu robek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</si>
</sst>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70AD47"/>
        <bgColor indexed="64"/>
      </patternFill>
    </fill>
    <fill>
      <patternFill patternType="solid">
        <fgColor rgb="FF53813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9" fontId="2" fillId="0" borderId="1" xfId="1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0" fillId="0" borderId="2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/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2" fillId="0" borderId="0" xfId="0" applyFont="1" applyAlignment="1">
      <alignment horizontal="right" vertical="center"/>
    </xf>
    <xf numFmtId="2" fontId="0" fillId="0" borderId="1" xfId="0" applyNumberFormat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590550</xdr:colOff>
      <xdr:row>7</xdr:row>
      <xdr:rowOff>166687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5C17DEF-DCB8-4A15-901E-CD54EACEA41F}"/>
            </a:ext>
          </a:extLst>
        </xdr:cNvPr>
        <xdr:cNvSpPr txBox="1"/>
      </xdr:nvSpPr>
      <xdr:spPr>
        <a:xfrm>
          <a:off x="5819775" y="150018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id-ID" sz="1100"/>
        </a:p>
      </xdr:txBody>
    </xdr:sp>
    <xdr:clientData/>
  </xdr:oneCellAnchor>
  <xdr:oneCellAnchor>
    <xdr:from>
      <xdr:col>10</xdr:col>
      <xdr:colOff>28575</xdr:colOff>
      <xdr:row>2</xdr:row>
      <xdr:rowOff>33337</xdr:rowOff>
    </xdr:from>
    <xdr:ext cx="57297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2C14512F-9D9F-4D51-846C-D45062F25BCA}"/>
                </a:ext>
              </a:extLst>
            </xdr:cNvPr>
            <xdr:cNvSpPr txBox="1"/>
          </xdr:nvSpPr>
          <xdr:spPr>
            <a:xfrm>
              <a:off x="6477000" y="414337"/>
              <a:ext cx="57297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01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2C14512F-9D9F-4D51-846C-D45062F25BCA}"/>
                </a:ext>
              </a:extLst>
            </xdr:cNvPr>
            <xdr:cNvSpPr txBox="1"/>
          </xdr:nvSpPr>
          <xdr:spPr>
            <a:xfrm>
              <a:off x="6477000" y="414337"/>
              <a:ext cx="57297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01 (𝑆1)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10</xdr:col>
      <xdr:colOff>0</xdr:colOff>
      <xdr:row>3</xdr:row>
      <xdr:rowOff>0</xdr:rowOff>
    </xdr:from>
    <xdr:ext cx="57297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A0A6BF98-74BC-40B8-A3F8-8AE374B03B0D}"/>
                </a:ext>
              </a:extLst>
            </xdr:cNvPr>
            <xdr:cNvSpPr txBox="1"/>
          </xdr:nvSpPr>
          <xdr:spPr>
            <a:xfrm>
              <a:off x="6448425" y="571500"/>
              <a:ext cx="57297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02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2)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A0A6BF98-74BC-40B8-A3F8-8AE374B03B0D}"/>
                </a:ext>
              </a:extLst>
            </xdr:cNvPr>
            <xdr:cNvSpPr txBox="1"/>
          </xdr:nvSpPr>
          <xdr:spPr>
            <a:xfrm>
              <a:off x="6448425" y="571500"/>
              <a:ext cx="57297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02 (𝑆2)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10</xdr:col>
      <xdr:colOff>0</xdr:colOff>
      <xdr:row>4</xdr:row>
      <xdr:rowOff>0</xdr:rowOff>
    </xdr:from>
    <xdr:ext cx="57297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EE2FC10F-1248-4673-BBAE-BCFBD15435DC}"/>
                </a:ext>
              </a:extLst>
            </xdr:cNvPr>
            <xdr:cNvSpPr txBox="1"/>
          </xdr:nvSpPr>
          <xdr:spPr>
            <a:xfrm>
              <a:off x="6448425" y="762000"/>
              <a:ext cx="57297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03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3)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EE2FC10F-1248-4673-BBAE-BCFBD15435DC}"/>
                </a:ext>
              </a:extLst>
            </xdr:cNvPr>
            <xdr:cNvSpPr txBox="1"/>
          </xdr:nvSpPr>
          <xdr:spPr>
            <a:xfrm>
              <a:off x="6448425" y="762000"/>
              <a:ext cx="57297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03 (𝑆3)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10</xdr:col>
      <xdr:colOff>0</xdr:colOff>
      <xdr:row>5</xdr:row>
      <xdr:rowOff>0</xdr:rowOff>
    </xdr:from>
    <xdr:ext cx="57297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DED7CF62-64A5-4571-B4B0-D6EF6578435D}"/>
                </a:ext>
              </a:extLst>
            </xdr:cNvPr>
            <xdr:cNvSpPr txBox="1"/>
          </xdr:nvSpPr>
          <xdr:spPr>
            <a:xfrm>
              <a:off x="6448425" y="952500"/>
              <a:ext cx="57297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04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4)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DED7CF62-64A5-4571-B4B0-D6EF6578435D}"/>
                </a:ext>
              </a:extLst>
            </xdr:cNvPr>
            <xdr:cNvSpPr txBox="1"/>
          </xdr:nvSpPr>
          <xdr:spPr>
            <a:xfrm>
              <a:off x="6448425" y="952500"/>
              <a:ext cx="57297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04 (𝑆4)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10</xdr:col>
      <xdr:colOff>0</xdr:colOff>
      <xdr:row>6</xdr:row>
      <xdr:rowOff>0</xdr:rowOff>
    </xdr:from>
    <xdr:ext cx="57297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E923164B-5BDF-4171-A1D1-DA58D921296E}"/>
                </a:ext>
              </a:extLst>
            </xdr:cNvPr>
            <xdr:cNvSpPr txBox="1"/>
          </xdr:nvSpPr>
          <xdr:spPr>
            <a:xfrm>
              <a:off x="6448425" y="1143000"/>
              <a:ext cx="57297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05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5)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E923164B-5BDF-4171-A1D1-DA58D921296E}"/>
                </a:ext>
              </a:extLst>
            </xdr:cNvPr>
            <xdr:cNvSpPr txBox="1"/>
          </xdr:nvSpPr>
          <xdr:spPr>
            <a:xfrm>
              <a:off x="6448425" y="1143000"/>
              <a:ext cx="57297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05 (𝑆5)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10</xdr:col>
      <xdr:colOff>0</xdr:colOff>
      <xdr:row>7</xdr:row>
      <xdr:rowOff>0</xdr:rowOff>
    </xdr:from>
    <xdr:ext cx="57297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13DA6B1E-9CAC-4E7C-9C06-7A580C2CB68E}"/>
                </a:ext>
              </a:extLst>
            </xdr:cNvPr>
            <xdr:cNvSpPr txBox="1"/>
          </xdr:nvSpPr>
          <xdr:spPr>
            <a:xfrm>
              <a:off x="6448425" y="1333500"/>
              <a:ext cx="57297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06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6)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13DA6B1E-9CAC-4E7C-9C06-7A580C2CB68E}"/>
                </a:ext>
              </a:extLst>
            </xdr:cNvPr>
            <xdr:cNvSpPr txBox="1"/>
          </xdr:nvSpPr>
          <xdr:spPr>
            <a:xfrm>
              <a:off x="6448425" y="1333500"/>
              <a:ext cx="57297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06 (𝑆6)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10</xdr:col>
      <xdr:colOff>0</xdr:colOff>
      <xdr:row>8</xdr:row>
      <xdr:rowOff>0</xdr:rowOff>
    </xdr:from>
    <xdr:ext cx="57297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7C9F5C2-7D15-4CC6-B81B-8AF279E5F538}"/>
                </a:ext>
              </a:extLst>
            </xdr:cNvPr>
            <xdr:cNvSpPr txBox="1"/>
          </xdr:nvSpPr>
          <xdr:spPr>
            <a:xfrm>
              <a:off x="6448425" y="1524000"/>
              <a:ext cx="57297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07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7)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7C9F5C2-7D15-4CC6-B81B-8AF279E5F538}"/>
                </a:ext>
              </a:extLst>
            </xdr:cNvPr>
            <xdr:cNvSpPr txBox="1"/>
          </xdr:nvSpPr>
          <xdr:spPr>
            <a:xfrm>
              <a:off x="6448425" y="1524000"/>
              <a:ext cx="57297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07 (𝑆7)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10</xdr:col>
      <xdr:colOff>0</xdr:colOff>
      <xdr:row>9</xdr:row>
      <xdr:rowOff>0</xdr:rowOff>
    </xdr:from>
    <xdr:ext cx="57297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D50ADF70-837D-4544-A914-D5351D4F38E9}"/>
                </a:ext>
              </a:extLst>
            </xdr:cNvPr>
            <xdr:cNvSpPr txBox="1"/>
          </xdr:nvSpPr>
          <xdr:spPr>
            <a:xfrm>
              <a:off x="6448425" y="1714500"/>
              <a:ext cx="57297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08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8)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D50ADF70-837D-4544-A914-D5351D4F38E9}"/>
                </a:ext>
              </a:extLst>
            </xdr:cNvPr>
            <xdr:cNvSpPr txBox="1"/>
          </xdr:nvSpPr>
          <xdr:spPr>
            <a:xfrm>
              <a:off x="6448425" y="1714500"/>
              <a:ext cx="57297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08 (𝑆8)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10</xdr:col>
      <xdr:colOff>0</xdr:colOff>
      <xdr:row>10</xdr:row>
      <xdr:rowOff>0</xdr:rowOff>
    </xdr:from>
    <xdr:ext cx="57297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F7C09D4C-8C84-4A44-9153-AF37D40AFDDB}"/>
                </a:ext>
              </a:extLst>
            </xdr:cNvPr>
            <xdr:cNvSpPr txBox="1"/>
          </xdr:nvSpPr>
          <xdr:spPr>
            <a:xfrm>
              <a:off x="6448425" y="1905000"/>
              <a:ext cx="57297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09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9)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F7C09D4C-8C84-4A44-9153-AF37D40AFDDB}"/>
                </a:ext>
              </a:extLst>
            </xdr:cNvPr>
            <xdr:cNvSpPr txBox="1"/>
          </xdr:nvSpPr>
          <xdr:spPr>
            <a:xfrm>
              <a:off x="6448425" y="1905000"/>
              <a:ext cx="57297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09 (𝑆9)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10</xdr:col>
      <xdr:colOff>0</xdr:colOff>
      <xdr:row>11</xdr:row>
      <xdr:rowOff>0</xdr:rowOff>
    </xdr:from>
    <xdr:ext cx="65107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B393582B-A16A-44AB-A0BE-05801630F377}"/>
                </a:ext>
              </a:extLst>
            </xdr:cNvPr>
            <xdr:cNvSpPr txBox="1"/>
          </xdr:nvSpPr>
          <xdr:spPr>
            <a:xfrm>
              <a:off x="6448425" y="2095500"/>
              <a:ext cx="65107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10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10)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B393582B-A16A-44AB-A0BE-05801630F377}"/>
                </a:ext>
              </a:extLst>
            </xdr:cNvPr>
            <xdr:cNvSpPr txBox="1"/>
          </xdr:nvSpPr>
          <xdr:spPr>
            <a:xfrm>
              <a:off x="6448425" y="2095500"/>
              <a:ext cx="65107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10 (𝑆10)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10</xdr:col>
      <xdr:colOff>0</xdr:colOff>
      <xdr:row>12</xdr:row>
      <xdr:rowOff>0</xdr:rowOff>
    </xdr:from>
    <xdr:ext cx="62004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37E7B982-270B-4C43-90F9-3B2B32FFED73}"/>
                </a:ext>
              </a:extLst>
            </xdr:cNvPr>
            <xdr:cNvSpPr txBox="1"/>
          </xdr:nvSpPr>
          <xdr:spPr>
            <a:xfrm>
              <a:off x="6448425" y="2286000"/>
              <a:ext cx="62004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11(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11)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37E7B982-270B-4C43-90F9-3B2B32FFED73}"/>
                </a:ext>
              </a:extLst>
            </xdr:cNvPr>
            <xdr:cNvSpPr txBox="1"/>
          </xdr:nvSpPr>
          <xdr:spPr>
            <a:xfrm>
              <a:off x="6448425" y="2286000"/>
              <a:ext cx="62004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11(𝑆11)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12</xdr:col>
      <xdr:colOff>38100</xdr:colOff>
      <xdr:row>2</xdr:row>
      <xdr:rowOff>9525</xdr:rowOff>
    </xdr:from>
    <xdr:ext cx="59375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D766D123-1709-4BE7-9D54-90EEA2787A2B}"/>
                </a:ext>
              </a:extLst>
            </xdr:cNvPr>
            <xdr:cNvSpPr txBox="1"/>
          </xdr:nvSpPr>
          <xdr:spPr>
            <a:xfrm>
              <a:off x="7705725" y="390525"/>
              <a:ext cx="59375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01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𝑂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D766D123-1709-4BE7-9D54-90EEA2787A2B}"/>
                </a:ext>
              </a:extLst>
            </xdr:cNvPr>
            <xdr:cNvSpPr txBox="1"/>
          </xdr:nvSpPr>
          <xdr:spPr>
            <a:xfrm>
              <a:off x="7705725" y="390525"/>
              <a:ext cx="59375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01 (𝑂1)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12</xdr:col>
      <xdr:colOff>28575</xdr:colOff>
      <xdr:row>3</xdr:row>
      <xdr:rowOff>0</xdr:rowOff>
    </xdr:from>
    <xdr:ext cx="59375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1247601C-18C8-4D03-A61F-07331E7C4503}"/>
                </a:ext>
              </a:extLst>
            </xdr:cNvPr>
            <xdr:cNvSpPr txBox="1"/>
          </xdr:nvSpPr>
          <xdr:spPr>
            <a:xfrm>
              <a:off x="7696200" y="571500"/>
              <a:ext cx="59375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02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𝑂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2)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1247601C-18C8-4D03-A61F-07331E7C4503}"/>
                </a:ext>
              </a:extLst>
            </xdr:cNvPr>
            <xdr:cNvSpPr txBox="1"/>
          </xdr:nvSpPr>
          <xdr:spPr>
            <a:xfrm>
              <a:off x="7696200" y="571500"/>
              <a:ext cx="59375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02 (𝑂2)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12</xdr:col>
      <xdr:colOff>0</xdr:colOff>
      <xdr:row>4</xdr:row>
      <xdr:rowOff>0</xdr:rowOff>
    </xdr:from>
    <xdr:ext cx="59375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C4EBAFAB-E1FA-46FA-B469-6214C70981DF}"/>
                </a:ext>
              </a:extLst>
            </xdr:cNvPr>
            <xdr:cNvSpPr txBox="1"/>
          </xdr:nvSpPr>
          <xdr:spPr>
            <a:xfrm>
              <a:off x="7667625" y="762000"/>
              <a:ext cx="59375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03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𝑂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3)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C4EBAFAB-E1FA-46FA-B469-6214C70981DF}"/>
                </a:ext>
              </a:extLst>
            </xdr:cNvPr>
            <xdr:cNvSpPr txBox="1"/>
          </xdr:nvSpPr>
          <xdr:spPr>
            <a:xfrm>
              <a:off x="7667625" y="762000"/>
              <a:ext cx="59375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03 (𝑂3)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12</xdr:col>
      <xdr:colOff>0</xdr:colOff>
      <xdr:row>5</xdr:row>
      <xdr:rowOff>0</xdr:rowOff>
    </xdr:from>
    <xdr:ext cx="59375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3412448C-FA6C-4467-A2CA-33A41C1403E3}"/>
                </a:ext>
              </a:extLst>
            </xdr:cNvPr>
            <xdr:cNvSpPr txBox="1"/>
          </xdr:nvSpPr>
          <xdr:spPr>
            <a:xfrm>
              <a:off x="7667625" y="952500"/>
              <a:ext cx="59375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04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𝑂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4)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3412448C-FA6C-4467-A2CA-33A41C1403E3}"/>
                </a:ext>
              </a:extLst>
            </xdr:cNvPr>
            <xdr:cNvSpPr txBox="1"/>
          </xdr:nvSpPr>
          <xdr:spPr>
            <a:xfrm>
              <a:off x="7667625" y="952500"/>
              <a:ext cx="59375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04 (𝑂4)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12</xdr:col>
      <xdr:colOff>0</xdr:colOff>
      <xdr:row>6</xdr:row>
      <xdr:rowOff>0</xdr:rowOff>
    </xdr:from>
    <xdr:ext cx="59375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4D8A01C9-9B4C-4C4A-A967-3C231653EA70}"/>
                </a:ext>
              </a:extLst>
            </xdr:cNvPr>
            <xdr:cNvSpPr txBox="1"/>
          </xdr:nvSpPr>
          <xdr:spPr>
            <a:xfrm>
              <a:off x="7667625" y="1143000"/>
              <a:ext cx="59375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05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𝑂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5)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4D8A01C9-9B4C-4C4A-A967-3C231653EA70}"/>
                </a:ext>
              </a:extLst>
            </xdr:cNvPr>
            <xdr:cNvSpPr txBox="1"/>
          </xdr:nvSpPr>
          <xdr:spPr>
            <a:xfrm>
              <a:off x="7667625" y="1143000"/>
              <a:ext cx="59375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05 (𝑂5)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12</xdr:col>
      <xdr:colOff>0</xdr:colOff>
      <xdr:row>7</xdr:row>
      <xdr:rowOff>0</xdr:rowOff>
    </xdr:from>
    <xdr:ext cx="59375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364CB81D-ACF9-4562-BD18-0D02A4DCBF5C}"/>
                </a:ext>
              </a:extLst>
            </xdr:cNvPr>
            <xdr:cNvSpPr txBox="1"/>
          </xdr:nvSpPr>
          <xdr:spPr>
            <a:xfrm>
              <a:off x="7667625" y="1333500"/>
              <a:ext cx="59375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06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𝑂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6)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364CB81D-ACF9-4562-BD18-0D02A4DCBF5C}"/>
                </a:ext>
              </a:extLst>
            </xdr:cNvPr>
            <xdr:cNvSpPr txBox="1"/>
          </xdr:nvSpPr>
          <xdr:spPr>
            <a:xfrm>
              <a:off x="7667625" y="1333500"/>
              <a:ext cx="59375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06 (𝑂6)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12</xdr:col>
      <xdr:colOff>0</xdr:colOff>
      <xdr:row>8</xdr:row>
      <xdr:rowOff>0</xdr:rowOff>
    </xdr:from>
    <xdr:ext cx="59375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TextBox 20">
              <a:extLst>
                <a:ext uri="{FF2B5EF4-FFF2-40B4-BE49-F238E27FC236}">
                  <a16:creationId xmlns:a16="http://schemas.microsoft.com/office/drawing/2014/main" id="{ADEA793E-9F78-41E7-AE06-B452159A8021}"/>
                </a:ext>
              </a:extLst>
            </xdr:cNvPr>
            <xdr:cNvSpPr txBox="1"/>
          </xdr:nvSpPr>
          <xdr:spPr>
            <a:xfrm>
              <a:off x="7667625" y="1524000"/>
              <a:ext cx="59375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07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𝑂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7)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21" name="TextBox 20">
              <a:extLst>
                <a:ext uri="{FF2B5EF4-FFF2-40B4-BE49-F238E27FC236}">
                  <a16:creationId xmlns:a16="http://schemas.microsoft.com/office/drawing/2014/main" id="{ADEA793E-9F78-41E7-AE06-B452159A8021}"/>
                </a:ext>
              </a:extLst>
            </xdr:cNvPr>
            <xdr:cNvSpPr txBox="1"/>
          </xdr:nvSpPr>
          <xdr:spPr>
            <a:xfrm>
              <a:off x="7667625" y="1524000"/>
              <a:ext cx="59375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07 (𝑂7)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12</xdr:col>
      <xdr:colOff>0</xdr:colOff>
      <xdr:row>9</xdr:row>
      <xdr:rowOff>0</xdr:rowOff>
    </xdr:from>
    <xdr:ext cx="59375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TextBox 21">
              <a:extLst>
                <a:ext uri="{FF2B5EF4-FFF2-40B4-BE49-F238E27FC236}">
                  <a16:creationId xmlns:a16="http://schemas.microsoft.com/office/drawing/2014/main" id="{C05B8E2A-3F01-4B3F-8C7C-D758A7949CAE}"/>
                </a:ext>
              </a:extLst>
            </xdr:cNvPr>
            <xdr:cNvSpPr txBox="1"/>
          </xdr:nvSpPr>
          <xdr:spPr>
            <a:xfrm>
              <a:off x="7667625" y="1714500"/>
              <a:ext cx="59375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08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𝑂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8)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22" name="TextBox 21">
              <a:extLst>
                <a:ext uri="{FF2B5EF4-FFF2-40B4-BE49-F238E27FC236}">
                  <a16:creationId xmlns:a16="http://schemas.microsoft.com/office/drawing/2014/main" id="{C05B8E2A-3F01-4B3F-8C7C-D758A7949CAE}"/>
                </a:ext>
              </a:extLst>
            </xdr:cNvPr>
            <xdr:cNvSpPr txBox="1"/>
          </xdr:nvSpPr>
          <xdr:spPr>
            <a:xfrm>
              <a:off x="7667625" y="1714500"/>
              <a:ext cx="59375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08 (𝑂8)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12</xdr:col>
      <xdr:colOff>0</xdr:colOff>
      <xdr:row>10</xdr:row>
      <xdr:rowOff>0</xdr:rowOff>
    </xdr:from>
    <xdr:ext cx="59375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" name="TextBox 22">
              <a:extLst>
                <a:ext uri="{FF2B5EF4-FFF2-40B4-BE49-F238E27FC236}">
                  <a16:creationId xmlns:a16="http://schemas.microsoft.com/office/drawing/2014/main" id="{474B0B75-4593-437A-AE51-2D32A3540B4A}"/>
                </a:ext>
              </a:extLst>
            </xdr:cNvPr>
            <xdr:cNvSpPr txBox="1"/>
          </xdr:nvSpPr>
          <xdr:spPr>
            <a:xfrm>
              <a:off x="7667625" y="1905000"/>
              <a:ext cx="59375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09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𝑂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9)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23" name="TextBox 22">
              <a:extLst>
                <a:ext uri="{FF2B5EF4-FFF2-40B4-BE49-F238E27FC236}">
                  <a16:creationId xmlns:a16="http://schemas.microsoft.com/office/drawing/2014/main" id="{474B0B75-4593-437A-AE51-2D32A3540B4A}"/>
                </a:ext>
              </a:extLst>
            </xdr:cNvPr>
            <xdr:cNvSpPr txBox="1"/>
          </xdr:nvSpPr>
          <xdr:spPr>
            <a:xfrm>
              <a:off x="7667625" y="1905000"/>
              <a:ext cx="59375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09 (𝑂9)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12</xdr:col>
      <xdr:colOff>0</xdr:colOff>
      <xdr:row>11</xdr:row>
      <xdr:rowOff>0</xdr:rowOff>
    </xdr:from>
    <xdr:ext cx="671851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TextBox 23">
              <a:extLst>
                <a:ext uri="{FF2B5EF4-FFF2-40B4-BE49-F238E27FC236}">
                  <a16:creationId xmlns:a16="http://schemas.microsoft.com/office/drawing/2014/main" id="{8B1AE372-2D43-4F1E-8AEF-F57127DD7C6E}"/>
                </a:ext>
              </a:extLst>
            </xdr:cNvPr>
            <xdr:cNvSpPr txBox="1"/>
          </xdr:nvSpPr>
          <xdr:spPr>
            <a:xfrm>
              <a:off x="7667625" y="2095500"/>
              <a:ext cx="67185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10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𝑂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10)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24" name="TextBox 23">
              <a:extLst>
                <a:ext uri="{FF2B5EF4-FFF2-40B4-BE49-F238E27FC236}">
                  <a16:creationId xmlns:a16="http://schemas.microsoft.com/office/drawing/2014/main" id="{8B1AE372-2D43-4F1E-8AEF-F57127DD7C6E}"/>
                </a:ext>
              </a:extLst>
            </xdr:cNvPr>
            <xdr:cNvSpPr txBox="1"/>
          </xdr:nvSpPr>
          <xdr:spPr>
            <a:xfrm>
              <a:off x="7667625" y="2095500"/>
              <a:ext cx="67185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10 (𝑂10)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12</xdr:col>
      <xdr:colOff>0</xdr:colOff>
      <xdr:row>12</xdr:row>
      <xdr:rowOff>0</xdr:rowOff>
    </xdr:from>
    <xdr:ext cx="671851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5" name="TextBox 24">
              <a:extLst>
                <a:ext uri="{FF2B5EF4-FFF2-40B4-BE49-F238E27FC236}">
                  <a16:creationId xmlns:a16="http://schemas.microsoft.com/office/drawing/2014/main" id="{02193D16-C303-437C-ABD9-BA3039C12FD7}"/>
                </a:ext>
              </a:extLst>
            </xdr:cNvPr>
            <xdr:cNvSpPr txBox="1"/>
          </xdr:nvSpPr>
          <xdr:spPr>
            <a:xfrm>
              <a:off x="7667625" y="2286000"/>
              <a:ext cx="67185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11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𝑂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11)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25" name="TextBox 24">
              <a:extLst>
                <a:ext uri="{FF2B5EF4-FFF2-40B4-BE49-F238E27FC236}">
                  <a16:creationId xmlns:a16="http://schemas.microsoft.com/office/drawing/2014/main" id="{02193D16-C303-437C-ABD9-BA3039C12FD7}"/>
                </a:ext>
              </a:extLst>
            </xdr:cNvPr>
            <xdr:cNvSpPr txBox="1"/>
          </xdr:nvSpPr>
          <xdr:spPr>
            <a:xfrm>
              <a:off x="7667625" y="2286000"/>
              <a:ext cx="67185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11 (𝑂11)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14</xdr:col>
      <xdr:colOff>19050</xdr:colOff>
      <xdr:row>2</xdr:row>
      <xdr:rowOff>0</xdr:rowOff>
    </xdr:from>
    <xdr:ext cx="59599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" name="TextBox 25">
              <a:extLst>
                <a:ext uri="{FF2B5EF4-FFF2-40B4-BE49-F238E27FC236}">
                  <a16:creationId xmlns:a16="http://schemas.microsoft.com/office/drawing/2014/main" id="{A5F0A484-4081-4094-ACBD-FAA6726EBC69}"/>
                </a:ext>
              </a:extLst>
            </xdr:cNvPr>
            <xdr:cNvSpPr txBox="1"/>
          </xdr:nvSpPr>
          <xdr:spPr>
            <a:xfrm>
              <a:off x="9105900" y="381000"/>
              <a:ext cx="59599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01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𝐷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26" name="TextBox 25">
              <a:extLst>
                <a:ext uri="{FF2B5EF4-FFF2-40B4-BE49-F238E27FC236}">
                  <a16:creationId xmlns:a16="http://schemas.microsoft.com/office/drawing/2014/main" id="{A5F0A484-4081-4094-ACBD-FAA6726EBC69}"/>
                </a:ext>
              </a:extLst>
            </xdr:cNvPr>
            <xdr:cNvSpPr txBox="1"/>
          </xdr:nvSpPr>
          <xdr:spPr>
            <a:xfrm>
              <a:off x="9105900" y="381000"/>
              <a:ext cx="59599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01 (𝐷1)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14</xdr:col>
      <xdr:colOff>0</xdr:colOff>
      <xdr:row>3</xdr:row>
      <xdr:rowOff>0</xdr:rowOff>
    </xdr:from>
    <xdr:ext cx="59599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7" name="TextBox 26">
              <a:extLst>
                <a:ext uri="{FF2B5EF4-FFF2-40B4-BE49-F238E27FC236}">
                  <a16:creationId xmlns:a16="http://schemas.microsoft.com/office/drawing/2014/main" id="{DC8F14FF-3B38-44F7-BA66-05F273F9938D}"/>
                </a:ext>
              </a:extLst>
            </xdr:cNvPr>
            <xdr:cNvSpPr txBox="1"/>
          </xdr:nvSpPr>
          <xdr:spPr>
            <a:xfrm>
              <a:off x="9086850" y="571500"/>
              <a:ext cx="59599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02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𝐷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2)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27" name="TextBox 26">
              <a:extLst>
                <a:ext uri="{FF2B5EF4-FFF2-40B4-BE49-F238E27FC236}">
                  <a16:creationId xmlns:a16="http://schemas.microsoft.com/office/drawing/2014/main" id="{DC8F14FF-3B38-44F7-BA66-05F273F9938D}"/>
                </a:ext>
              </a:extLst>
            </xdr:cNvPr>
            <xdr:cNvSpPr txBox="1"/>
          </xdr:nvSpPr>
          <xdr:spPr>
            <a:xfrm>
              <a:off x="9086850" y="571500"/>
              <a:ext cx="59599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02 (𝐷2)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14</xdr:col>
      <xdr:colOff>0</xdr:colOff>
      <xdr:row>4</xdr:row>
      <xdr:rowOff>0</xdr:rowOff>
    </xdr:from>
    <xdr:ext cx="59599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8" name="TextBox 27">
              <a:extLst>
                <a:ext uri="{FF2B5EF4-FFF2-40B4-BE49-F238E27FC236}">
                  <a16:creationId xmlns:a16="http://schemas.microsoft.com/office/drawing/2014/main" id="{4BA90E2D-E8B7-40B9-81C6-7B354EC5CB3D}"/>
                </a:ext>
              </a:extLst>
            </xdr:cNvPr>
            <xdr:cNvSpPr txBox="1"/>
          </xdr:nvSpPr>
          <xdr:spPr>
            <a:xfrm>
              <a:off x="8886825" y="762000"/>
              <a:ext cx="59599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03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𝐷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3)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28" name="TextBox 27">
              <a:extLst>
                <a:ext uri="{FF2B5EF4-FFF2-40B4-BE49-F238E27FC236}">
                  <a16:creationId xmlns:a16="http://schemas.microsoft.com/office/drawing/2014/main" id="{4BA90E2D-E8B7-40B9-81C6-7B354EC5CB3D}"/>
                </a:ext>
              </a:extLst>
            </xdr:cNvPr>
            <xdr:cNvSpPr txBox="1"/>
          </xdr:nvSpPr>
          <xdr:spPr>
            <a:xfrm>
              <a:off x="8886825" y="762000"/>
              <a:ext cx="59599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03 (𝐷3)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14</xdr:col>
      <xdr:colOff>0</xdr:colOff>
      <xdr:row>5</xdr:row>
      <xdr:rowOff>0</xdr:rowOff>
    </xdr:from>
    <xdr:ext cx="59599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9" name="TextBox 28">
              <a:extLst>
                <a:ext uri="{FF2B5EF4-FFF2-40B4-BE49-F238E27FC236}">
                  <a16:creationId xmlns:a16="http://schemas.microsoft.com/office/drawing/2014/main" id="{818571E7-ADD4-4853-A1EC-A367DAF0DCED}"/>
                </a:ext>
              </a:extLst>
            </xdr:cNvPr>
            <xdr:cNvSpPr txBox="1"/>
          </xdr:nvSpPr>
          <xdr:spPr>
            <a:xfrm>
              <a:off x="8886825" y="952500"/>
              <a:ext cx="59599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04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𝐷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4)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29" name="TextBox 28">
              <a:extLst>
                <a:ext uri="{FF2B5EF4-FFF2-40B4-BE49-F238E27FC236}">
                  <a16:creationId xmlns:a16="http://schemas.microsoft.com/office/drawing/2014/main" id="{818571E7-ADD4-4853-A1EC-A367DAF0DCED}"/>
                </a:ext>
              </a:extLst>
            </xdr:cNvPr>
            <xdr:cNvSpPr txBox="1"/>
          </xdr:nvSpPr>
          <xdr:spPr>
            <a:xfrm>
              <a:off x="8886825" y="952500"/>
              <a:ext cx="59599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04 (𝐷4)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14</xdr:col>
      <xdr:colOff>0</xdr:colOff>
      <xdr:row>6</xdr:row>
      <xdr:rowOff>0</xdr:rowOff>
    </xdr:from>
    <xdr:ext cx="59599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0" name="TextBox 29">
              <a:extLst>
                <a:ext uri="{FF2B5EF4-FFF2-40B4-BE49-F238E27FC236}">
                  <a16:creationId xmlns:a16="http://schemas.microsoft.com/office/drawing/2014/main" id="{4BCE2426-AD68-4466-B8E5-1A36CDAA47B7}"/>
                </a:ext>
              </a:extLst>
            </xdr:cNvPr>
            <xdr:cNvSpPr txBox="1"/>
          </xdr:nvSpPr>
          <xdr:spPr>
            <a:xfrm>
              <a:off x="8886825" y="1143000"/>
              <a:ext cx="59599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05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𝐷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5)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30" name="TextBox 29">
              <a:extLst>
                <a:ext uri="{FF2B5EF4-FFF2-40B4-BE49-F238E27FC236}">
                  <a16:creationId xmlns:a16="http://schemas.microsoft.com/office/drawing/2014/main" id="{4BCE2426-AD68-4466-B8E5-1A36CDAA47B7}"/>
                </a:ext>
              </a:extLst>
            </xdr:cNvPr>
            <xdr:cNvSpPr txBox="1"/>
          </xdr:nvSpPr>
          <xdr:spPr>
            <a:xfrm>
              <a:off x="8886825" y="1143000"/>
              <a:ext cx="59599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05 (𝐷5)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14</xdr:col>
      <xdr:colOff>0</xdr:colOff>
      <xdr:row>7</xdr:row>
      <xdr:rowOff>0</xdr:rowOff>
    </xdr:from>
    <xdr:ext cx="59599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1" name="TextBox 30">
              <a:extLst>
                <a:ext uri="{FF2B5EF4-FFF2-40B4-BE49-F238E27FC236}">
                  <a16:creationId xmlns:a16="http://schemas.microsoft.com/office/drawing/2014/main" id="{E5A4E3CC-6A2E-45A6-BCF5-2185CEBF21B9}"/>
                </a:ext>
              </a:extLst>
            </xdr:cNvPr>
            <xdr:cNvSpPr txBox="1"/>
          </xdr:nvSpPr>
          <xdr:spPr>
            <a:xfrm>
              <a:off x="8886825" y="1333500"/>
              <a:ext cx="59599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06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𝐷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6)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31" name="TextBox 30">
              <a:extLst>
                <a:ext uri="{FF2B5EF4-FFF2-40B4-BE49-F238E27FC236}">
                  <a16:creationId xmlns:a16="http://schemas.microsoft.com/office/drawing/2014/main" id="{E5A4E3CC-6A2E-45A6-BCF5-2185CEBF21B9}"/>
                </a:ext>
              </a:extLst>
            </xdr:cNvPr>
            <xdr:cNvSpPr txBox="1"/>
          </xdr:nvSpPr>
          <xdr:spPr>
            <a:xfrm>
              <a:off x="8886825" y="1333500"/>
              <a:ext cx="59599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06 (𝐷6)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14</xdr:col>
      <xdr:colOff>0</xdr:colOff>
      <xdr:row>8</xdr:row>
      <xdr:rowOff>0</xdr:rowOff>
    </xdr:from>
    <xdr:ext cx="59599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2" name="TextBox 31">
              <a:extLst>
                <a:ext uri="{FF2B5EF4-FFF2-40B4-BE49-F238E27FC236}">
                  <a16:creationId xmlns:a16="http://schemas.microsoft.com/office/drawing/2014/main" id="{B6B36D4C-CF63-4389-97C7-0CB604EF1572}"/>
                </a:ext>
              </a:extLst>
            </xdr:cNvPr>
            <xdr:cNvSpPr txBox="1"/>
          </xdr:nvSpPr>
          <xdr:spPr>
            <a:xfrm>
              <a:off x="8886825" y="1524000"/>
              <a:ext cx="59599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07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𝐷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7)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32" name="TextBox 31">
              <a:extLst>
                <a:ext uri="{FF2B5EF4-FFF2-40B4-BE49-F238E27FC236}">
                  <a16:creationId xmlns:a16="http://schemas.microsoft.com/office/drawing/2014/main" id="{B6B36D4C-CF63-4389-97C7-0CB604EF1572}"/>
                </a:ext>
              </a:extLst>
            </xdr:cNvPr>
            <xdr:cNvSpPr txBox="1"/>
          </xdr:nvSpPr>
          <xdr:spPr>
            <a:xfrm>
              <a:off x="8886825" y="1524000"/>
              <a:ext cx="59599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07 (𝐷7)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14</xdr:col>
      <xdr:colOff>0</xdr:colOff>
      <xdr:row>9</xdr:row>
      <xdr:rowOff>0</xdr:rowOff>
    </xdr:from>
    <xdr:ext cx="59599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3" name="TextBox 32">
              <a:extLst>
                <a:ext uri="{FF2B5EF4-FFF2-40B4-BE49-F238E27FC236}">
                  <a16:creationId xmlns:a16="http://schemas.microsoft.com/office/drawing/2014/main" id="{FA2D3852-5397-492F-B791-790F9EA590E0}"/>
                </a:ext>
              </a:extLst>
            </xdr:cNvPr>
            <xdr:cNvSpPr txBox="1"/>
          </xdr:nvSpPr>
          <xdr:spPr>
            <a:xfrm>
              <a:off x="8886825" y="1714500"/>
              <a:ext cx="59599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08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𝐷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8)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33" name="TextBox 32">
              <a:extLst>
                <a:ext uri="{FF2B5EF4-FFF2-40B4-BE49-F238E27FC236}">
                  <a16:creationId xmlns:a16="http://schemas.microsoft.com/office/drawing/2014/main" id="{FA2D3852-5397-492F-B791-790F9EA590E0}"/>
                </a:ext>
              </a:extLst>
            </xdr:cNvPr>
            <xdr:cNvSpPr txBox="1"/>
          </xdr:nvSpPr>
          <xdr:spPr>
            <a:xfrm>
              <a:off x="8886825" y="1714500"/>
              <a:ext cx="59599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08 (𝐷8)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14</xdr:col>
      <xdr:colOff>0</xdr:colOff>
      <xdr:row>10</xdr:row>
      <xdr:rowOff>0</xdr:rowOff>
    </xdr:from>
    <xdr:ext cx="59599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4" name="TextBox 33">
              <a:extLst>
                <a:ext uri="{FF2B5EF4-FFF2-40B4-BE49-F238E27FC236}">
                  <a16:creationId xmlns:a16="http://schemas.microsoft.com/office/drawing/2014/main" id="{0EB22702-BCEB-4F12-80CF-36AEE0DB3AF8}"/>
                </a:ext>
              </a:extLst>
            </xdr:cNvPr>
            <xdr:cNvSpPr txBox="1"/>
          </xdr:nvSpPr>
          <xdr:spPr>
            <a:xfrm>
              <a:off x="8886825" y="1905000"/>
              <a:ext cx="59599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09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𝐷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9)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34" name="TextBox 33">
              <a:extLst>
                <a:ext uri="{FF2B5EF4-FFF2-40B4-BE49-F238E27FC236}">
                  <a16:creationId xmlns:a16="http://schemas.microsoft.com/office/drawing/2014/main" id="{0EB22702-BCEB-4F12-80CF-36AEE0DB3AF8}"/>
                </a:ext>
              </a:extLst>
            </xdr:cNvPr>
            <xdr:cNvSpPr txBox="1"/>
          </xdr:nvSpPr>
          <xdr:spPr>
            <a:xfrm>
              <a:off x="8886825" y="1905000"/>
              <a:ext cx="59599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09 (𝐷9)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14</xdr:col>
      <xdr:colOff>0</xdr:colOff>
      <xdr:row>11</xdr:row>
      <xdr:rowOff>0</xdr:rowOff>
    </xdr:from>
    <xdr:ext cx="67409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5" name="TextBox 34">
              <a:extLst>
                <a:ext uri="{FF2B5EF4-FFF2-40B4-BE49-F238E27FC236}">
                  <a16:creationId xmlns:a16="http://schemas.microsoft.com/office/drawing/2014/main" id="{7C18D25D-17FD-41CE-837D-4085B5E404EF}"/>
                </a:ext>
              </a:extLst>
            </xdr:cNvPr>
            <xdr:cNvSpPr txBox="1"/>
          </xdr:nvSpPr>
          <xdr:spPr>
            <a:xfrm>
              <a:off x="8886825" y="2095500"/>
              <a:ext cx="67409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10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𝐷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10)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35" name="TextBox 34">
              <a:extLst>
                <a:ext uri="{FF2B5EF4-FFF2-40B4-BE49-F238E27FC236}">
                  <a16:creationId xmlns:a16="http://schemas.microsoft.com/office/drawing/2014/main" id="{7C18D25D-17FD-41CE-837D-4085B5E404EF}"/>
                </a:ext>
              </a:extLst>
            </xdr:cNvPr>
            <xdr:cNvSpPr txBox="1"/>
          </xdr:nvSpPr>
          <xdr:spPr>
            <a:xfrm>
              <a:off x="8886825" y="2095500"/>
              <a:ext cx="67409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10 (𝐷10)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14</xdr:col>
      <xdr:colOff>0</xdr:colOff>
      <xdr:row>12</xdr:row>
      <xdr:rowOff>0</xdr:rowOff>
    </xdr:from>
    <xdr:ext cx="67409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6" name="TextBox 35">
              <a:extLst>
                <a:ext uri="{FF2B5EF4-FFF2-40B4-BE49-F238E27FC236}">
                  <a16:creationId xmlns:a16="http://schemas.microsoft.com/office/drawing/2014/main" id="{654D3149-DFCC-4B7E-AE59-B0B2191D17F9}"/>
                </a:ext>
              </a:extLst>
            </xdr:cNvPr>
            <xdr:cNvSpPr txBox="1"/>
          </xdr:nvSpPr>
          <xdr:spPr>
            <a:xfrm>
              <a:off x="8886825" y="2286000"/>
              <a:ext cx="67409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11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𝐷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11)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36" name="TextBox 35">
              <a:extLst>
                <a:ext uri="{FF2B5EF4-FFF2-40B4-BE49-F238E27FC236}">
                  <a16:creationId xmlns:a16="http://schemas.microsoft.com/office/drawing/2014/main" id="{654D3149-DFCC-4B7E-AE59-B0B2191D17F9}"/>
                </a:ext>
              </a:extLst>
            </xdr:cNvPr>
            <xdr:cNvSpPr txBox="1"/>
          </xdr:nvSpPr>
          <xdr:spPr>
            <a:xfrm>
              <a:off x="8886825" y="2286000"/>
              <a:ext cx="67409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11 (𝐷11)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10</xdr:col>
      <xdr:colOff>47625</xdr:colOff>
      <xdr:row>17</xdr:row>
      <xdr:rowOff>4762</xdr:rowOff>
    </xdr:from>
    <xdr:ext cx="49263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7" name="TextBox 56">
              <a:extLst>
                <a:ext uri="{FF2B5EF4-FFF2-40B4-BE49-F238E27FC236}">
                  <a16:creationId xmlns:a16="http://schemas.microsoft.com/office/drawing/2014/main" id="{1F5E05CF-842E-43B4-A484-1F207EBAA064}"/>
                </a:ext>
              </a:extLst>
            </xdr:cNvPr>
            <xdr:cNvSpPr txBox="1"/>
          </xdr:nvSpPr>
          <xdr:spPr>
            <a:xfrm>
              <a:off x="6496050" y="3243262"/>
              <a:ext cx="49263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𝛾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𝑘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𝑆𝑘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57" name="TextBox 56">
              <a:extLst>
                <a:ext uri="{FF2B5EF4-FFF2-40B4-BE49-F238E27FC236}">
                  <a16:creationId xmlns:a16="http://schemas.microsoft.com/office/drawing/2014/main" id="{1F5E05CF-842E-43B4-A484-1F207EBAA064}"/>
                </a:ext>
              </a:extLst>
            </xdr:cNvPr>
            <xdr:cNvSpPr txBox="1"/>
          </xdr:nvSpPr>
          <xdr:spPr>
            <a:xfrm>
              <a:off x="6496050" y="3243262"/>
              <a:ext cx="49263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𝛾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𝑘 (𝑆𝑘)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11</xdr:col>
      <xdr:colOff>66675</xdr:colOff>
      <xdr:row>17</xdr:row>
      <xdr:rowOff>9525</xdr:rowOff>
    </xdr:from>
    <xdr:ext cx="51341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8" name="TextBox 57">
              <a:extLst>
                <a:ext uri="{FF2B5EF4-FFF2-40B4-BE49-F238E27FC236}">
                  <a16:creationId xmlns:a16="http://schemas.microsoft.com/office/drawing/2014/main" id="{0960DD86-EB0F-4C48-92EA-7A581A4355BD}"/>
                </a:ext>
              </a:extLst>
            </xdr:cNvPr>
            <xdr:cNvSpPr txBox="1"/>
          </xdr:nvSpPr>
          <xdr:spPr>
            <a:xfrm>
              <a:off x="7124700" y="3248025"/>
              <a:ext cx="51341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𝛾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𝑘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𝑂𝑘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58" name="TextBox 57">
              <a:extLst>
                <a:ext uri="{FF2B5EF4-FFF2-40B4-BE49-F238E27FC236}">
                  <a16:creationId xmlns:a16="http://schemas.microsoft.com/office/drawing/2014/main" id="{0960DD86-EB0F-4C48-92EA-7A581A4355BD}"/>
                </a:ext>
              </a:extLst>
            </xdr:cNvPr>
            <xdr:cNvSpPr txBox="1"/>
          </xdr:nvSpPr>
          <xdr:spPr>
            <a:xfrm>
              <a:off x="7124700" y="3248025"/>
              <a:ext cx="51341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𝛾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𝑘 (𝑂𝑘)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12</xdr:col>
      <xdr:colOff>171450</xdr:colOff>
      <xdr:row>17</xdr:row>
      <xdr:rowOff>0</xdr:rowOff>
    </xdr:from>
    <xdr:ext cx="51565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9" name="TextBox 58">
              <a:extLst>
                <a:ext uri="{FF2B5EF4-FFF2-40B4-BE49-F238E27FC236}">
                  <a16:creationId xmlns:a16="http://schemas.microsoft.com/office/drawing/2014/main" id="{E8746837-D6D7-4AB1-940E-5A323A14BE77}"/>
                </a:ext>
              </a:extLst>
            </xdr:cNvPr>
            <xdr:cNvSpPr txBox="1"/>
          </xdr:nvSpPr>
          <xdr:spPr>
            <a:xfrm>
              <a:off x="7839075" y="3238500"/>
              <a:ext cx="51565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𝛾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𝑘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(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𝐷𝑘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59" name="TextBox 58">
              <a:extLst>
                <a:ext uri="{FF2B5EF4-FFF2-40B4-BE49-F238E27FC236}">
                  <a16:creationId xmlns:a16="http://schemas.microsoft.com/office/drawing/2014/main" id="{E8746837-D6D7-4AB1-940E-5A323A14BE77}"/>
                </a:ext>
              </a:extLst>
            </xdr:cNvPr>
            <xdr:cNvSpPr txBox="1"/>
          </xdr:nvSpPr>
          <xdr:spPr>
            <a:xfrm>
              <a:off x="7839075" y="3238500"/>
              <a:ext cx="51565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𝛾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𝑘 (𝐷𝑘)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14</xdr:col>
      <xdr:colOff>352425</xdr:colOff>
      <xdr:row>15</xdr:row>
      <xdr:rowOff>9525</xdr:rowOff>
    </xdr:from>
    <xdr:ext cx="36221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0" name="TextBox 59">
              <a:extLst>
                <a:ext uri="{FF2B5EF4-FFF2-40B4-BE49-F238E27FC236}">
                  <a16:creationId xmlns:a16="http://schemas.microsoft.com/office/drawing/2014/main" id="{535E9D3C-7583-4B83-849F-99E7FC5545D5}"/>
                </a:ext>
              </a:extLst>
            </xdr:cNvPr>
            <xdr:cNvSpPr txBox="1"/>
          </xdr:nvSpPr>
          <xdr:spPr>
            <a:xfrm>
              <a:off x="9439275" y="2867025"/>
              <a:ext cx="36221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𝑚𝑖𝑛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60" name="TextBox 59">
              <a:extLst>
                <a:ext uri="{FF2B5EF4-FFF2-40B4-BE49-F238E27FC236}">
                  <a16:creationId xmlns:a16="http://schemas.microsoft.com/office/drawing/2014/main" id="{535E9D3C-7583-4B83-849F-99E7FC5545D5}"/>
                </a:ext>
              </a:extLst>
            </xdr:cNvPr>
            <xdr:cNvSpPr txBox="1"/>
          </xdr:nvSpPr>
          <xdr:spPr>
            <a:xfrm>
              <a:off x="9439275" y="2867025"/>
              <a:ext cx="36221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𝑚𝑖𝑛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14</xdr:col>
      <xdr:colOff>352425</xdr:colOff>
      <xdr:row>16</xdr:row>
      <xdr:rowOff>19050</xdr:rowOff>
    </xdr:from>
    <xdr:ext cx="39215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1" name="TextBox 60">
              <a:extLst>
                <a:ext uri="{FF2B5EF4-FFF2-40B4-BE49-F238E27FC236}">
                  <a16:creationId xmlns:a16="http://schemas.microsoft.com/office/drawing/2014/main" id="{0BC86020-7485-4A03-B89E-FC3B3F32B276}"/>
                </a:ext>
              </a:extLst>
            </xdr:cNvPr>
            <xdr:cNvSpPr txBox="1"/>
          </xdr:nvSpPr>
          <xdr:spPr>
            <a:xfrm>
              <a:off x="9439275" y="3067050"/>
              <a:ext cx="39215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𝑚𝑎𝑥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61" name="TextBox 60">
              <a:extLst>
                <a:ext uri="{FF2B5EF4-FFF2-40B4-BE49-F238E27FC236}">
                  <a16:creationId xmlns:a16="http://schemas.microsoft.com/office/drawing/2014/main" id="{0BC86020-7485-4A03-B89E-FC3B3F32B276}"/>
                </a:ext>
              </a:extLst>
            </xdr:cNvPr>
            <xdr:cNvSpPr txBox="1"/>
          </xdr:nvSpPr>
          <xdr:spPr>
            <a:xfrm>
              <a:off x="9439275" y="3067050"/>
              <a:ext cx="39215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𝑚𝑎𝑥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8</xdr:col>
      <xdr:colOff>590550</xdr:colOff>
      <xdr:row>7</xdr:row>
      <xdr:rowOff>166687</xdr:rowOff>
    </xdr:from>
    <xdr:ext cx="65" cy="172227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28B865D-CC89-463C-9F34-EC7EE089445A}"/>
            </a:ext>
          </a:extLst>
        </xdr:cNvPr>
        <xdr:cNvSpPr txBox="1"/>
      </xdr:nvSpPr>
      <xdr:spPr>
        <a:xfrm>
          <a:off x="5819775" y="150018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id-ID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</xdr:row>
      <xdr:rowOff>0</xdr:rowOff>
    </xdr:from>
    <xdr:to>
      <xdr:col>9</xdr:col>
      <xdr:colOff>153035</xdr:colOff>
      <xdr:row>26</xdr:row>
      <xdr:rowOff>66040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B9D5E1A-156A-4B40-9591-A26AA8AA1FB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581775"/>
          <a:ext cx="5029835" cy="330454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9</xdr:col>
      <xdr:colOff>257175</xdr:colOff>
      <xdr:row>45</xdr:row>
      <xdr:rowOff>116205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B107F7A-9DAF-4171-9EEB-96EB750A2B31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391775"/>
          <a:ext cx="5133975" cy="316420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EDC50-8F0B-47C1-8F45-880E424C166F}">
  <dimension ref="B1:G7"/>
  <sheetViews>
    <sheetView topLeftCell="A10" workbookViewId="0">
      <selection activeCell="I2" sqref="I2"/>
    </sheetView>
  </sheetViews>
  <sheetFormatPr defaultRowHeight="15" x14ac:dyDescent="0.25"/>
  <cols>
    <col min="5" max="5" width="13.140625" bestFit="1" customWidth="1"/>
  </cols>
  <sheetData>
    <row r="1" spans="2:7" x14ac:dyDescent="0.25">
      <c r="B1" t="s">
        <v>42</v>
      </c>
    </row>
    <row r="2" spans="2:7" ht="78.75" x14ac:dyDescent="0.25">
      <c r="B2" s="1" t="s">
        <v>0</v>
      </c>
      <c r="C2" s="1" t="s">
        <v>1</v>
      </c>
      <c r="D2" s="1" t="s">
        <v>7</v>
      </c>
      <c r="E2" s="1" t="s">
        <v>8</v>
      </c>
      <c r="F2" s="1" t="s">
        <v>9</v>
      </c>
      <c r="G2" s="1" t="s">
        <v>10</v>
      </c>
    </row>
    <row r="3" spans="2:7" ht="15.75" x14ac:dyDescent="0.25">
      <c r="B3" s="2" t="s">
        <v>2</v>
      </c>
      <c r="C3" s="2">
        <v>1008</v>
      </c>
      <c r="D3" s="2">
        <v>35</v>
      </c>
      <c r="E3" s="3">
        <f>D3/C3</f>
        <v>3.4722222222222224E-2</v>
      </c>
      <c r="F3" s="2">
        <v>0</v>
      </c>
      <c r="G3" s="3">
        <f>F3/C3</f>
        <v>0</v>
      </c>
    </row>
    <row r="4" spans="2:7" ht="15.75" x14ac:dyDescent="0.25">
      <c r="B4" s="2" t="s">
        <v>3</v>
      </c>
      <c r="C4" s="2">
        <v>500</v>
      </c>
      <c r="D4" s="2">
        <v>31</v>
      </c>
      <c r="E4" s="3">
        <f t="shared" ref="E4:E7" si="0">D4/C4</f>
        <v>6.2E-2</v>
      </c>
      <c r="F4" s="2">
        <v>0</v>
      </c>
      <c r="G4" s="3">
        <f t="shared" ref="G4:G7" si="1">F4/C4</f>
        <v>0</v>
      </c>
    </row>
    <row r="5" spans="2:7" ht="15.75" x14ac:dyDescent="0.25">
      <c r="B5" s="2" t="s">
        <v>4</v>
      </c>
      <c r="C5" s="2">
        <v>1007</v>
      </c>
      <c r="D5" s="2">
        <v>119</v>
      </c>
      <c r="E5" s="3">
        <f t="shared" si="0"/>
        <v>0.11817279046673287</v>
      </c>
      <c r="F5" s="2">
        <v>0</v>
      </c>
      <c r="G5" s="3">
        <f t="shared" si="1"/>
        <v>0</v>
      </c>
    </row>
    <row r="6" spans="2:7" ht="31.5" x14ac:dyDescent="0.25">
      <c r="B6" s="2" t="s">
        <v>5</v>
      </c>
      <c r="C6" s="2">
        <v>504</v>
      </c>
      <c r="D6" s="2">
        <v>45</v>
      </c>
      <c r="E6" s="3">
        <f t="shared" si="0"/>
        <v>8.9285714285714288E-2</v>
      </c>
      <c r="F6" s="2">
        <v>0</v>
      </c>
      <c r="G6" s="3">
        <f t="shared" si="1"/>
        <v>0</v>
      </c>
    </row>
    <row r="7" spans="2:7" ht="15.75" x14ac:dyDescent="0.25">
      <c r="B7" s="2" t="s">
        <v>6</v>
      </c>
      <c r="C7" s="2">
        <v>510</v>
      </c>
      <c r="D7" s="2">
        <v>63</v>
      </c>
      <c r="E7" s="3">
        <f t="shared" si="0"/>
        <v>0.12352941176470589</v>
      </c>
      <c r="F7" s="2">
        <v>77</v>
      </c>
      <c r="G7" s="3">
        <f t="shared" si="1"/>
        <v>0.15098039215686274</v>
      </c>
    </row>
  </sheetData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45448-9E60-4767-ADE6-29E7BCF4A41C}">
  <dimension ref="A1:T29"/>
  <sheetViews>
    <sheetView topLeftCell="E13" workbookViewId="0">
      <selection activeCell="I17" sqref="I17"/>
    </sheetView>
  </sheetViews>
  <sheetFormatPr defaultRowHeight="15" x14ac:dyDescent="0.25"/>
  <cols>
    <col min="3" max="3" width="14.28515625" customWidth="1"/>
    <col min="11" max="11" width="13.140625" bestFit="1" customWidth="1"/>
  </cols>
  <sheetData>
    <row r="1" spans="1:20" x14ac:dyDescent="0.25">
      <c r="A1" t="s">
        <v>11</v>
      </c>
      <c r="H1" t="s">
        <v>28</v>
      </c>
      <c r="O1" t="s">
        <v>29</v>
      </c>
    </row>
    <row r="2" spans="1:20" ht="47.25" x14ac:dyDescent="0.25">
      <c r="B2" s="4" t="s">
        <v>12</v>
      </c>
      <c r="C2" s="5" t="s">
        <v>13</v>
      </c>
      <c r="D2" s="5" t="s">
        <v>14</v>
      </c>
      <c r="E2" s="5" t="s">
        <v>15</v>
      </c>
      <c r="F2" s="5" t="s">
        <v>16</v>
      </c>
      <c r="I2" s="4" t="s">
        <v>12</v>
      </c>
      <c r="J2" s="5" t="s">
        <v>13</v>
      </c>
      <c r="K2" s="5" t="s">
        <v>14</v>
      </c>
      <c r="L2" s="5" t="s">
        <v>15</v>
      </c>
      <c r="M2" s="5" t="s">
        <v>16</v>
      </c>
      <c r="P2" s="4" t="s">
        <v>12</v>
      </c>
      <c r="Q2" s="5" t="s">
        <v>13</v>
      </c>
      <c r="R2" s="5" t="s">
        <v>14</v>
      </c>
      <c r="S2" s="5" t="s">
        <v>15</v>
      </c>
      <c r="T2" s="5" t="s">
        <v>16</v>
      </c>
    </row>
    <row r="3" spans="1:20" ht="47.25" x14ac:dyDescent="0.25">
      <c r="B3" s="1">
        <v>1</v>
      </c>
      <c r="C3" s="1" t="s">
        <v>17</v>
      </c>
      <c r="D3" s="1">
        <v>7</v>
      </c>
      <c r="E3" s="1">
        <v>6</v>
      </c>
      <c r="F3" s="1">
        <v>5</v>
      </c>
      <c r="I3" s="1">
        <v>1</v>
      </c>
      <c r="J3" s="1" t="s">
        <v>17</v>
      </c>
      <c r="K3" s="1">
        <v>8</v>
      </c>
      <c r="L3" s="1">
        <v>6</v>
      </c>
      <c r="M3" s="1">
        <v>5</v>
      </c>
      <c r="P3" s="1">
        <v>1</v>
      </c>
      <c r="Q3" s="1" t="s">
        <v>17</v>
      </c>
      <c r="R3" s="1">
        <v>7</v>
      </c>
      <c r="S3" s="1">
        <v>6</v>
      </c>
      <c r="T3" s="1">
        <v>5</v>
      </c>
    </row>
    <row r="4" spans="1:20" ht="78.75" x14ac:dyDescent="0.25">
      <c r="B4" s="1">
        <v>2</v>
      </c>
      <c r="C4" s="1" t="s">
        <v>18</v>
      </c>
      <c r="D4" s="1">
        <v>8</v>
      </c>
      <c r="E4" s="1">
        <v>7</v>
      </c>
      <c r="F4" s="1">
        <v>5</v>
      </c>
      <c r="I4" s="1">
        <v>2</v>
      </c>
      <c r="J4" s="1" t="s">
        <v>18</v>
      </c>
      <c r="K4" s="1">
        <v>8</v>
      </c>
      <c r="L4" s="1">
        <v>7</v>
      </c>
      <c r="M4" s="1">
        <v>5</v>
      </c>
      <c r="P4" s="1">
        <v>2</v>
      </c>
      <c r="Q4" s="1" t="s">
        <v>18</v>
      </c>
      <c r="R4" s="1">
        <v>8</v>
      </c>
      <c r="S4" s="1">
        <v>6</v>
      </c>
      <c r="T4" s="1">
        <v>5</v>
      </c>
    </row>
    <row r="5" spans="1:20" ht="47.25" x14ac:dyDescent="0.25">
      <c r="B5" s="1">
        <v>3</v>
      </c>
      <c r="C5" s="1" t="s">
        <v>19</v>
      </c>
      <c r="D5" s="1">
        <v>4</v>
      </c>
      <c r="E5" s="1">
        <v>4</v>
      </c>
      <c r="F5" s="1">
        <v>6</v>
      </c>
      <c r="I5" s="1">
        <v>3</v>
      </c>
      <c r="J5" s="1" t="s">
        <v>19</v>
      </c>
      <c r="K5" s="1">
        <v>4</v>
      </c>
      <c r="L5" s="1">
        <v>4</v>
      </c>
      <c r="M5" s="1">
        <v>6</v>
      </c>
      <c r="P5" s="1">
        <v>3</v>
      </c>
      <c r="Q5" s="1" t="s">
        <v>19</v>
      </c>
      <c r="R5" s="1">
        <v>5</v>
      </c>
      <c r="S5" s="1">
        <v>4</v>
      </c>
      <c r="T5" s="1">
        <v>6</v>
      </c>
    </row>
    <row r="6" spans="1:20" ht="47.25" x14ac:dyDescent="0.25">
      <c r="B6" s="1">
        <v>4</v>
      </c>
      <c r="C6" s="1" t="s">
        <v>20</v>
      </c>
      <c r="D6" s="1">
        <v>6</v>
      </c>
      <c r="E6" s="1">
        <v>4</v>
      </c>
      <c r="F6" s="1">
        <v>6</v>
      </c>
      <c r="I6" s="1">
        <v>4</v>
      </c>
      <c r="J6" s="1" t="s">
        <v>20</v>
      </c>
      <c r="K6" s="1">
        <v>6</v>
      </c>
      <c r="L6" s="1">
        <v>4</v>
      </c>
      <c r="M6" s="1">
        <v>6</v>
      </c>
      <c r="P6" s="1">
        <v>4</v>
      </c>
      <c r="Q6" s="1" t="s">
        <v>20</v>
      </c>
      <c r="R6" s="1">
        <v>6</v>
      </c>
      <c r="S6" s="1">
        <v>4</v>
      </c>
      <c r="T6" s="1">
        <v>6</v>
      </c>
    </row>
    <row r="7" spans="1:20" ht="47.25" x14ac:dyDescent="0.25">
      <c r="B7" s="1">
        <v>5</v>
      </c>
      <c r="C7" s="1" t="s">
        <v>21</v>
      </c>
      <c r="D7" s="1">
        <v>8</v>
      </c>
      <c r="E7" s="1">
        <v>7</v>
      </c>
      <c r="F7" s="1">
        <v>8</v>
      </c>
      <c r="I7" s="1">
        <v>5</v>
      </c>
      <c r="J7" s="1" t="s">
        <v>21</v>
      </c>
      <c r="K7" s="1">
        <v>7</v>
      </c>
      <c r="L7" s="1">
        <v>7</v>
      </c>
      <c r="M7" s="1">
        <v>8</v>
      </c>
      <c r="P7" s="1">
        <v>5</v>
      </c>
      <c r="Q7" s="1" t="s">
        <v>21</v>
      </c>
      <c r="R7" s="1">
        <v>8</v>
      </c>
      <c r="S7" s="1">
        <v>8</v>
      </c>
      <c r="T7" s="1">
        <v>8</v>
      </c>
    </row>
    <row r="8" spans="1:20" ht="31.5" x14ac:dyDescent="0.25">
      <c r="B8" s="1">
        <v>6</v>
      </c>
      <c r="C8" s="1" t="s">
        <v>22</v>
      </c>
      <c r="D8" s="1">
        <v>4</v>
      </c>
      <c r="E8" s="1">
        <v>8</v>
      </c>
      <c r="F8" s="1">
        <v>5</v>
      </c>
      <c r="I8" s="1">
        <v>6</v>
      </c>
      <c r="J8" s="1" t="s">
        <v>22</v>
      </c>
      <c r="K8" s="1">
        <v>3</v>
      </c>
      <c r="L8" s="1">
        <v>8</v>
      </c>
      <c r="M8" s="1">
        <v>5</v>
      </c>
      <c r="P8" s="1">
        <v>6</v>
      </c>
      <c r="Q8" s="1" t="s">
        <v>22</v>
      </c>
      <c r="R8" s="1">
        <v>4</v>
      </c>
      <c r="S8" s="1">
        <v>8</v>
      </c>
      <c r="T8" s="1">
        <v>5</v>
      </c>
    </row>
    <row r="9" spans="1:20" ht="31.5" x14ac:dyDescent="0.25">
      <c r="B9" s="1">
        <v>7</v>
      </c>
      <c r="C9" s="1" t="s">
        <v>23</v>
      </c>
      <c r="D9" s="1">
        <v>4</v>
      </c>
      <c r="E9" s="1">
        <v>7</v>
      </c>
      <c r="F9" s="1">
        <v>5</v>
      </c>
      <c r="I9" s="1">
        <v>7</v>
      </c>
      <c r="J9" s="1" t="s">
        <v>23</v>
      </c>
      <c r="K9" s="1">
        <v>4</v>
      </c>
      <c r="L9" s="1">
        <v>7</v>
      </c>
      <c r="M9" s="1">
        <v>5</v>
      </c>
      <c r="P9" s="1">
        <v>7</v>
      </c>
      <c r="Q9" s="1" t="s">
        <v>23</v>
      </c>
      <c r="R9" s="1">
        <v>4</v>
      </c>
      <c r="S9" s="1">
        <v>7</v>
      </c>
      <c r="T9" s="1">
        <v>5</v>
      </c>
    </row>
    <row r="10" spans="1:20" ht="31.5" x14ac:dyDescent="0.25">
      <c r="B10" s="1">
        <v>8</v>
      </c>
      <c r="C10" s="1" t="s">
        <v>24</v>
      </c>
      <c r="D10" s="1">
        <v>8</v>
      </c>
      <c r="E10" s="1">
        <v>7</v>
      </c>
      <c r="F10" s="1">
        <v>7</v>
      </c>
      <c r="I10" s="1">
        <v>8</v>
      </c>
      <c r="J10" s="1" t="s">
        <v>24</v>
      </c>
      <c r="K10" s="1">
        <v>7</v>
      </c>
      <c r="L10" s="1">
        <v>7</v>
      </c>
      <c r="M10" s="1">
        <v>7</v>
      </c>
      <c r="P10" s="1">
        <v>8</v>
      </c>
      <c r="Q10" s="1" t="s">
        <v>24</v>
      </c>
      <c r="R10" s="1">
        <v>7</v>
      </c>
      <c r="S10" s="1">
        <v>7</v>
      </c>
      <c r="T10" s="1">
        <v>7</v>
      </c>
    </row>
    <row r="11" spans="1:20" ht="47.25" x14ac:dyDescent="0.25">
      <c r="B11" s="1">
        <v>9</v>
      </c>
      <c r="C11" s="1" t="s">
        <v>25</v>
      </c>
      <c r="D11" s="1">
        <v>9</v>
      </c>
      <c r="E11" s="1">
        <v>9</v>
      </c>
      <c r="F11" s="1">
        <v>9</v>
      </c>
      <c r="I11" s="1">
        <v>9</v>
      </c>
      <c r="J11" s="1" t="s">
        <v>25</v>
      </c>
      <c r="K11" s="1">
        <v>9</v>
      </c>
      <c r="L11" s="1">
        <v>9</v>
      </c>
      <c r="M11" s="1">
        <v>9</v>
      </c>
      <c r="P11" s="1">
        <v>9</v>
      </c>
      <c r="Q11" s="1" t="s">
        <v>25</v>
      </c>
      <c r="R11" s="1">
        <v>10</v>
      </c>
      <c r="S11" s="1">
        <v>10</v>
      </c>
      <c r="T11" s="1">
        <v>9</v>
      </c>
    </row>
    <row r="12" spans="1:20" ht="63" x14ac:dyDescent="0.25">
      <c r="B12" s="1">
        <v>10</v>
      </c>
      <c r="C12" s="1" t="s">
        <v>26</v>
      </c>
      <c r="D12" s="1">
        <v>7</v>
      </c>
      <c r="E12" s="1">
        <v>7</v>
      </c>
      <c r="F12" s="1">
        <v>5</v>
      </c>
      <c r="I12" s="1">
        <v>10</v>
      </c>
      <c r="J12" s="1" t="s">
        <v>26</v>
      </c>
      <c r="K12" s="1">
        <v>7</v>
      </c>
      <c r="L12" s="1">
        <v>6</v>
      </c>
      <c r="M12" s="1">
        <v>5</v>
      </c>
      <c r="P12" s="1">
        <v>10</v>
      </c>
      <c r="Q12" s="1" t="s">
        <v>26</v>
      </c>
      <c r="R12" s="1">
        <v>8</v>
      </c>
      <c r="S12" s="1">
        <v>6</v>
      </c>
      <c r="T12" s="1">
        <v>5</v>
      </c>
    </row>
    <row r="13" spans="1:20" ht="31.5" x14ac:dyDescent="0.25">
      <c r="B13" s="1">
        <v>11</v>
      </c>
      <c r="C13" s="1" t="s">
        <v>27</v>
      </c>
      <c r="D13" s="1">
        <v>3</v>
      </c>
      <c r="E13" s="1">
        <v>9</v>
      </c>
      <c r="F13" s="1">
        <v>4</v>
      </c>
      <c r="I13" s="1">
        <v>11</v>
      </c>
      <c r="J13" s="1" t="s">
        <v>27</v>
      </c>
      <c r="K13" s="1">
        <v>3</v>
      </c>
      <c r="L13" s="1">
        <v>9</v>
      </c>
      <c r="M13" s="1">
        <v>4</v>
      </c>
      <c r="P13" s="1">
        <v>11</v>
      </c>
      <c r="Q13" s="1" t="s">
        <v>27</v>
      </c>
      <c r="R13" s="1">
        <v>3</v>
      </c>
      <c r="S13" s="1">
        <v>9</v>
      </c>
      <c r="T13" s="1">
        <v>4</v>
      </c>
    </row>
    <row r="17" spans="9:14" x14ac:dyDescent="0.25">
      <c r="I17" t="s">
        <v>43</v>
      </c>
    </row>
    <row r="18" spans="9:14" ht="47.25" x14ac:dyDescent="0.25">
      <c r="I18" s="4" t="s">
        <v>12</v>
      </c>
      <c r="J18" s="5" t="s">
        <v>13</v>
      </c>
      <c r="K18" s="5" t="s">
        <v>14</v>
      </c>
      <c r="L18" s="5" t="s">
        <v>15</v>
      </c>
      <c r="M18" s="5" t="s">
        <v>16</v>
      </c>
      <c r="N18" s="5" t="s">
        <v>41</v>
      </c>
    </row>
    <row r="19" spans="9:14" ht="47.25" x14ac:dyDescent="0.25">
      <c r="I19" s="1">
        <v>1</v>
      </c>
      <c r="J19" s="1" t="s">
        <v>17</v>
      </c>
      <c r="K19" s="6">
        <f>(D3+K3+R3)/3</f>
        <v>7.333333333333333</v>
      </c>
      <c r="L19" s="1">
        <f t="shared" ref="L19:M29" si="0">(E3+L3+S3)/3</f>
        <v>6</v>
      </c>
      <c r="M19" s="1">
        <f t="shared" si="0"/>
        <v>5</v>
      </c>
      <c r="N19" s="26">
        <f>K19*L19*M19</f>
        <v>220</v>
      </c>
    </row>
    <row r="20" spans="9:14" ht="78.75" x14ac:dyDescent="0.25">
      <c r="I20" s="1">
        <v>2</v>
      </c>
      <c r="J20" s="1" t="s">
        <v>18</v>
      </c>
      <c r="K20" s="1">
        <f t="shared" ref="K20:K29" si="1">(D4+K4+R4)/3</f>
        <v>8</v>
      </c>
      <c r="L20" s="6">
        <f t="shared" si="0"/>
        <v>6.666666666666667</v>
      </c>
      <c r="M20" s="1">
        <f t="shared" si="0"/>
        <v>5</v>
      </c>
      <c r="N20" s="16">
        <f t="shared" ref="N20:N29" si="2">K20*L20*M20</f>
        <v>266.66666666666669</v>
      </c>
    </row>
    <row r="21" spans="9:14" ht="47.25" x14ac:dyDescent="0.25">
      <c r="I21" s="1">
        <v>3</v>
      </c>
      <c r="J21" s="1" t="s">
        <v>19</v>
      </c>
      <c r="K21" s="6">
        <f t="shared" si="1"/>
        <v>4.333333333333333</v>
      </c>
      <c r="L21" s="1">
        <f t="shared" si="0"/>
        <v>4</v>
      </c>
      <c r="M21" s="1">
        <f t="shared" si="0"/>
        <v>6</v>
      </c>
      <c r="N21" s="26">
        <f t="shared" si="2"/>
        <v>104</v>
      </c>
    </row>
    <row r="22" spans="9:14" ht="47.25" x14ac:dyDescent="0.25">
      <c r="I22" s="1">
        <v>4</v>
      </c>
      <c r="J22" s="1" t="s">
        <v>20</v>
      </c>
      <c r="K22" s="1">
        <f t="shared" si="1"/>
        <v>6</v>
      </c>
      <c r="L22" s="1">
        <f t="shared" si="0"/>
        <v>4</v>
      </c>
      <c r="M22" s="1">
        <f t="shared" si="0"/>
        <v>6</v>
      </c>
      <c r="N22" s="26">
        <f t="shared" si="2"/>
        <v>144</v>
      </c>
    </row>
    <row r="23" spans="9:14" ht="47.25" x14ac:dyDescent="0.25">
      <c r="I23" s="1">
        <v>5</v>
      </c>
      <c r="J23" s="1" t="s">
        <v>21</v>
      </c>
      <c r="K23" s="6">
        <f t="shared" si="1"/>
        <v>7.666666666666667</v>
      </c>
      <c r="L23" s="6">
        <f t="shared" si="0"/>
        <v>7.333333333333333</v>
      </c>
      <c r="M23" s="1">
        <f t="shared" si="0"/>
        <v>8</v>
      </c>
      <c r="N23" s="16">
        <f t="shared" si="2"/>
        <v>449.77777777777777</v>
      </c>
    </row>
    <row r="24" spans="9:14" ht="31.5" x14ac:dyDescent="0.25">
      <c r="I24" s="1">
        <v>6</v>
      </c>
      <c r="J24" s="1" t="s">
        <v>22</v>
      </c>
      <c r="K24" s="6">
        <f t="shared" si="1"/>
        <v>3.6666666666666665</v>
      </c>
      <c r="L24" s="1">
        <f t="shared" si="0"/>
        <v>8</v>
      </c>
      <c r="M24" s="1">
        <f t="shared" si="0"/>
        <v>5</v>
      </c>
      <c r="N24" s="16">
        <f t="shared" si="2"/>
        <v>146.66666666666666</v>
      </c>
    </row>
    <row r="25" spans="9:14" ht="31.5" x14ac:dyDescent="0.25">
      <c r="I25" s="1">
        <v>7</v>
      </c>
      <c r="J25" s="1" t="s">
        <v>23</v>
      </c>
      <c r="K25" s="1">
        <f t="shared" si="1"/>
        <v>4</v>
      </c>
      <c r="L25" s="1">
        <f t="shared" si="0"/>
        <v>7</v>
      </c>
      <c r="M25" s="1">
        <f t="shared" si="0"/>
        <v>5</v>
      </c>
      <c r="N25" s="26">
        <f t="shared" si="2"/>
        <v>140</v>
      </c>
    </row>
    <row r="26" spans="9:14" ht="31.5" x14ac:dyDescent="0.25">
      <c r="I26" s="1">
        <v>8</v>
      </c>
      <c r="J26" s="1" t="s">
        <v>24</v>
      </c>
      <c r="K26" s="6">
        <f t="shared" si="1"/>
        <v>7.333333333333333</v>
      </c>
      <c r="L26" s="1">
        <f t="shared" si="0"/>
        <v>7</v>
      </c>
      <c r="M26" s="1">
        <f t="shared" si="0"/>
        <v>7</v>
      </c>
      <c r="N26" s="16">
        <f t="shared" si="2"/>
        <v>359.33333333333331</v>
      </c>
    </row>
    <row r="27" spans="9:14" ht="47.25" x14ac:dyDescent="0.25">
      <c r="I27" s="1">
        <v>9</v>
      </c>
      <c r="J27" s="1" t="s">
        <v>25</v>
      </c>
      <c r="K27" s="6">
        <f t="shared" si="1"/>
        <v>9.3333333333333339</v>
      </c>
      <c r="L27" s="6">
        <f t="shared" si="0"/>
        <v>9.3333333333333339</v>
      </c>
      <c r="M27" s="1">
        <f t="shared" si="0"/>
        <v>9</v>
      </c>
      <c r="N27" s="26">
        <f t="shared" si="2"/>
        <v>784.00000000000011</v>
      </c>
    </row>
    <row r="28" spans="9:14" ht="63" x14ac:dyDescent="0.25">
      <c r="I28" s="1">
        <v>10</v>
      </c>
      <c r="J28" s="1" t="s">
        <v>26</v>
      </c>
      <c r="K28" s="6">
        <f t="shared" si="1"/>
        <v>7.333333333333333</v>
      </c>
      <c r="L28" s="6">
        <f t="shared" si="0"/>
        <v>6.333333333333333</v>
      </c>
      <c r="M28" s="1">
        <f t="shared" si="0"/>
        <v>5</v>
      </c>
      <c r="N28" s="16">
        <f t="shared" si="2"/>
        <v>232.22222222222223</v>
      </c>
    </row>
    <row r="29" spans="9:14" ht="31.5" x14ac:dyDescent="0.25">
      <c r="I29" s="1">
        <v>11</v>
      </c>
      <c r="J29" s="1" t="s">
        <v>27</v>
      </c>
      <c r="K29" s="1">
        <f t="shared" si="1"/>
        <v>3</v>
      </c>
      <c r="L29" s="1">
        <f t="shared" si="0"/>
        <v>9</v>
      </c>
      <c r="M29" s="1">
        <f t="shared" si="0"/>
        <v>4</v>
      </c>
      <c r="N29" s="26">
        <f t="shared" si="2"/>
        <v>108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1F606-D512-4877-B6D8-059F3FDC2265}">
  <dimension ref="A1:U43"/>
  <sheetViews>
    <sheetView topLeftCell="N46" workbookViewId="0">
      <selection activeCell="N32" sqref="N32"/>
    </sheetView>
  </sheetViews>
  <sheetFormatPr defaultRowHeight="15" x14ac:dyDescent="0.25"/>
  <cols>
    <col min="1" max="1" width="14.42578125" customWidth="1"/>
    <col min="13" max="13" width="12.140625" customWidth="1"/>
    <col min="15" max="15" width="11.7109375" customWidth="1"/>
    <col min="20" max="20" width="19.140625" customWidth="1"/>
  </cols>
  <sheetData>
    <row r="1" spans="1:16" x14ac:dyDescent="0.25">
      <c r="A1" t="s">
        <v>30</v>
      </c>
      <c r="F1" t="s">
        <v>32</v>
      </c>
      <c r="K1" t="s">
        <v>34</v>
      </c>
    </row>
    <row r="3" spans="1:16" x14ac:dyDescent="0.25">
      <c r="B3" s="7">
        <v>7.333333333333333</v>
      </c>
      <c r="C3" s="8">
        <v>6</v>
      </c>
      <c r="D3" s="9">
        <v>5</v>
      </c>
      <c r="F3" t="s">
        <v>33</v>
      </c>
      <c r="G3" s="12">
        <f>B13</f>
        <v>3</v>
      </c>
      <c r="H3" s="13">
        <f>B13</f>
        <v>3</v>
      </c>
      <c r="I3" s="14">
        <f>B13</f>
        <v>3</v>
      </c>
      <c r="K3" s="15"/>
      <c r="L3" s="16">
        <f>B3-$G$3</f>
        <v>4.333333333333333</v>
      </c>
      <c r="M3" s="15"/>
      <c r="N3" s="17">
        <f>C3-$H$3</f>
        <v>3</v>
      </c>
      <c r="O3" s="15"/>
      <c r="P3" s="17">
        <f>D3-$I$3</f>
        <v>2</v>
      </c>
    </row>
    <row r="4" spans="1:16" x14ac:dyDescent="0.25">
      <c r="B4" s="10">
        <v>8</v>
      </c>
      <c r="C4" s="11">
        <v>6.666666666666667</v>
      </c>
      <c r="D4" s="9">
        <v>5</v>
      </c>
      <c r="K4" s="15"/>
      <c r="L4" s="16">
        <f t="shared" ref="L4:L13" si="0">B4-$G$3</f>
        <v>5</v>
      </c>
      <c r="M4" s="15"/>
      <c r="N4" s="18">
        <f t="shared" ref="N4:N13" si="1">C4-$H$3</f>
        <v>3.666666666666667</v>
      </c>
      <c r="O4" s="15"/>
      <c r="P4" s="17">
        <f t="shared" ref="P4:P13" si="2">D4-$I$3</f>
        <v>2</v>
      </c>
    </row>
    <row r="5" spans="1:16" x14ac:dyDescent="0.25">
      <c r="B5" s="7">
        <v>4.333333333333333</v>
      </c>
      <c r="C5" s="8">
        <v>4</v>
      </c>
      <c r="D5" s="9">
        <v>6</v>
      </c>
      <c r="K5" s="15"/>
      <c r="L5" s="16">
        <f t="shared" si="0"/>
        <v>1.333333333333333</v>
      </c>
      <c r="M5" s="15"/>
      <c r="N5" s="17">
        <f t="shared" si="1"/>
        <v>1</v>
      </c>
      <c r="O5" s="15"/>
      <c r="P5" s="17">
        <f t="shared" si="2"/>
        <v>3</v>
      </c>
    </row>
    <row r="6" spans="1:16" x14ac:dyDescent="0.25">
      <c r="B6" s="10">
        <v>6</v>
      </c>
      <c r="C6" s="8">
        <v>4</v>
      </c>
      <c r="D6" s="9">
        <v>6</v>
      </c>
      <c r="K6" s="15"/>
      <c r="L6" s="16">
        <f t="shared" si="0"/>
        <v>3</v>
      </c>
      <c r="M6" s="15"/>
      <c r="N6" s="17">
        <f t="shared" si="1"/>
        <v>1</v>
      </c>
      <c r="O6" s="15"/>
      <c r="P6" s="17">
        <f t="shared" si="2"/>
        <v>3</v>
      </c>
    </row>
    <row r="7" spans="1:16" x14ac:dyDescent="0.25">
      <c r="A7" t="s">
        <v>31</v>
      </c>
      <c r="B7" s="7">
        <v>7.666666666666667</v>
      </c>
      <c r="C7" s="11">
        <v>7.333333333333333</v>
      </c>
      <c r="D7" s="9">
        <v>8</v>
      </c>
      <c r="K7" s="15"/>
      <c r="L7" s="16">
        <f t="shared" si="0"/>
        <v>4.666666666666667</v>
      </c>
      <c r="M7" s="15"/>
      <c r="N7" s="18">
        <f t="shared" si="1"/>
        <v>4.333333333333333</v>
      </c>
      <c r="O7" s="15"/>
      <c r="P7" s="17">
        <f t="shared" si="2"/>
        <v>5</v>
      </c>
    </row>
    <row r="8" spans="1:16" x14ac:dyDescent="0.25">
      <c r="B8" s="7">
        <v>3.6666666666666665</v>
      </c>
      <c r="C8" s="8">
        <v>8</v>
      </c>
      <c r="D8" s="9">
        <v>5</v>
      </c>
      <c r="K8" s="15"/>
      <c r="L8" s="16">
        <f t="shared" si="0"/>
        <v>0.66666666666666652</v>
      </c>
      <c r="M8" s="15"/>
      <c r="N8" s="17">
        <f t="shared" si="1"/>
        <v>5</v>
      </c>
      <c r="O8" s="15"/>
      <c r="P8" s="17">
        <f t="shared" si="2"/>
        <v>2</v>
      </c>
    </row>
    <row r="9" spans="1:16" x14ac:dyDescent="0.25">
      <c r="B9" s="10">
        <v>4</v>
      </c>
      <c r="C9" s="8">
        <v>7</v>
      </c>
      <c r="D9" s="9">
        <v>5</v>
      </c>
      <c r="K9" s="15"/>
      <c r="L9" s="16">
        <f t="shared" si="0"/>
        <v>1</v>
      </c>
      <c r="M9" s="15"/>
      <c r="N9" s="17">
        <f t="shared" si="1"/>
        <v>4</v>
      </c>
      <c r="O9" s="15"/>
      <c r="P9" s="17">
        <f t="shared" si="2"/>
        <v>2</v>
      </c>
    </row>
    <row r="10" spans="1:16" x14ac:dyDescent="0.25">
      <c r="B10" s="7">
        <v>7.333333333333333</v>
      </c>
      <c r="C10" s="8">
        <v>7</v>
      </c>
      <c r="D10" s="9">
        <v>7</v>
      </c>
      <c r="K10" s="15"/>
      <c r="L10" s="16">
        <f t="shared" si="0"/>
        <v>4.333333333333333</v>
      </c>
      <c r="M10" s="15"/>
      <c r="N10" s="17">
        <f t="shared" si="1"/>
        <v>4</v>
      </c>
      <c r="O10" s="15"/>
      <c r="P10" s="17">
        <f t="shared" si="2"/>
        <v>4</v>
      </c>
    </row>
    <row r="11" spans="1:16" x14ac:dyDescent="0.25">
      <c r="B11" s="7">
        <v>9.3333333333333339</v>
      </c>
      <c r="C11" s="11">
        <v>9.3333333333333339</v>
      </c>
      <c r="D11" s="9">
        <v>9</v>
      </c>
      <c r="K11" s="15"/>
      <c r="L11" s="16">
        <f t="shared" si="0"/>
        <v>6.3333333333333339</v>
      </c>
      <c r="M11" s="15"/>
      <c r="N11" s="18">
        <f t="shared" si="1"/>
        <v>6.3333333333333339</v>
      </c>
      <c r="O11" s="15"/>
      <c r="P11" s="17">
        <f t="shared" si="2"/>
        <v>6</v>
      </c>
    </row>
    <row r="12" spans="1:16" x14ac:dyDescent="0.25">
      <c r="B12" s="7">
        <v>7.333333333333333</v>
      </c>
      <c r="C12" s="11">
        <v>6.333333333333333</v>
      </c>
      <c r="D12" s="9">
        <v>5</v>
      </c>
      <c r="K12" s="15"/>
      <c r="L12" s="16">
        <f t="shared" si="0"/>
        <v>4.333333333333333</v>
      </c>
      <c r="M12" s="15"/>
      <c r="N12" s="18">
        <f t="shared" si="1"/>
        <v>3.333333333333333</v>
      </c>
      <c r="O12" s="15"/>
      <c r="P12" s="17">
        <f t="shared" si="2"/>
        <v>2</v>
      </c>
    </row>
    <row r="13" spans="1:16" x14ac:dyDescent="0.25">
      <c r="B13" s="10">
        <v>3</v>
      </c>
      <c r="C13" s="8">
        <v>9</v>
      </c>
      <c r="D13" s="9">
        <v>4</v>
      </c>
      <c r="K13" s="15"/>
      <c r="L13" s="16">
        <f t="shared" si="0"/>
        <v>0</v>
      </c>
      <c r="M13" s="15"/>
      <c r="N13" s="17">
        <f t="shared" si="1"/>
        <v>6</v>
      </c>
      <c r="O13" s="15"/>
      <c r="P13" s="17">
        <f t="shared" si="2"/>
        <v>1</v>
      </c>
    </row>
    <row r="16" spans="1:16" x14ac:dyDescent="0.25">
      <c r="J16" t="s">
        <v>44</v>
      </c>
      <c r="K16" t="s">
        <v>35</v>
      </c>
      <c r="P16">
        <v>0</v>
      </c>
    </row>
    <row r="17" spans="10:21" x14ac:dyDescent="0.25">
      <c r="P17">
        <v>6</v>
      </c>
    </row>
    <row r="18" spans="10:21" ht="15.75" x14ac:dyDescent="0.25">
      <c r="J18" s="17" t="s">
        <v>37</v>
      </c>
      <c r="K18" s="17"/>
      <c r="L18" s="17"/>
      <c r="M18" s="17"/>
      <c r="O18" s="19" t="s">
        <v>36</v>
      </c>
      <c r="P18">
        <v>0.5</v>
      </c>
    </row>
    <row r="19" spans="10:21" x14ac:dyDescent="0.25">
      <c r="J19" s="17">
        <v>1</v>
      </c>
      <c r="K19" s="20">
        <f>($P$16+($P$18*$P$17))/(L3+($P$18*$P$17))</f>
        <v>0.40909090909090912</v>
      </c>
      <c r="L19" s="20">
        <f>($P$16+($P$18*$P$17))/(N3+($P$18*$P$17))</f>
        <v>0.5</v>
      </c>
      <c r="M19" s="20">
        <f>($P$16+($P$18*$P$17))/(P3+($P$18*$P$17))</f>
        <v>0.6</v>
      </c>
    </row>
    <row r="20" spans="10:21" x14ac:dyDescent="0.25">
      <c r="J20" s="17">
        <v>2</v>
      </c>
      <c r="K20" s="20">
        <f t="shared" ref="K20:K29" si="3">($P$16+($P$18*$P$17))/(L4+($P$18*$P$17))</f>
        <v>0.375</v>
      </c>
      <c r="L20" s="17">
        <f t="shared" ref="L20:L29" si="4">($P$16+($P$18*$P$17))/(N4+($P$18*$P$17))</f>
        <v>0.44999999999999996</v>
      </c>
      <c r="M20" s="20">
        <f t="shared" ref="M20:M29" si="5">($P$16+($P$18*$P$17))/(P4+($P$18*$P$17))</f>
        <v>0.6</v>
      </c>
    </row>
    <row r="21" spans="10:21" x14ac:dyDescent="0.25">
      <c r="J21" s="17">
        <v>3</v>
      </c>
      <c r="K21" s="20">
        <f t="shared" si="3"/>
        <v>0.6923076923076924</v>
      </c>
      <c r="L21" s="17">
        <f t="shared" si="4"/>
        <v>0.75</v>
      </c>
      <c r="M21" s="20">
        <f t="shared" si="5"/>
        <v>0.5</v>
      </c>
    </row>
    <row r="22" spans="10:21" x14ac:dyDescent="0.25">
      <c r="J22" s="17">
        <v>4</v>
      </c>
      <c r="K22" s="20">
        <f t="shared" si="3"/>
        <v>0.5</v>
      </c>
      <c r="L22" s="17">
        <f t="shared" si="4"/>
        <v>0.75</v>
      </c>
      <c r="M22" s="20">
        <f t="shared" si="5"/>
        <v>0.5</v>
      </c>
    </row>
    <row r="23" spans="10:21" x14ac:dyDescent="0.25">
      <c r="J23" s="17">
        <v>5</v>
      </c>
      <c r="K23" s="20">
        <f t="shared" si="3"/>
        <v>0.39130434782608692</v>
      </c>
      <c r="L23" s="20">
        <f t="shared" si="4"/>
        <v>0.40909090909090912</v>
      </c>
      <c r="M23" s="20">
        <f t="shared" si="5"/>
        <v>0.375</v>
      </c>
    </row>
    <row r="24" spans="10:21" x14ac:dyDescent="0.25">
      <c r="J24" s="17">
        <v>6</v>
      </c>
      <c r="K24" s="20">
        <f t="shared" si="3"/>
        <v>0.81818181818181823</v>
      </c>
      <c r="L24" s="20">
        <f t="shared" si="4"/>
        <v>0.375</v>
      </c>
      <c r="M24" s="20">
        <f t="shared" si="5"/>
        <v>0.6</v>
      </c>
    </row>
    <row r="25" spans="10:21" x14ac:dyDescent="0.25">
      <c r="J25" s="17">
        <v>7</v>
      </c>
      <c r="K25" s="17">
        <f t="shared" si="3"/>
        <v>0.75</v>
      </c>
      <c r="L25" s="20">
        <f t="shared" si="4"/>
        <v>0.42857142857142855</v>
      </c>
      <c r="M25" s="20">
        <f t="shared" si="5"/>
        <v>0.6</v>
      </c>
    </row>
    <row r="26" spans="10:21" x14ac:dyDescent="0.25">
      <c r="J26" s="17">
        <v>8</v>
      </c>
      <c r="K26" s="20">
        <f t="shared" si="3"/>
        <v>0.40909090909090912</v>
      </c>
      <c r="L26" s="20">
        <f t="shared" si="4"/>
        <v>0.42857142857142855</v>
      </c>
      <c r="M26" s="20">
        <f t="shared" si="5"/>
        <v>0.42857142857142855</v>
      </c>
    </row>
    <row r="27" spans="10:21" x14ac:dyDescent="0.25">
      <c r="J27" s="17">
        <v>9</v>
      </c>
      <c r="K27" s="20">
        <f t="shared" si="3"/>
        <v>0.3214285714285714</v>
      </c>
      <c r="L27" s="20">
        <f t="shared" si="4"/>
        <v>0.3214285714285714</v>
      </c>
      <c r="M27" s="20">
        <f t="shared" si="5"/>
        <v>0.33333333333333331</v>
      </c>
    </row>
    <row r="28" spans="10:21" x14ac:dyDescent="0.25">
      <c r="J28" s="17">
        <v>10</v>
      </c>
      <c r="K28" s="20">
        <f t="shared" si="3"/>
        <v>0.40909090909090912</v>
      </c>
      <c r="L28" s="20">
        <f t="shared" si="4"/>
        <v>0.47368421052631582</v>
      </c>
      <c r="M28" s="20">
        <f t="shared" si="5"/>
        <v>0.6</v>
      </c>
    </row>
    <row r="29" spans="10:21" x14ac:dyDescent="0.25">
      <c r="J29" s="17">
        <v>11</v>
      </c>
      <c r="K29" s="20">
        <f t="shared" si="3"/>
        <v>1</v>
      </c>
      <c r="L29" s="20">
        <f t="shared" si="4"/>
        <v>0.33333333333333331</v>
      </c>
      <c r="M29" s="17">
        <f t="shared" si="5"/>
        <v>0.75</v>
      </c>
    </row>
    <row r="31" spans="10:21" x14ac:dyDescent="0.25">
      <c r="J31" t="s">
        <v>45</v>
      </c>
      <c r="K31" t="s">
        <v>38</v>
      </c>
      <c r="O31" t="s">
        <v>46</v>
      </c>
    </row>
    <row r="32" spans="10:21" ht="15.75" x14ac:dyDescent="0.25">
      <c r="J32" s="17" t="s">
        <v>12</v>
      </c>
      <c r="K32" s="17" t="s">
        <v>39</v>
      </c>
      <c r="O32" s="17" t="s">
        <v>12</v>
      </c>
      <c r="P32" s="17" t="s">
        <v>39</v>
      </c>
      <c r="S32" s="21" t="s">
        <v>12</v>
      </c>
      <c r="T32" s="22" t="s">
        <v>40</v>
      </c>
      <c r="U32" s="21" t="s">
        <v>39</v>
      </c>
    </row>
    <row r="33" spans="10:21" ht="15.75" x14ac:dyDescent="0.25">
      <c r="J33" s="17">
        <v>1</v>
      </c>
      <c r="K33" s="20">
        <f>(K19+L19+M19)/3</f>
        <v>0.50303030303030305</v>
      </c>
      <c r="O33" s="17">
        <v>9</v>
      </c>
      <c r="P33" s="20">
        <v>0.32539682539682535</v>
      </c>
      <c r="S33" s="23">
        <v>9</v>
      </c>
      <c r="T33" s="24" t="s">
        <v>25</v>
      </c>
      <c r="U33" s="23">
        <v>0.33</v>
      </c>
    </row>
    <row r="34" spans="10:21" ht="15.75" x14ac:dyDescent="0.25">
      <c r="J34" s="17">
        <v>2</v>
      </c>
      <c r="K34" s="20">
        <f t="shared" ref="K34:K43" si="6">(K20+L20+M20)/3</f>
        <v>0.47499999999999992</v>
      </c>
      <c r="O34" s="17">
        <v>5</v>
      </c>
      <c r="P34" s="20">
        <v>0.39179841897233203</v>
      </c>
      <c r="S34" s="23">
        <v>5</v>
      </c>
      <c r="T34" s="24" t="s">
        <v>21</v>
      </c>
      <c r="U34" s="23">
        <v>0.39</v>
      </c>
    </row>
    <row r="35" spans="10:21" ht="15.75" x14ac:dyDescent="0.25">
      <c r="J35" s="17">
        <v>3</v>
      </c>
      <c r="K35" s="20">
        <f t="shared" si="6"/>
        <v>0.64743589743589747</v>
      </c>
      <c r="O35" s="17">
        <v>8</v>
      </c>
      <c r="P35" s="20">
        <v>0.42207792207792205</v>
      </c>
      <c r="S35" s="23">
        <v>8</v>
      </c>
      <c r="T35" s="24" t="s">
        <v>24</v>
      </c>
      <c r="U35" s="23">
        <v>0.42</v>
      </c>
    </row>
    <row r="36" spans="10:21" ht="31.5" x14ac:dyDescent="0.25">
      <c r="J36" s="17">
        <v>4</v>
      </c>
      <c r="K36" s="20">
        <f t="shared" si="6"/>
        <v>0.58333333333333337</v>
      </c>
      <c r="O36" s="17">
        <v>2</v>
      </c>
      <c r="P36" s="20">
        <v>0.47499999999999992</v>
      </c>
      <c r="S36" s="23">
        <v>2</v>
      </c>
      <c r="T36" s="24" t="s">
        <v>18</v>
      </c>
      <c r="U36" s="23">
        <v>0.48</v>
      </c>
    </row>
    <row r="37" spans="10:21" ht="31.5" x14ac:dyDescent="0.25">
      <c r="J37" s="17">
        <v>5</v>
      </c>
      <c r="K37" s="20">
        <f t="shared" si="6"/>
        <v>0.39179841897233203</v>
      </c>
      <c r="O37" s="17">
        <v>10</v>
      </c>
      <c r="P37" s="20">
        <v>0.49425837320574156</v>
      </c>
      <c r="S37" s="23">
        <v>10</v>
      </c>
      <c r="T37" s="24" t="s">
        <v>26</v>
      </c>
      <c r="U37" s="23">
        <v>0.49</v>
      </c>
    </row>
    <row r="38" spans="10:21" ht="15.75" x14ac:dyDescent="0.25">
      <c r="J38" s="17">
        <v>6</v>
      </c>
      <c r="K38" s="20">
        <f t="shared" si="6"/>
        <v>0.59772727272727277</v>
      </c>
      <c r="O38" s="17">
        <v>1</v>
      </c>
      <c r="P38" s="20">
        <v>0.50303030303030305</v>
      </c>
      <c r="S38" s="23">
        <v>1</v>
      </c>
      <c r="T38" s="24" t="s">
        <v>17</v>
      </c>
      <c r="U38" s="25">
        <v>0.5</v>
      </c>
    </row>
    <row r="39" spans="10:21" ht="31.5" x14ac:dyDescent="0.25">
      <c r="J39" s="17">
        <v>7</v>
      </c>
      <c r="K39" s="20">
        <f t="shared" si="6"/>
        <v>0.59285714285714286</v>
      </c>
      <c r="O39" s="17">
        <v>4</v>
      </c>
      <c r="P39" s="20">
        <v>0.58333333333333337</v>
      </c>
      <c r="S39" s="23">
        <v>4</v>
      </c>
      <c r="T39" s="24" t="s">
        <v>20</v>
      </c>
      <c r="U39" s="23">
        <v>0.57999999999999996</v>
      </c>
    </row>
    <row r="40" spans="10:21" ht="15.75" x14ac:dyDescent="0.25">
      <c r="J40" s="17">
        <v>8</v>
      </c>
      <c r="K40" s="20">
        <f t="shared" si="6"/>
        <v>0.42207792207792205</v>
      </c>
      <c r="O40" s="17">
        <v>7</v>
      </c>
      <c r="P40" s="20">
        <v>0.59285714285714286</v>
      </c>
      <c r="S40" s="23">
        <v>7</v>
      </c>
      <c r="T40" s="24" t="s">
        <v>23</v>
      </c>
      <c r="U40" s="23">
        <v>0.59</v>
      </c>
    </row>
    <row r="41" spans="10:21" ht="15.75" x14ac:dyDescent="0.25">
      <c r="J41" s="17">
        <v>9</v>
      </c>
      <c r="K41" s="20">
        <f t="shared" si="6"/>
        <v>0.32539682539682535</v>
      </c>
      <c r="O41" s="17">
        <v>6</v>
      </c>
      <c r="P41" s="20">
        <v>0.59772727272727277</v>
      </c>
      <c r="S41" s="23">
        <v>6</v>
      </c>
      <c r="T41" s="24" t="s">
        <v>22</v>
      </c>
      <c r="U41" s="25">
        <v>0.6</v>
      </c>
    </row>
    <row r="42" spans="10:21" ht="15.75" x14ac:dyDescent="0.25">
      <c r="J42" s="17">
        <v>10</v>
      </c>
      <c r="K42" s="20">
        <f t="shared" si="6"/>
        <v>0.49425837320574156</v>
      </c>
      <c r="O42" s="17">
        <v>3</v>
      </c>
      <c r="P42" s="20">
        <v>0.64743589743589747</v>
      </c>
      <c r="S42" s="23">
        <v>3</v>
      </c>
      <c r="T42" s="24" t="s">
        <v>19</v>
      </c>
      <c r="U42" s="23">
        <v>0.65</v>
      </c>
    </row>
    <row r="43" spans="10:21" ht="15.75" x14ac:dyDescent="0.25">
      <c r="J43" s="17">
        <v>11</v>
      </c>
      <c r="K43" s="20">
        <f t="shared" si="6"/>
        <v>0.69444444444444431</v>
      </c>
      <c r="O43" s="17">
        <v>11</v>
      </c>
      <c r="P43" s="20">
        <v>0.69444444444444431</v>
      </c>
      <c r="S43" s="23">
        <v>11</v>
      </c>
      <c r="T43" s="24" t="s">
        <v>27</v>
      </c>
      <c r="U43" s="23">
        <v>0.69</v>
      </c>
    </row>
  </sheetData>
  <sortState xmlns:xlrd2="http://schemas.microsoft.com/office/spreadsheetml/2017/richdata2" ref="S33:U43">
    <sortCondition ref="U33:U43"/>
  </sortState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55895-C636-4210-AC74-2949A73879F2}">
  <dimension ref="B1:H47"/>
  <sheetViews>
    <sheetView tabSelected="1" topLeftCell="A13" workbookViewId="0">
      <selection activeCell="F52" sqref="F52"/>
    </sheetView>
  </sheetViews>
  <sheetFormatPr defaultRowHeight="15" x14ac:dyDescent="0.25"/>
  <sheetData>
    <row r="1" spans="2:8" x14ac:dyDescent="0.25">
      <c r="B1" t="s">
        <v>77</v>
      </c>
    </row>
    <row r="2" spans="2:8" ht="31.5" x14ac:dyDescent="0.25">
      <c r="B2" s="4" t="s">
        <v>47</v>
      </c>
      <c r="C2" s="27" t="s">
        <v>48</v>
      </c>
      <c r="D2" s="27" t="s">
        <v>66</v>
      </c>
      <c r="E2" s="27" t="s">
        <v>67</v>
      </c>
      <c r="F2" s="27" t="s">
        <v>68</v>
      </c>
      <c r="G2" s="27" t="s">
        <v>69</v>
      </c>
      <c r="H2" s="27" t="s">
        <v>70</v>
      </c>
    </row>
    <row r="3" spans="2:8" ht="94.5" x14ac:dyDescent="0.25">
      <c r="B3" s="28" t="s">
        <v>49</v>
      </c>
      <c r="C3" s="29" t="s">
        <v>25</v>
      </c>
      <c r="D3" s="2" t="s">
        <v>50</v>
      </c>
      <c r="E3" s="2" t="s">
        <v>71</v>
      </c>
      <c r="F3" s="2" t="s">
        <v>51</v>
      </c>
      <c r="G3" s="2" t="s">
        <v>52</v>
      </c>
      <c r="H3" s="2" t="s">
        <v>72</v>
      </c>
    </row>
    <row r="4" spans="2:8" ht="126" x14ac:dyDescent="0.25">
      <c r="B4" s="28"/>
      <c r="C4" s="29"/>
      <c r="D4" s="2" t="s">
        <v>53</v>
      </c>
      <c r="E4" s="2" t="s">
        <v>54</v>
      </c>
      <c r="F4" s="2" t="s">
        <v>73</v>
      </c>
      <c r="G4" s="2" t="s">
        <v>55</v>
      </c>
      <c r="H4" s="2" t="s">
        <v>74</v>
      </c>
    </row>
    <row r="5" spans="2:8" ht="47.25" x14ac:dyDescent="0.25">
      <c r="B5" s="28"/>
      <c r="C5" s="29"/>
      <c r="D5" s="2" t="s">
        <v>56</v>
      </c>
      <c r="E5" s="30"/>
      <c r="F5" s="30"/>
      <c r="G5" s="30"/>
      <c r="H5" s="30"/>
    </row>
    <row r="6" spans="2:8" ht="31.5" x14ac:dyDescent="0.25">
      <c r="B6" s="28"/>
      <c r="C6" s="29"/>
      <c r="D6" s="31" t="s">
        <v>57</v>
      </c>
      <c r="E6" s="30"/>
      <c r="F6" s="30"/>
      <c r="G6" s="30"/>
      <c r="H6" s="30"/>
    </row>
    <row r="7" spans="2:8" ht="78.75" x14ac:dyDescent="0.25">
      <c r="B7" s="29" t="s">
        <v>58</v>
      </c>
      <c r="C7" s="28" t="s">
        <v>75</v>
      </c>
      <c r="D7" s="2" t="s">
        <v>59</v>
      </c>
      <c r="E7" s="2" t="s">
        <v>60</v>
      </c>
      <c r="F7" s="2" t="s">
        <v>61</v>
      </c>
      <c r="G7" s="2" t="s">
        <v>62</v>
      </c>
      <c r="H7" s="2" t="s">
        <v>76</v>
      </c>
    </row>
    <row r="8" spans="2:8" ht="78.75" x14ac:dyDescent="0.25">
      <c r="B8" s="29"/>
      <c r="C8" s="28"/>
      <c r="D8" s="2" t="s">
        <v>63</v>
      </c>
      <c r="E8" s="2" t="s">
        <v>64</v>
      </c>
      <c r="F8" s="2"/>
      <c r="G8" s="2"/>
      <c r="H8" s="2" t="s">
        <v>65</v>
      </c>
    </row>
    <row r="28" spans="5:5" x14ac:dyDescent="0.25">
      <c r="E28" t="s">
        <v>78</v>
      </c>
    </row>
    <row r="47" spans="4:4" x14ac:dyDescent="0.25">
      <c r="D47" t="s">
        <v>79</v>
      </c>
    </row>
  </sheetData>
  <mergeCells count="8">
    <mergeCell ref="B7:B8"/>
    <mergeCell ref="C7:C8"/>
    <mergeCell ref="B3:B6"/>
    <mergeCell ref="C3:C6"/>
    <mergeCell ref="E5:E6"/>
    <mergeCell ref="F5:F6"/>
    <mergeCell ref="G5:G6"/>
    <mergeCell ref="H5:H6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produk cacat</vt:lpstr>
      <vt:lpstr>sod</vt:lpstr>
      <vt:lpstr>perhitungan gra</vt:lpstr>
      <vt:lpstr>rca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2023-01-11T05:00:01Z</dcterms:created>
  <dcterms:modified xsi:type="dcterms:W3CDTF">2023-04-01T06:41:26Z</dcterms:modified>
</cp:coreProperties>
</file>