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cuments/File Skripsi/New Folder With Items/"/>
    </mc:Choice>
  </mc:AlternateContent>
  <xr:revisionPtr revIDLastSave="0" documentId="13_ncr:1_{A52D9E02-8E31-9746-9812-5A945D765957}" xr6:coauthVersionLast="47" xr6:coauthVersionMax="47" xr10:uidLastSave="{00000000-0000-0000-0000-000000000000}"/>
  <bookViews>
    <workbookView xWindow="0" yWindow="500" windowWidth="28800" windowHeight="15920" xr2:uid="{6A7CF016-3446-7345-A29B-DAFF3A7DF9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Q16" i="1" l="1"/>
  <c r="U33" i="1"/>
  <c r="V33" i="1" s="1"/>
  <c r="U32" i="1"/>
  <c r="U31" i="1"/>
  <c r="U30" i="1"/>
  <c r="V30" i="1" s="1"/>
  <c r="U29" i="1"/>
  <c r="V29" i="1" s="1"/>
  <c r="U28" i="1"/>
  <c r="V28" i="1" s="1"/>
  <c r="U27" i="1"/>
  <c r="V27" i="1" s="1"/>
  <c r="U26" i="1"/>
  <c r="V26" i="1" s="1"/>
  <c r="U25" i="1"/>
  <c r="V25" i="1" s="1"/>
  <c r="U24" i="1"/>
  <c r="U23" i="1"/>
  <c r="V23" i="1" s="1"/>
  <c r="U22" i="1"/>
  <c r="V22" i="1" s="1"/>
  <c r="U21" i="1"/>
  <c r="V21" i="1" s="1"/>
  <c r="U20" i="1"/>
  <c r="U19" i="1"/>
  <c r="U18" i="1"/>
  <c r="V18" i="1" s="1"/>
  <c r="U17" i="1"/>
  <c r="V17" i="1" s="1"/>
  <c r="U16" i="1"/>
  <c r="U15" i="1"/>
  <c r="V15" i="1" s="1"/>
  <c r="U14" i="1"/>
  <c r="V14" i="1" s="1"/>
  <c r="U13" i="1"/>
  <c r="V13" i="1" s="1"/>
  <c r="U12" i="1"/>
  <c r="U11" i="1"/>
  <c r="U10" i="1"/>
  <c r="V10" i="1" s="1"/>
  <c r="U9" i="1"/>
  <c r="V9" i="1" s="1"/>
  <c r="U8" i="1"/>
  <c r="U7" i="1"/>
  <c r="V7" i="1" s="1"/>
  <c r="U6" i="1"/>
  <c r="V6" i="1" s="1"/>
  <c r="U5" i="1"/>
  <c r="V5" i="1" s="1"/>
  <c r="U4" i="1"/>
  <c r="U3" i="1"/>
  <c r="V3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K26" i="1"/>
  <c r="L26" i="1" s="1"/>
  <c r="K25" i="1"/>
  <c r="L25" i="1" s="1"/>
  <c r="K24" i="1"/>
  <c r="L24" i="1" s="1"/>
  <c r="K23" i="1"/>
  <c r="L23" i="1" s="1"/>
  <c r="K22" i="1"/>
  <c r="L22" i="1" s="1"/>
  <c r="K21" i="1"/>
  <c r="K20" i="1"/>
  <c r="L20" i="1" s="1"/>
  <c r="K19" i="1"/>
  <c r="K18" i="1"/>
  <c r="L18" i="1" s="1"/>
  <c r="K17" i="1"/>
  <c r="L17" i="1" s="1"/>
  <c r="K16" i="1"/>
  <c r="L16" i="1" s="1"/>
  <c r="K15" i="1"/>
  <c r="L15" i="1" s="1"/>
  <c r="K14" i="1"/>
  <c r="L14" i="1" s="1"/>
  <c r="K13" i="1"/>
  <c r="K12" i="1"/>
  <c r="L12" i="1" s="1"/>
  <c r="K11" i="1"/>
  <c r="K10" i="1"/>
  <c r="L10" i="1" s="1"/>
  <c r="K9" i="1"/>
  <c r="L9" i="1" s="1"/>
  <c r="K8" i="1"/>
  <c r="L8" i="1" s="1"/>
  <c r="K7" i="1"/>
  <c r="L7" i="1" s="1"/>
  <c r="K6" i="1"/>
  <c r="L6" i="1" s="1"/>
  <c r="K5" i="1"/>
  <c r="L5" i="1" s="1"/>
  <c r="K4" i="1"/>
  <c r="L4" i="1" s="1"/>
  <c r="K3" i="1"/>
  <c r="L3" i="1" s="1"/>
  <c r="AQ5" i="1"/>
  <c r="AQ6" i="1"/>
  <c r="AQ7" i="1"/>
  <c r="AQ8" i="1"/>
  <c r="AQ9" i="1"/>
  <c r="AQ11" i="1"/>
  <c r="AQ12" i="1"/>
  <c r="AQ13" i="1"/>
  <c r="AQ15" i="1"/>
  <c r="AQ17" i="1"/>
  <c r="AQ19" i="1"/>
  <c r="AQ20" i="1"/>
  <c r="AQ21" i="1"/>
  <c r="AQ22" i="1"/>
  <c r="AQ23" i="1"/>
  <c r="AQ24" i="1"/>
  <c r="AQ26" i="1"/>
  <c r="AQ27" i="1"/>
  <c r="AQ28" i="1"/>
  <c r="AQ30" i="1"/>
  <c r="AQ32" i="1"/>
  <c r="AX4" i="1"/>
  <c r="AX5" i="1"/>
  <c r="AX6" i="1"/>
  <c r="AX7" i="1"/>
  <c r="AX8" i="1"/>
  <c r="AX9" i="1"/>
  <c r="AX10" i="1"/>
  <c r="AX11" i="1"/>
  <c r="AX12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" i="1"/>
  <c r="AP4" i="1"/>
  <c r="AQ4" i="1" s="1"/>
  <c r="AP5" i="1"/>
  <c r="AP6" i="1"/>
  <c r="AP7" i="1"/>
  <c r="AP8" i="1"/>
  <c r="AP9" i="1"/>
  <c r="AP10" i="1"/>
  <c r="AQ10" i="1" s="1"/>
  <c r="AP11" i="1"/>
  <c r="AP12" i="1"/>
  <c r="AP13" i="1"/>
  <c r="AP14" i="1"/>
  <c r="AQ14" i="1" s="1"/>
  <c r="AP15" i="1"/>
  <c r="AP16" i="1"/>
  <c r="AP17" i="1"/>
  <c r="AP18" i="1"/>
  <c r="AQ18" i="1" s="1"/>
  <c r="AP19" i="1"/>
  <c r="AP20" i="1"/>
  <c r="AP21" i="1"/>
  <c r="AP22" i="1"/>
  <c r="AP23" i="1"/>
  <c r="AP24" i="1"/>
  <c r="AP25" i="1"/>
  <c r="AQ25" i="1" s="1"/>
  <c r="AP26" i="1"/>
  <c r="AP27" i="1"/>
  <c r="AP28" i="1"/>
  <c r="AP29" i="1"/>
  <c r="AQ29" i="1" s="1"/>
  <c r="AP30" i="1"/>
  <c r="AP31" i="1"/>
  <c r="AQ31" i="1" s="1"/>
  <c r="AP32" i="1"/>
  <c r="AP33" i="1"/>
  <c r="AQ33" i="1" s="1"/>
  <c r="AP3" i="1"/>
  <c r="AQ3" i="1" s="1"/>
  <c r="V4" i="1"/>
  <c r="V8" i="1"/>
  <c r="V11" i="1"/>
  <c r="V12" i="1"/>
  <c r="V16" i="1"/>
  <c r="V19" i="1"/>
  <c r="V20" i="1"/>
  <c r="V24" i="1"/>
  <c r="V31" i="1"/>
  <c r="V32" i="1"/>
  <c r="AD4" i="1"/>
  <c r="AD5" i="1"/>
  <c r="AE5" i="1" s="1"/>
  <c r="AD6" i="1"/>
  <c r="AE6" i="1" s="1"/>
  <c r="AD7" i="1"/>
  <c r="AE7" i="1" s="1"/>
  <c r="AD8" i="1"/>
  <c r="AE8" i="1" s="1"/>
  <c r="AD9" i="1"/>
  <c r="AE9" i="1" s="1"/>
  <c r="AD10" i="1"/>
  <c r="AE10" i="1" s="1"/>
  <c r="AD11" i="1"/>
  <c r="AE11" i="1" s="1"/>
  <c r="AD12" i="1"/>
  <c r="AE12" i="1" s="1"/>
  <c r="AD13" i="1"/>
  <c r="AE13" i="1" s="1"/>
  <c r="AD14" i="1"/>
  <c r="AE14" i="1" s="1"/>
  <c r="AD15" i="1"/>
  <c r="AE15" i="1" s="1"/>
  <c r="AD16" i="1"/>
  <c r="AE16" i="1" s="1"/>
  <c r="AD17" i="1"/>
  <c r="AE17" i="1" s="1"/>
  <c r="AD18" i="1"/>
  <c r="AE18" i="1" s="1"/>
  <c r="AD19" i="1"/>
  <c r="AE19" i="1" s="1"/>
  <c r="AD20" i="1"/>
  <c r="AE20" i="1" s="1"/>
  <c r="AD21" i="1"/>
  <c r="AE21" i="1" s="1"/>
  <c r="AD22" i="1"/>
  <c r="AE22" i="1" s="1"/>
  <c r="AD23" i="1"/>
  <c r="AE23" i="1" s="1"/>
  <c r="AD24" i="1"/>
  <c r="AE24" i="1" s="1"/>
  <c r="AD25" i="1"/>
  <c r="AE25" i="1" s="1"/>
  <c r="AD26" i="1"/>
  <c r="AE26" i="1" s="1"/>
  <c r="AD27" i="1"/>
  <c r="AE27" i="1" s="1"/>
  <c r="AD28" i="1"/>
  <c r="AE28" i="1" s="1"/>
  <c r="AD29" i="1"/>
  <c r="AE29" i="1" s="1"/>
  <c r="AD30" i="1"/>
  <c r="AE30" i="1" s="1"/>
  <c r="AD31" i="1"/>
  <c r="AE31" i="1" s="1"/>
  <c r="AD32" i="1"/>
  <c r="AE32" i="1" s="1"/>
  <c r="AD33" i="1"/>
  <c r="AE33" i="1" s="1"/>
  <c r="AD3" i="1"/>
  <c r="AE3" i="1" s="1"/>
  <c r="L11" i="1"/>
  <c r="L13" i="1"/>
  <c r="L19" i="1"/>
  <c r="L21" i="1"/>
  <c r="L27" i="1"/>
  <c r="AX13" i="1" l="1"/>
  <c r="O45" i="1"/>
  <c r="O44" i="1"/>
  <c r="C44" i="1"/>
  <c r="AT44" i="1"/>
  <c r="Y44" i="1"/>
  <c r="Y45" i="1"/>
  <c r="AE4" i="1"/>
  <c r="AT45" i="1"/>
  <c r="AH45" i="1"/>
  <c r="AH44" i="1"/>
  <c r="C45" i="1"/>
  <c r="O46" i="1" l="1"/>
  <c r="O47" i="1"/>
  <c r="AT46" i="1"/>
  <c r="Y47" i="1"/>
  <c r="Y46" i="1"/>
  <c r="AT47" i="1"/>
  <c r="AH46" i="1"/>
  <c r="AH47" i="1"/>
  <c r="C46" i="1"/>
  <c r="C47" i="1"/>
  <c r="AW34" i="1"/>
  <c r="AP34" i="1"/>
  <c r="U34" i="1"/>
  <c r="AD34" i="1"/>
  <c r="K34" i="1"/>
</calcChain>
</file>

<file path=xl/sharedStrings.xml><?xml version="1.0" encoding="utf-8"?>
<sst xmlns="http://schemas.openxmlformats.org/spreadsheetml/2006/main" count="103" uniqueCount="73">
  <si>
    <t>No Responden</t>
  </si>
  <si>
    <t>Total X1</t>
  </si>
  <si>
    <t>Total X2</t>
  </si>
  <si>
    <t>Total X3</t>
  </si>
  <si>
    <t>Total X4</t>
  </si>
  <si>
    <t>Sosialisasi Perpajakan (X1)</t>
  </si>
  <si>
    <t>Pemahaman Peraturan Perpajakan (X2)</t>
  </si>
  <si>
    <t>Kesadaran Wajib Pajak (X3)</t>
  </si>
  <si>
    <t>Kualitas Pelayanan Fiskus (X4)</t>
  </si>
  <si>
    <t>Y.1</t>
  </si>
  <si>
    <t>Y.2</t>
  </si>
  <si>
    <t>Y.3</t>
  </si>
  <si>
    <t>Y.4</t>
  </si>
  <si>
    <t>Y.5</t>
  </si>
  <si>
    <t>Kepatuhan Wajib Pajak OP (Y)</t>
  </si>
  <si>
    <t>Total Y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</si>
  <si>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</si>
  <si>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</si>
  <si>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</si>
  <si>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</si>
  <si>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</si>
  <si>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</si>
  <si>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</si>
  <si>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</si>
  <si>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</si>
  <si>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X2.1</t>
  </si>
  <si>
    <t>X2.2</t>
  </si>
  <si>
    <t>X2.3</t>
  </si>
  <si>
    <t>X2.4</t>
  </si>
  <si>
    <t>X2.5</t>
  </si>
  <si>
    <t>X2.6</t>
  </si>
  <si>
    <t>X2.7</t>
  </si>
  <si>
    <t>X2.8</t>
  </si>
  <si>
    <t>X3.1</t>
  </si>
  <si>
    <t>X3.2</t>
  </si>
  <si>
    <t>X3.3</t>
  </si>
  <si>
    <t>X3.4</t>
  </si>
  <si>
    <t>X3.5</t>
  </si>
  <si>
    <t>X3.6</t>
  </si>
  <si>
    <t>X3.7</t>
  </si>
  <si>
    <t>X4.1</t>
  </si>
  <si>
    <t>X4.2</t>
  </si>
  <si>
    <t>X4.3</t>
  </si>
  <si>
    <t>X4.4</t>
  </si>
  <si>
    <t>X4.5</t>
  </si>
  <si>
    <t>X4.6</t>
  </si>
  <si>
    <t>X4.7</t>
  </si>
  <si>
    <t>X4.8</t>
  </si>
  <si>
    <t>X4.9</t>
  </si>
  <si>
    <t>X4.10</t>
  </si>
  <si>
    <t>M = Mean</t>
  </si>
  <si>
    <t>SD = Standar Deviasi</t>
  </si>
  <si>
    <t>M - 1SD</t>
  </si>
  <si>
    <t>M + 1SD</t>
  </si>
  <si>
    <t>Renda</t>
  </si>
  <si>
    <t>Sedang</t>
  </si>
  <si>
    <t>Tinggi</t>
  </si>
  <si>
    <t>X &lt; 29</t>
  </si>
  <si>
    <t>29 ≤ X  &lt;  37</t>
  </si>
  <si>
    <t>X &gt; 37</t>
  </si>
  <si>
    <t>Rendah</t>
  </si>
  <si>
    <t>X &lt; 24</t>
  </si>
  <si>
    <t>24 ≤ X  &lt;  32</t>
  </si>
  <si>
    <t>X &gt; 32</t>
  </si>
  <si>
    <t>X &lt; 23</t>
  </si>
  <si>
    <t>23 ≤ X  &lt;  30</t>
  </si>
  <si>
    <t>X &gt; 30</t>
  </si>
  <si>
    <t>X &lt; 34</t>
  </si>
  <si>
    <t>34 ≤ X  &lt;  44</t>
  </si>
  <si>
    <t>X &gt; 44</t>
  </si>
  <si>
    <t>X &lt; 17</t>
  </si>
  <si>
    <t>17 ≤ X  &lt;  20</t>
  </si>
  <si>
    <t>X &gt;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</si>
</sst>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9" borderId="0" xfId="0" applyFill="1"/>
    <xf numFmtId="0" fontId="0" fillId="8" borderId="1" xfId="0" applyFill="1" applyBorder="1"/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Border="1"/>
    <xf numFmtId="0" fontId="0" fillId="10" borderId="0" xfId="0" applyFill="1"/>
    <xf numFmtId="0" fontId="0" fillId="10" borderId="3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10" borderId="6" xfId="0" applyFill="1" applyBorder="1"/>
    <xf numFmtId="0" fontId="0" fillId="0" borderId="1" xfId="0" applyBorder="1"/>
    <xf numFmtId="2" fontId="0" fillId="0" borderId="1" xfId="0" applyNumberFormat="1" applyBorder="1"/>
    <xf numFmtId="1" fontId="0" fillId="0" borderId="1" xfId="0" applyNumberFormat="1" applyBorder="1"/>
    <xf numFmtId="0" fontId="0" fillId="5" borderId="1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0" xfId="0" applyFill="1"/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DE90C-4EE9-FB4F-B367-4ECB5C6BF830}">
  <dimension ref="A1:AX56"/>
  <sheetViews>
    <sheetView tabSelected="1" zoomScale="90" zoomScaleNormal="90" workbookViewId="0">
      <selection activeCell="AV34" sqref="AV34"/>
    </sheetView>
  </sheetViews>
  <sheetFormatPr baseColWidth="10" defaultRowHeight="16" x14ac:dyDescent="0.2"/>
  <cols>
    <col min="1" max="1" width="13" bestFit="1" customWidth="1"/>
    <col min="2" max="3" width="12.1640625" bestFit="1" customWidth="1"/>
    <col min="4" max="4" width="11.1640625" bestFit="1" customWidth="1"/>
    <col min="5" max="10" width="12.1640625" bestFit="1" customWidth="1"/>
    <col min="11" max="11" width="9.83203125" customWidth="1"/>
    <col min="12" max="12" width="20.33203125" customWidth="1"/>
    <col min="13" max="13" width="12.1640625" customWidth="1"/>
    <col min="14" max="18" width="12.1640625" bestFit="1" customWidth="1"/>
    <col min="19" max="19" width="11.1640625" bestFit="1" customWidth="1"/>
    <col min="20" max="20" width="14.1640625" customWidth="1"/>
    <col min="21" max="21" width="7.83203125" bestFit="1" customWidth="1"/>
    <col min="22" max="22" width="20" customWidth="1"/>
    <col min="23" max="23" width="11.1640625" bestFit="1" customWidth="1"/>
    <col min="24" max="25" width="12.1640625" bestFit="1" customWidth="1"/>
    <col min="26" max="26" width="11.1640625" bestFit="1" customWidth="1"/>
    <col min="27" max="29" width="12.1640625" bestFit="1" customWidth="1"/>
    <col min="30" max="30" width="7.83203125" bestFit="1" customWidth="1"/>
    <col min="31" max="31" width="15.5" customWidth="1"/>
    <col min="32" max="41" width="12.1640625" bestFit="1" customWidth="1"/>
    <col min="42" max="42" width="7.83203125" bestFit="1" customWidth="1"/>
    <col min="43" max="43" width="18.33203125" customWidth="1"/>
    <col min="44" max="47" width="12.1640625" bestFit="1" customWidth="1"/>
    <col min="48" max="48" width="11.1640625" bestFit="1" customWidth="1"/>
    <col min="49" max="49" width="6.83203125" bestFit="1" customWidth="1"/>
    <col min="50" max="50" width="13.83203125" customWidth="1"/>
  </cols>
  <sheetData>
    <row r="1" spans="1:50" x14ac:dyDescent="0.2">
      <c r="A1" s="14" t="s">
        <v>0</v>
      </c>
      <c r="B1" s="16" t="s">
        <v>5</v>
      </c>
      <c r="C1" s="16"/>
      <c r="D1" s="16"/>
      <c r="E1" s="16"/>
      <c r="F1" s="16"/>
      <c r="G1" s="16"/>
      <c r="H1" s="16"/>
      <c r="I1" s="16"/>
      <c r="J1" s="16"/>
      <c r="K1" s="17" t="s">
        <v>1</v>
      </c>
      <c r="L1" s="22"/>
      <c r="M1" s="19" t="s">
        <v>6</v>
      </c>
      <c r="N1" s="19"/>
      <c r="O1" s="19"/>
      <c r="P1" s="19"/>
      <c r="Q1" s="19"/>
      <c r="R1" s="19"/>
      <c r="S1" s="19"/>
      <c r="T1" s="19"/>
      <c r="U1" s="20" t="s">
        <v>2</v>
      </c>
      <c r="V1" s="7"/>
      <c r="W1" s="13" t="s">
        <v>7</v>
      </c>
      <c r="X1" s="13"/>
      <c r="Y1" s="13"/>
      <c r="Z1" s="13"/>
      <c r="AA1" s="13"/>
      <c r="AB1" s="13"/>
      <c r="AC1" s="13"/>
      <c r="AD1" s="20" t="s">
        <v>3</v>
      </c>
      <c r="AE1" s="7"/>
      <c r="AF1" s="26" t="s">
        <v>8</v>
      </c>
      <c r="AG1" s="26"/>
      <c r="AH1" s="26"/>
      <c r="AI1" s="26"/>
      <c r="AJ1" s="26"/>
      <c r="AK1" s="26"/>
      <c r="AL1" s="26"/>
      <c r="AM1" s="26"/>
      <c r="AN1" s="26"/>
      <c r="AO1" s="26"/>
      <c r="AP1" s="20" t="s">
        <v>4</v>
      </c>
      <c r="AQ1" s="7"/>
      <c r="AR1" s="27" t="s">
        <v>14</v>
      </c>
      <c r="AS1" s="27"/>
      <c r="AT1" s="27"/>
      <c r="AU1" s="27"/>
      <c r="AV1" s="27"/>
      <c r="AW1" s="24" t="s">
        <v>15</v>
      </c>
      <c r="AX1" s="6"/>
    </row>
    <row r="2" spans="1:50" ht="22" customHeight="1" x14ac:dyDescent="0.2">
      <c r="A2" s="15"/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18"/>
      <c r="L2" s="23"/>
      <c r="M2" s="2" t="s">
        <v>25</v>
      </c>
      <c r="N2" s="2" t="s">
        <v>26</v>
      </c>
      <c r="O2" s="2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 s="2" t="s">
        <v>32</v>
      </c>
      <c r="U2" s="21"/>
      <c r="V2" s="8"/>
      <c r="W2" s="2" t="s">
        <v>33</v>
      </c>
      <c r="X2" s="2" t="s">
        <v>34</v>
      </c>
      <c r="Y2" s="2" t="s">
        <v>35</v>
      </c>
      <c r="Z2" s="2" t="s">
        <v>36</v>
      </c>
      <c r="AA2" s="2" t="s">
        <v>37</v>
      </c>
      <c r="AB2" s="2" t="s">
        <v>38</v>
      </c>
      <c r="AC2" s="2" t="s">
        <v>39</v>
      </c>
      <c r="AD2" s="21"/>
      <c r="AE2" s="8"/>
      <c r="AF2" s="2" t="s">
        <v>40</v>
      </c>
      <c r="AG2" s="2" t="s">
        <v>41</v>
      </c>
      <c r="AH2" s="2" t="s">
        <v>42</v>
      </c>
      <c r="AI2" s="2" t="s">
        <v>43</v>
      </c>
      <c r="AJ2" s="2" t="s">
        <v>44</v>
      </c>
      <c r="AK2" s="2" t="s">
        <v>45</v>
      </c>
      <c r="AL2" s="2" t="s">
        <v>46</v>
      </c>
      <c r="AM2" s="2" t="s">
        <v>47</v>
      </c>
      <c r="AN2" s="2" t="s">
        <v>48</v>
      </c>
      <c r="AO2" s="2" t="s">
        <v>49</v>
      </c>
      <c r="AP2" s="21"/>
      <c r="AQ2" s="8"/>
      <c r="AR2" s="2" t="s">
        <v>9</v>
      </c>
      <c r="AS2" s="2" t="s">
        <v>10</v>
      </c>
      <c r="AT2" s="2" t="s">
        <v>11</v>
      </c>
      <c r="AU2" s="2" t="s">
        <v>12</v>
      </c>
      <c r="AV2" s="2" t="s">
        <v>13</v>
      </c>
      <c r="AW2" s="25"/>
      <c r="AX2" s="6"/>
    </row>
    <row r="3" spans="1:50" x14ac:dyDescent="0.2">
      <c r="A3" s="3">
        <v>1</v>
      </c>
      <c r="B3">
        <v>2</v>
      </c>
      <c r="C3">
        <v>2</v>
      </c>
      <c r="D3">
        <v>2</v>
      </c>
      <c r="E3">
        <v>2</v>
      </c>
      <c r="F3">
        <v>2</v>
      </c>
      <c r="G3">
        <v>5</v>
      </c>
      <c r="H3">
        <v>4</v>
      </c>
      <c r="I3">
        <v>4</v>
      </c>
      <c r="J3">
        <v>4</v>
      </c>
      <c r="K3" s="1">
        <f t="shared" ref="K3:K33" si="0">SUM(B3:J3)</f>
        <v>27</v>
      </c>
      <c r="L3" s="6" t="str">
        <f>IF($K3&lt;36,"RENDAH",IF($K3&lt;41,"SEDANG",IF($K3&gt;41,"TINGGI")))</f>
        <v>RENDAH</v>
      </c>
      <c r="M3">
        <v>2</v>
      </c>
      <c r="N3">
        <v>2</v>
      </c>
      <c r="O3">
        <v>2</v>
      </c>
      <c r="P3">
        <v>2</v>
      </c>
      <c r="Q3">
        <v>2</v>
      </c>
      <c r="R3">
        <v>3</v>
      </c>
      <c r="S3">
        <v>4</v>
      </c>
      <c r="T3">
        <v>4</v>
      </c>
      <c r="U3" s="1">
        <f>SUM(M3:T3)</f>
        <v>21</v>
      </c>
      <c r="V3" s="6" t="str">
        <f>IF($U3&lt;32,"RENDAH",IF($U3&lt;36,"SEDANG",IF($U3&gt;36,"TINGGI")))</f>
        <v>RENDAH</v>
      </c>
      <c r="W3">
        <v>5</v>
      </c>
      <c r="X3">
        <v>4</v>
      </c>
      <c r="Y3">
        <v>5</v>
      </c>
      <c r="Z3">
        <v>5</v>
      </c>
      <c r="AA3">
        <v>5</v>
      </c>
      <c r="AB3">
        <v>5</v>
      </c>
      <c r="AC3">
        <v>5</v>
      </c>
      <c r="AD3" s="6">
        <f>SUM(W3:AC3)</f>
        <v>34</v>
      </c>
      <c r="AE3" s="6" t="str">
        <f>IF(AD3&lt;23,"RENDAH",IF(AD3&lt;30,"SEDANG",IF(AD3&gt;30,"TINGGI")))</f>
        <v>TINGGI</v>
      </c>
      <c r="AF3" s="28">
        <v>2</v>
      </c>
      <c r="AG3" s="28">
        <v>2</v>
      </c>
      <c r="AH3" s="28">
        <v>2</v>
      </c>
      <c r="AI3" s="28">
        <v>2</v>
      </c>
      <c r="AJ3" s="28">
        <v>4</v>
      </c>
      <c r="AK3" s="28">
        <v>3</v>
      </c>
      <c r="AL3" s="28">
        <v>4</v>
      </c>
      <c r="AM3" s="28">
        <v>4</v>
      </c>
      <c r="AN3" s="28">
        <v>4</v>
      </c>
      <c r="AO3" s="28">
        <v>5</v>
      </c>
      <c r="AP3" s="6">
        <f>SUM(AF3:AO3)</f>
        <v>32</v>
      </c>
      <c r="AQ3" s="6" t="str">
        <f>IF(AP3&lt;34,"RENDAH",IF(AP3&lt;44,"SEDANG",IF(AP3&gt;44,"TINGGI")))</f>
        <v>RENDAH</v>
      </c>
      <c r="AR3">
        <v>4</v>
      </c>
      <c r="AS3">
        <v>5</v>
      </c>
      <c r="AT3">
        <v>4</v>
      </c>
      <c r="AU3">
        <v>4</v>
      </c>
      <c r="AV3">
        <v>5</v>
      </c>
      <c r="AW3" s="9">
        <v>22</v>
      </c>
      <c r="AX3" s="6" t="str">
        <f>IF(AW3&lt;17,"RENDAH",IF(AW3&lt;20,"SEDANG",IF(AW3&gt;20,"TINGGI")))</f>
        <v>TINGGI</v>
      </c>
    </row>
    <row r="4" spans="1:50" x14ac:dyDescent="0.2">
      <c r="A4" s="3">
        <v>2</v>
      </c>
      <c r="B4">
        <v>4</v>
      </c>
      <c r="C4">
        <v>4</v>
      </c>
      <c r="D4">
        <v>4</v>
      </c>
      <c r="E4">
        <v>5</v>
      </c>
      <c r="F4">
        <v>5</v>
      </c>
      <c r="G4">
        <v>4</v>
      </c>
      <c r="H4">
        <v>4</v>
      </c>
      <c r="I4">
        <v>4</v>
      </c>
      <c r="J4">
        <v>5</v>
      </c>
      <c r="K4" s="1">
        <f t="shared" si="0"/>
        <v>39</v>
      </c>
      <c r="L4" s="6" t="str">
        <f t="shared" ref="L4:L33" si="1">IF($K4&lt;29,"RENDAH",IF($K4&lt;37,"SEDANG",IF($K4&gt;37,"TINGGI")))</f>
        <v>TINGGI</v>
      </c>
      <c r="M4">
        <v>4</v>
      </c>
      <c r="N4">
        <v>4</v>
      </c>
      <c r="O4">
        <v>4</v>
      </c>
      <c r="P4">
        <v>5</v>
      </c>
      <c r="Q4">
        <v>5</v>
      </c>
      <c r="R4">
        <v>4</v>
      </c>
      <c r="S4">
        <v>4</v>
      </c>
      <c r="T4">
        <v>5</v>
      </c>
      <c r="U4" s="1">
        <f t="shared" ref="U4:U33" si="2">SUM(M4:T4)</f>
        <v>35</v>
      </c>
      <c r="V4" s="6" t="str">
        <f t="shared" ref="V4:V33" si="3">IF($U4&lt;24,"RENDAH",IF($U4&lt;32,"SEDANG",IF($U4&gt;32,"TINGGI")))</f>
        <v>TINGGI</v>
      </c>
      <c r="W4">
        <v>4</v>
      </c>
      <c r="X4">
        <v>4</v>
      </c>
      <c r="Y4">
        <v>2</v>
      </c>
      <c r="Z4">
        <v>4</v>
      </c>
      <c r="AA4">
        <v>5</v>
      </c>
      <c r="AB4">
        <v>5</v>
      </c>
      <c r="AC4">
        <v>3</v>
      </c>
      <c r="AD4" s="6">
        <f t="shared" ref="AD4:AD33" si="4">SUM(W4:AC4)</f>
        <v>27</v>
      </c>
      <c r="AE4" s="6" t="str">
        <f t="shared" ref="AE4:AE33" si="5">IF(AD4&lt;23,"RENDAH",IF(AD4&lt;30,"SEDANG",IF(AD4&gt;30,"TINGGI")))</f>
        <v>SEDANG</v>
      </c>
      <c r="AF4" s="28">
        <v>4</v>
      </c>
      <c r="AG4" s="28">
        <v>4</v>
      </c>
      <c r="AH4" s="28">
        <v>4</v>
      </c>
      <c r="AI4" s="28">
        <v>5</v>
      </c>
      <c r="AJ4" s="28">
        <v>5</v>
      </c>
      <c r="AK4" s="28">
        <v>4</v>
      </c>
      <c r="AL4" s="28">
        <v>4</v>
      </c>
      <c r="AM4" s="28">
        <v>5</v>
      </c>
      <c r="AN4" s="28">
        <v>5</v>
      </c>
      <c r="AO4" s="28">
        <v>5</v>
      </c>
      <c r="AP4" s="6">
        <f t="shared" ref="AP4:AP33" si="6">SUM(AF4:AO4)</f>
        <v>45</v>
      </c>
      <c r="AQ4" s="6" t="str">
        <f t="shared" ref="AQ4:AQ33" si="7">IF(AP4&lt;34,"RENDAH",IF(AP4&lt;44,"SEDANG",IF(AP4&gt;44,"TINGGI")))</f>
        <v>TINGGI</v>
      </c>
      <c r="AR4">
        <v>4</v>
      </c>
      <c r="AS4">
        <v>4</v>
      </c>
      <c r="AT4">
        <v>4</v>
      </c>
      <c r="AU4">
        <v>4</v>
      </c>
      <c r="AV4">
        <v>5</v>
      </c>
      <c r="AW4" s="9">
        <v>21</v>
      </c>
      <c r="AX4" s="6" t="str">
        <f t="shared" ref="AX4:AX33" si="8">IF(AW4&lt;17,"RENDAH",IF(AW4&lt;20,"SEDANG",IF(AW4&gt;20,"TINGGI")))</f>
        <v>TINGGI</v>
      </c>
    </row>
    <row r="5" spans="1:50" x14ac:dyDescent="0.2">
      <c r="A5" s="3">
        <v>3</v>
      </c>
      <c r="B5">
        <v>4</v>
      </c>
      <c r="C5">
        <v>4</v>
      </c>
      <c r="D5">
        <v>5</v>
      </c>
      <c r="E5">
        <v>4</v>
      </c>
      <c r="F5">
        <v>3</v>
      </c>
      <c r="G5">
        <v>4</v>
      </c>
      <c r="H5">
        <v>4</v>
      </c>
      <c r="I5">
        <v>4</v>
      </c>
      <c r="J5">
        <v>3</v>
      </c>
      <c r="K5" s="1">
        <f t="shared" si="0"/>
        <v>35</v>
      </c>
      <c r="L5" s="6" t="str">
        <f t="shared" si="1"/>
        <v>SEDANG</v>
      </c>
      <c r="M5">
        <v>4</v>
      </c>
      <c r="N5">
        <v>4</v>
      </c>
      <c r="O5">
        <v>5</v>
      </c>
      <c r="P5">
        <v>4</v>
      </c>
      <c r="Q5">
        <v>3</v>
      </c>
      <c r="R5">
        <v>4</v>
      </c>
      <c r="S5">
        <v>3</v>
      </c>
      <c r="T5">
        <v>4</v>
      </c>
      <c r="U5" s="1">
        <f t="shared" si="2"/>
        <v>31</v>
      </c>
      <c r="V5" s="6" t="str">
        <f t="shared" si="3"/>
        <v>SEDANG</v>
      </c>
      <c r="W5">
        <v>4</v>
      </c>
      <c r="X5">
        <v>4</v>
      </c>
      <c r="Y5">
        <v>4</v>
      </c>
      <c r="Z5">
        <v>4</v>
      </c>
      <c r="AA5">
        <v>4</v>
      </c>
      <c r="AB5">
        <v>5</v>
      </c>
      <c r="AC5">
        <v>3</v>
      </c>
      <c r="AD5" s="6">
        <f t="shared" si="4"/>
        <v>28</v>
      </c>
      <c r="AE5" s="6" t="str">
        <f t="shared" si="5"/>
        <v>SEDANG</v>
      </c>
      <c r="AF5" s="28">
        <v>4</v>
      </c>
      <c r="AG5" s="28">
        <v>4</v>
      </c>
      <c r="AH5" s="28">
        <v>5</v>
      </c>
      <c r="AI5" s="28">
        <v>4</v>
      </c>
      <c r="AJ5" s="28">
        <v>3</v>
      </c>
      <c r="AK5" s="28">
        <v>4</v>
      </c>
      <c r="AL5" s="28">
        <v>3</v>
      </c>
      <c r="AM5" s="28">
        <v>4</v>
      </c>
      <c r="AN5" s="28">
        <v>4</v>
      </c>
      <c r="AO5" s="28">
        <v>4</v>
      </c>
      <c r="AP5" s="6">
        <f t="shared" si="6"/>
        <v>39</v>
      </c>
      <c r="AQ5" s="6" t="str">
        <f t="shared" si="7"/>
        <v>SEDANG</v>
      </c>
      <c r="AR5">
        <v>3</v>
      </c>
      <c r="AS5">
        <v>4</v>
      </c>
      <c r="AT5">
        <v>4</v>
      </c>
      <c r="AU5">
        <v>4</v>
      </c>
      <c r="AV5">
        <v>3</v>
      </c>
      <c r="AW5" s="9">
        <v>18</v>
      </c>
      <c r="AX5" s="6" t="str">
        <f t="shared" si="8"/>
        <v>SEDANG</v>
      </c>
    </row>
    <row r="6" spans="1:50" x14ac:dyDescent="0.2">
      <c r="A6" s="3">
        <v>4</v>
      </c>
      <c r="B6">
        <v>4</v>
      </c>
      <c r="C6">
        <v>4</v>
      </c>
      <c r="D6">
        <v>3</v>
      </c>
      <c r="E6">
        <v>4</v>
      </c>
      <c r="F6">
        <v>4</v>
      </c>
      <c r="G6">
        <v>4</v>
      </c>
      <c r="H6">
        <v>4</v>
      </c>
      <c r="I6">
        <v>3</v>
      </c>
      <c r="J6">
        <v>4</v>
      </c>
      <c r="K6" s="1">
        <f t="shared" si="0"/>
        <v>34</v>
      </c>
      <c r="L6" s="6" t="str">
        <f t="shared" si="1"/>
        <v>SEDANG</v>
      </c>
      <c r="M6">
        <v>4</v>
      </c>
      <c r="N6">
        <v>4</v>
      </c>
      <c r="O6">
        <v>3</v>
      </c>
      <c r="P6">
        <v>4</v>
      </c>
      <c r="Q6">
        <v>4</v>
      </c>
      <c r="R6">
        <v>5</v>
      </c>
      <c r="S6">
        <v>5</v>
      </c>
      <c r="T6">
        <v>4</v>
      </c>
      <c r="U6" s="1">
        <f t="shared" si="2"/>
        <v>33</v>
      </c>
      <c r="V6" s="6" t="str">
        <f t="shared" si="3"/>
        <v>TINGGI</v>
      </c>
      <c r="W6">
        <v>5</v>
      </c>
      <c r="X6">
        <v>5</v>
      </c>
      <c r="Y6">
        <v>4</v>
      </c>
      <c r="Z6">
        <v>4</v>
      </c>
      <c r="AA6">
        <v>3</v>
      </c>
      <c r="AB6">
        <v>5</v>
      </c>
      <c r="AC6">
        <v>3</v>
      </c>
      <c r="AD6" s="6">
        <f t="shared" si="4"/>
        <v>29</v>
      </c>
      <c r="AE6" s="6" t="str">
        <f t="shared" si="5"/>
        <v>SEDANG</v>
      </c>
      <c r="AF6" s="28">
        <v>4</v>
      </c>
      <c r="AG6" s="28">
        <v>4</v>
      </c>
      <c r="AH6" s="28">
        <v>3</v>
      </c>
      <c r="AI6" s="28">
        <v>4</v>
      </c>
      <c r="AJ6" s="28">
        <v>4</v>
      </c>
      <c r="AK6" s="28">
        <v>5</v>
      </c>
      <c r="AL6" s="28">
        <v>5</v>
      </c>
      <c r="AM6" s="28">
        <v>4</v>
      </c>
      <c r="AN6" s="28">
        <v>4</v>
      </c>
      <c r="AO6" s="28">
        <v>5</v>
      </c>
      <c r="AP6" s="6">
        <f t="shared" si="6"/>
        <v>42</v>
      </c>
      <c r="AQ6" s="6" t="str">
        <f t="shared" si="7"/>
        <v>SEDANG</v>
      </c>
      <c r="AR6">
        <v>3</v>
      </c>
      <c r="AS6">
        <v>4</v>
      </c>
      <c r="AT6">
        <v>4</v>
      </c>
      <c r="AU6">
        <v>3</v>
      </c>
      <c r="AV6">
        <v>4</v>
      </c>
      <c r="AW6" s="9">
        <v>18</v>
      </c>
      <c r="AX6" s="6" t="str">
        <f t="shared" si="8"/>
        <v>SEDANG</v>
      </c>
    </row>
    <row r="7" spans="1:50" x14ac:dyDescent="0.2">
      <c r="A7" s="3">
        <v>5</v>
      </c>
      <c r="B7">
        <v>4</v>
      </c>
      <c r="C7">
        <v>4</v>
      </c>
      <c r="D7">
        <v>4</v>
      </c>
      <c r="E7">
        <v>4</v>
      </c>
      <c r="F7">
        <v>4</v>
      </c>
      <c r="G7">
        <v>5</v>
      </c>
      <c r="H7">
        <v>4</v>
      </c>
      <c r="I7">
        <v>4</v>
      </c>
      <c r="J7">
        <v>5</v>
      </c>
      <c r="K7" s="1">
        <f t="shared" si="0"/>
        <v>38</v>
      </c>
      <c r="L7" s="6" t="str">
        <f t="shared" si="1"/>
        <v>TINGGI</v>
      </c>
      <c r="M7">
        <v>4</v>
      </c>
      <c r="N7">
        <v>4</v>
      </c>
      <c r="O7">
        <v>4</v>
      </c>
      <c r="P7">
        <v>4</v>
      </c>
      <c r="Q7">
        <v>4</v>
      </c>
      <c r="R7">
        <v>4</v>
      </c>
      <c r="S7">
        <v>4</v>
      </c>
      <c r="T7">
        <v>3</v>
      </c>
      <c r="U7" s="1">
        <f t="shared" si="2"/>
        <v>31</v>
      </c>
      <c r="V7" s="6" t="str">
        <f t="shared" si="3"/>
        <v>SEDANG</v>
      </c>
      <c r="W7">
        <v>4</v>
      </c>
      <c r="X7">
        <v>4</v>
      </c>
      <c r="Y7">
        <v>4</v>
      </c>
      <c r="Z7">
        <v>5</v>
      </c>
      <c r="AA7">
        <v>4</v>
      </c>
      <c r="AB7">
        <v>4</v>
      </c>
      <c r="AC7">
        <v>4</v>
      </c>
      <c r="AD7" s="6">
        <f t="shared" si="4"/>
        <v>29</v>
      </c>
      <c r="AE7" s="6" t="str">
        <f t="shared" si="5"/>
        <v>SEDANG</v>
      </c>
      <c r="AF7" s="28">
        <v>4</v>
      </c>
      <c r="AG7" s="28">
        <v>4</v>
      </c>
      <c r="AH7" s="28">
        <v>4</v>
      </c>
      <c r="AI7" s="28">
        <v>4</v>
      </c>
      <c r="AJ7" s="28">
        <v>4</v>
      </c>
      <c r="AK7" s="28">
        <v>4</v>
      </c>
      <c r="AL7" s="28">
        <v>4</v>
      </c>
      <c r="AM7" s="28">
        <v>4</v>
      </c>
      <c r="AN7" s="28">
        <v>4</v>
      </c>
      <c r="AO7" s="28">
        <v>4</v>
      </c>
      <c r="AP7" s="6">
        <f t="shared" si="6"/>
        <v>40</v>
      </c>
      <c r="AQ7" s="6" t="str">
        <f t="shared" si="7"/>
        <v>SEDANG</v>
      </c>
      <c r="AR7">
        <v>4</v>
      </c>
      <c r="AS7">
        <v>4</v>
      </c>
      <c r="AT7">
        <v>4</v>
      </c>
      <c r="AU7">
        <v>4</v>
      </c>
      <c r="AV7">
        <v>5</v>
      </c>
      <c r="AW7" s="9">
        <v>21</v>
      </c>
      <c r="AX7" s="6" t="str">
        <f t="shared" si="8"/>
        <v>TINGGI</v>
      </c>
    </row>
    <row r="8" spans="1:50" x14ac:dyDescent="0.2">
      <c r="A8" s="3">
        <v>6</v>
      </c>
      <c r="B8">
        <v>4</v>
      </c>
      <c r="C8">
        <v>4</v>
      </c>
      <c r="D8">
        <v>4</v>
      </c>
      <c r="E8">
        <v>5</v>
      </c>
      <c r="F8">
        <v>4</v>
      </c>
      <c r="G8">
        <v>4</v>
      </c>
      <c r="H8">
        <v>3</v>
      </c>
      <c r="I8">
        <v>4</v>
      </c>
      <c r="J8">
        <v>3</v>
      </c>
      <c r="K8" s="1">
        <f t="shared" si="0"/>
        <v>35</v>
      </c>
      <c r="L8" s="6" t="str">
        <f t="shared" si="1"/>
        <v>SEDANG</v>
      </c>
      <c r="M8">
        <v>4</v>
      </c>
      <c r="N8">
        <v>4</v>
      </c>
      <c r="O8">
        <v>4</v>
      </c>
      <c r="P8">
        <v>5</v>
      </c>
      <c r="Q8">
        <v>4</v>
      </c>
      <c r="R8">
        <v>4</v>
      </c>
      <c r="S8">
        <v>5</v>
      </c>
      <c r="T8">
        <v>4</v>
      </c>
      <c r="U8" s="1">
        <f t="shared" si="2"/>
        <v>34</v>
      </c>
      <c r="V8" s="6" t="str">
        <f t="shared" si="3"/>
        <v>TINGGI</v>
      </c>
      <c r="W8">
        <v>4</v>
      </c>
      <c r="X8">
        <v>4</v>
      </c>
      <c r="Y8">
        <v>2</v>
      </c>
      <c r="Z8">
        <v>2</v>
      </c>
      <c r="AA8">
        <v>4</v>
      </c>
      <c r="AB8">
        <v>5</v>
      </c>
      <c r="AC8">
        <v>4</v>
      </c>
      <c r="AD8" s="6">
        <f t="shared" si="4"/>
        <v>25</v>
      </c>
      <c r="AE8" s="6" t="str">
        <f t="shared" si="5"/>
        <v>SEDANG</v>
      </c>
      <c r="AF8" s="28">
        <v>4</v>
      </c>
      <c r="AG8" s="28">
        <v>4</v>
      </c>
      <c r="AH8" s="28">
        <v>4</v>
      </c>
      <c r="AI8" s="28">
        <v>5</v>
      </c>
      <c r="AJ8" s="28">
        <v>4</v>
      </c>
      <c r="AK8" s="28">
        <v>4</v>
      </c>
      <c r="AL8" s="28">
        <v>5</v>
      </c>
      <c r="AM8" s="28">
        <v>4</v>
      </c>
      <c r="AN8" s="28">
        <v>5</v>
      </c>
      <c r="AO8" s="28">
        <v>4</v>
      </c>
      <c r="AP8" s="6">
        <f t="shared" si="6"/>
        <v>43</v>
      </c>
      <c r="AQ8" s="6" t="str">
        <f t="shared" si="7"/>
        <v>SEDANG</v>
      </c>
      <c r="AR8">
        <v>3</v>
      </c>
      <c r="AS8">
        <v>4</v>
      </c>
      <c r="AT8">
        <v>3</v>
      </c>
      <c r="AU8">
        <v>4</v>
      </c>
      <c r="AV8">
        <v>3</v>
      </c>
      <c r="AW8" s="9">
        <v>17</v>
      </c>
      <c r="AX8" s="6" t="str">
        <f t="shared" si="8"/>
        <v>SEDANG</v>
      </c>
    </row>
    <row r="9" spans="1:50" x14ac:dyDescent="0.2">
      <c r="A9" s="3">
        <v>7</v>
      </c>
      <c r="B9">
        <v>4</v>
      </c>
      <c r="C9">
        <v>4</v>
      </c>
      <c r="D9">
        <v>3</v>
      </c>
      <c r="E9">
        <v>3</v>
      </c>
      <c r="F9">
        <v>4</v>
      </c>
      <c r="G9">
        <v>4</v>
      </c>
      <c r="H9">
        <v>4</v>
      </c>
      <c r="I9">
        <v>3</v>
      </c>
      <c r="J9">
        <v>3</v>
      </c>
      <c r="K9" s="1">
        <f t="shared" si="0"/>
        <v>32</v>
      </c>
      <c r="L9" s="6" t="str">
        <f t="shared" si="1"/>
        <v>SEDANG</v>
      </c>
      <c r="M9">
        <v>4</v>
      </c>
      <c r="N9">
        <v>4</v>
      </c>
      <c r="O9">
        <v>3</v>
      </c>
      <c r="P9">
        <v>3</v>
      </c>
      <c r="Q9">
        <v>4</v>
      </c>
      <c r="R9">
        <v>5</v>
      </c>
      <c r="S9">
        <v>5</v>
      </c>
      <c r="T9">
        <v>5</v>
      </c>
      <c r="U9" s="1">
        <f t="shared" si="2"/>
        <v>33</v>
      </c>
      <c r="V9" s="6" t="str">
        <f t="shared" si="3"/>
        <v>TINGGI</v>
      </c>
      <c r="W9">
        <v>4</v>
      </c>
      <c r="X9">
        <v>5</v>
      </c>
      <c r="Y9">
        <v>3</v>
      </c>
      <c r="Z9">
        <v>3</v>
      </c>
      <c r="AA9">
        <v>5</v>
      </c>
      <c r="AB9">
        <v>4</v>
      </c>
      <c r="AC9">
        <v>4</v>
      </c>
      <c r="AD9" s="6">
        <f t="shared" si="4"/>
        <v>28</v>
      </c>
      <c r="AE9" s="6" t="str">
        <f t="shared" si="5"/>
        <v>SEDANG</v>
      </c>
      <c r="AF9" s="28">
        <v>4</v>
      </c>
      <c r="AG9" s="28">
        <v>4</v>
      </c>
      <c r="AH9" s="28">
        <v>3</v>
      </c>
      <c r="AI9" s="28">
        <v>3</v>
      </c>
      <c r="AJ9" s="28">
        <v>4</v>
      </c>
      <c r="AK9" s="28">
        <v>5</v>
      </c>
      <c r="AL9" s="28">
        <v>5</v>
      </c>
      <c r="AM9" s="28">
        <v>4</v>
      </c>
      <c r="AN9" s="28">
        <v>3</v>
      </c>
      <c r="AO9" s="28">
        <v>3</v>
      </c>
      <c r="AP9" s="6">
        <f t="shared" si="6"/>
        <v>38</v>
      </c>
      <c r="AQ9" s="6" t="str">
        <f t="shared" si="7"/>
        <v>SEDANG</v>
      </c>
      <c r="AR9">
        <v>3</v>
      </c>
      <c r="AS9">
        <v>4</v>
      </c>
      <c r="AT9">
        <v>4</v>
      </c>
      <c r="AU9">
        <v>3</v>
      </c>
      <c r="AV9">
        <v>3</v>
      </c>
      <c r="AW9" s="9">
        <v>17</v>
      </c>
      <c r="AX9" s="6" t="str">
        <f t="shared" si="8"/>
        <v>SEDANG</v>
      </c>
    </row>
    <row r="10" spans="1:50" x14ac:dyDescent="0.2">
      <c r="A10" s="3">
        <v>8</v>
      </c>
      <c r="B10">
        <v>2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  <c r="I10">
        <v>4</v>
      </c>
      <c r="J10">
        <v>4</v>
      </c>
      <c r="K10" s="1">
        <f t="shared" si="0"/>
        <v>28</v>
      </c>
      <c r="L10" s="6" t="str">
        <f t="shared" si="1"/>
        <v>RENDAH</v>
      </c>
      <c r="M10">
        <v>2</v>
      </c>
      <c r="N10">
        <v>3</v>
      </c>
      <c r="O10">
        <v>3</v>
      </c>
      <c r="P10">
        <v>3</v>
      </c>
      <c r="Q10">
        <v>3</v>
      </c>
      <c r="R10">
        <v>3</v>
      </c>
      <c r="S10">
        <v>4</v>
      </c>
      <c r="T10">
        <v>4</v>
      </c>
      <c r="U10" s="1">
        <f t="shared" si="2"/>
        <v>25</v>
      </c>
      <c r="V10" s="6" t="str">
        <f t="shared" si="3"/>
        <v>SEDANG</v>
      </c>
      <c r="W10">
        <v>4</v>
      </c>
      <c r="X10">
        <v>3</v>
      </c>
      <c r="Y10">
        <v>2</v>
      </c>
      <c r="Z10">
        <v>2</v>
      </c>
      <c r="AA10">
        <v>4</v>
      </c>
      <c r="AB10">
        <v>4</v>
      </c>
      <c r="AC10">
        <v>4</v>
      </c>
      <c r="AD10" s="6">
        <f t="shared" si="4"/>
        <v>23</v>
      </c>
      <c r="AE10" s="6" t="str">
        <f t="shared" si="5"/>
        <v>SEDANG</v>
      </c>
      <c r="AF10" s="28">
        <v>2</v>
      </c>
      <c r="AG10" s="28">
        <v>3</v>
      </c>
      <c r="AH10" s="28">
        <v>3</v>
      </c>
      <c r="AI10" s="28">
        <v>3</v>
      </c>
      <c r="AJ10" s="28">
        <v>3</v>
      </c>
      <c r="AK10" s="28">
        <v>3</v>
      </c>
      <c r="AL10" s="28">
        <v>4</v>
      </c>
      <c r="AM10" s="28">
        <v>4</v>
      </c>
      <c r="AN10" s="28">
        <v>4</v>
      </c>
      <c r="AO10" s="28">
        <v>3</v>
      </c>
      <c r="AP10" s="6">
        <f t="shared" si="6"/>
        <v>32</v>
      </c>
      <c r="AQ10" s="6" t="str">
        <f t="shared" si="7"/>
        <v>RENDAH</v>
      </c>
      <c r="AR10">
        <v>3</v>
      </c>
      <c r="AS10">
        <v>3</v>
      </c>
      <c r="AT10">
        <v>3</v>
      </c>
      <c r="AU10">
        <v>4</v>
      </c>
      <c r="AV10">
        <v>4</v>
      </c>
      <c r="AW10" s="9">
        <v>17</v>
      </c>
      <c r="AX10" s="6" t="str">
        <f t="shared" si="8"/>
        <v>SEDANG</v>
      </c>
    </row>
    <row r="11" spans="1:50" x14ac:dyDescent="0.2">
      <c r="A11" s="3">
        <v>9</v>
      </c>
      <c r="B11">
        <v>5</v>
      </c>
      <c r="C11">
        <v>5</v>
      </c>
      <c r="D11">
        <v>4</v>
      </c>
      <c r="E11">
        <v>4</v>
      </c>
      <c r="F11">
        <v>4</v>
      </c>
      <c r="G11">
        <v>5</v>
      </c>
      <c r="H11">
        <v>4</v>
      </c>
      <c r="I11">
        <v>4</v>
      </c>
      <c r="J11">
        <v>3</v>
      </c>
      <c r="K11" s="1">
        <f t="shared" si="0"/>
        <v>38</v>
      </c>
      <c r="L11" s="6" t="str">
        <f t="shared" si="1"/>
        <v>TINGGI</v>
      </c>
      <c r="M11">
        <v>5</v>
      </c>
      <c r="N11">
        <v>5</v>
      </c>
      <c r="O11">
        <v>4</v>
      </c>
      <c r="P11">
        <v>4</v>
      </c>
      <c r="Q11">
        <v>4</v>
      </c>
      <c r="R11">
        <v>4</v>
      </c>
      <c r="S11">
        <v>4</v>
      </c>
      <c r="T11">
        <v>4</v>
      </c>
      <c r="U11" s="1">
        <f t="shared" si="2"/>
        <v>34</v>
      </c>
      <c r="V11" s="6" t="str">
        <f t="shared" si="3"/>
        <v>TINGGI</v>
      </c>
      <c r="W11">
        <v>4</v>
      </c>
      <c r="X11">
        <v>5</v>
      </c>
      <c r="Y11">
        <v>5</v>
      </c>
      <c r="Z11">
        <v>5</v>
      </c>
      <c r="AA11">
        <v>4</v>
      </c>
      <c r="AB11">
        <v>5</v>
      </c>
      <c r="AC11">
        <v>4</v>
      </c>
      <c r="AD11" s="6">
        <f t="shared" si="4"/>
        <v>32</v>
      </c>
      <c r="AE11" s="6" t="str">
        <f t="shared" si="5"/>
        <v>TINGGI</v>
      </c>
      <c r="AF11" s="28">
        <v>5</v>
      </c>
      <c r="AG11" s="28">
        <v>5</v>
      </c>
      <c r="AH11" s="28">
        <v>4</v>
      </c>
      <c r="AI11" s="28">
        <v>4</v>
      </c>
      <c r="AJ11" s="28">
        <v>4</v>
      </c>
      <c r="AK11" s="28">
        <v>4</v>
      </c>
      <c r="AL11" s="28">
        <v>4</v>
      </c>
      <c r="AM11" s="28">
        <v>4</v>
      </c>
      <c r="AN11" s="28">
        <v>4</v>
      </c>
      <c r="AO11" s="28">
        <v>4</v>
      </c>
      <c r="AP11" s="6">
        <f t="shared" si="6"/>
        <v>42</v>
      </c>
      <c r="AQ11" s="6" t="str">
        <f t="shared" si="7"/>
        <v>SEDANG</v>
      </c>
      <c r="AR11">
        <v>4</v>
      </c>
      <c r="AS11">
        <v>4</v>
      </c>
      <c r="AT11">
        <v>4</v>
      </c>
      <c r="AU11">
        <v>4</v>
      </c>
      <c r="AV11">
        <v>3</v>
      </c>
      <c r="AW11" s="9">
        <v>19</v>
      </c>
      <c r="AX11" s="6" t="str">
        <f t="shared" si="8"/>
        <v>SEDANG</v>
      </c>
    </row>
    <row r="12" spans="1:50" x14ac:dyDescent="0.2">
      <c r="A12" s="3">
        <v>10</v>
      </c>
      <c r="B12">
        <v>4</v>
      </c>
      <c r="C12">
        <v>4</v>
      </c>
      <c r="D12">
        <v>4</v>
      </c>
      <c r="E12">
        <v>4</v>
      </c>
      <c r="F12">
        <v>4</v>
      </c>
      <c r="G12">
        <v>4</v>
      </c>
      <c r="H12">
        <v>4</v>
      </c>
      <c r="I12">
        <v>4</v>
      </c>
      <c r="J12">
        <v>3</v>
      </c>
      <c r="K12" s="1">
        <f t="shared" si="0"/>
        <v>35</v>
      </c>
      <c r="L12" s="6" t="str">
        <f t="shared" si="1"/>
        <v>SEDANG</v>
      </c>
      <c r="M12">
        <v>4</v>
      </c>
      <c r="N12">
        <v>4</v>
      </c>
      <c r="O12">
        <v>4</v>
      </c>
      <c r="P12">
        <v>4</v>
      </c>
      <c r="Q12">
        <v>4</v>
      </c>
      <c r="R12">
        <v>4</v>
      </c>
      <c r="S12">
        <v>4</v>
      </c>
      <c r="T12">
        <v>5</v>
      </c>
      <c r="U12" s="1">
        <f t="shared" si="2"/>
        <v>33</v>
      </c>
      <c r="V12" s="6" t="str">
        <f t="shared" si="3"/>
        <v>TINGGI</v>
      </c>
      <c r="W12">
        <v>4</v>
      </c>
      <c r="X12">
        <v>4</v>
      </c>
      <c r="Y12">
        <v>3</v>
      </c>
      <c r="Z12">
        <v>3</v>
      </c>
      <c r="AA12">
        <v>4</v>
      </c>
      <c r="AB12">
        <v>4</v>
      </c>
      <c r="AC12">
        <v>4</v>
      </c>
      <c r="AD12" s="6">
        <f t="shared" si="4"/>
        <v>26</v>
      </c>
      <c r="AE12" s="6" t="str">
        <f t="shared" si="5"/>
        <v>SEDANG</v>
      </c>
      <c r="AF12" s="28">
        <v>4</v>
      </c>
      <c r="AG12" s="28">
        <v>4</v>
      </c>
      <c r="AH12" s="28">
        <v>4</v>
      </c>
      <c r="AI12" s="28">
        <v>4</v>
      </c>
      <c r="AJ12" s="28">
        <v>4</v>
      </c>
      <c r="AK12" s="28">
        <v>4</v>
      </c>
      <c r="AL12" s="28">
        <v>4</v>
      </c>
      <c r="AM12" s="28">
        <v>4</v>
      </c>
      <c r="AN12" s="28">
        <v>4</v>
      </c>
      <c r="AO12" s="28">
        <v>4</v>
      </c>
      <c r="AP12" s="6">
        <f t="shared" si="6"/>
        <v>40</v>
      </c>
      <c r="AQ12" s="6" t="str">
        <f t="shared" si="7"/>
        <v>SEDANG</v>
      </c>
      <c r="AR12">
        <v>4</v>
      </c>
      <c r="AS12">
        <v>4</v>
      </c>
      <c r="AT12">
        <v>4</v>
      </c>
      <c r="AU12">
        <v>4</v>
      </c>
      <c r="AV12">
        <v>3</v>
      </c>
      <c r="AW12" s="9">
        <v>19</v>
      </c>
      <c r="AX12" s="6" t="str">
        <f t="shared" si="8"/>
        <v>SEDANG</v>
      </c>
    </row>
    <row r="13" spans="1:50" x14ac:dyDescent="0.2">
      <c r="A13" s="3">
        <v>11</v>
      </c>
      <c r="B13">
        <v>4</v>
      </c>
      <c r="C13">
        <v>4</v>
      </c>
      <c r="D13">
        <v>4</v>
      </c>
      <c r="E13">
        <v>5</v>
      </c>
      <c r="F13">
        <v>4</v>
      </c>
      <c r="G13">
        <v>4</v>
      </c>
      <c r="H13">
        <v>5</v>
      </c>
      <c r="I13">
        <v>4</v>
      </c>
      <c r="J13">
        <v>4</v>
      </c>
      <c r="K13" s="1">
        <f t="shared" si="0"/>
        <v>38</v>
      </c>
      <c r="L13" s="6" t="str">
        <f t="shared" si="1"/>
        <v>TINGGI</v>
      </c>
      <c r="M13">
        <v>4</v>
      </c>
      <c r="N13">
        <v>4</v>
      </c>
      <c r="O13">
        <v>4</v>
      </c>
      <c r="P13">
        <v>5</v>
      </c>
      <c r="Q13">
        <v>4</v>
      </c>
      <c r="R13">
        <v>4</v>
      </c>
      <c r="S13">
        <v>4</v>
      </c>
      <c r="T13">
        <v>4</v>
      </c>
      <c r="U13" s="1">
        <f t="shared" si="2"/>
        <v>33</v>
      </c>
      <c r="V13" s="6" t="str">
        <f t="shared" si="3"/>
        <v>TINGGI</v>
      </c>
      <c r="W13">
        <v>4</v>
      </c>
      <c r="X13">
        <v>4</v>
      </c>
      <c r="Y13">
        <v>4</v>
      </c>
      <c r="Z13">
        <v>4</v>
      </c>
      <c r="AA13">
        <v>5</v>
      </c>
      <c r="AB13">
        <v>4</v>
      </c>
      <c r="AC13">
        <v>4</v>
      </c>
      <c r="AD13" s="6">
        <f t="shared" si="4"/>
        <v>29</v>
      </c>
      <c r="AE13" s="6" t="str">
        <f t="shared" si="5"/>
        <v>SEDANG</v>
      </c>
      <c r="AF13" s="28">
        <v>4</v>
      </c>
      <c r="AG13" s="28">
        <v>4</v>
      </c>
      <c r="AH13" s="28">
        <v>4</v>
      </c>
      <c r="AI13" s="28">
        <v>5</v>
      </c>
      <c r="AJ13" s="28">
        <v>4</v>
      </c>
      <c r="AK13" s="28">
        <v>4</v>
      </c>
      <c r="AL13" s="28">
        <v>4</v>
      </c>
      <c r="AM13" s="28">
        <v>4</v>
      </c>
      <c r="AN13" s="28">
        <v>4</v>
      </c>
      <c r="AO13" s="28">
        <v>4</v>
      </c>
      <c r="AP13" s="6">
        <f t="shared" si="6"/>
        <v>41</v>
      </c>
      <c r="AQ13" s="6" t="str">
        <f t="shared" si="7"/>
        <v>SEDANG</v>
      </c>
      <c r="AR13">
        <v>1</v>
      </c>
      <c r="AS13">
        <v>4</v>
      </c>
      <c r="AT13">
        <v>5</v>
      </c>
      <c r="AU13">
        <v>4</v>
      </c>
      <c r="AV13">
        <v>4</v>
      </c>
      <c r="AW13" s="9">
        <v>18</v>
      </c>
      <c r="AX13" s="6" t="str">
        <f t="shared" si="8"/>
        <v>SEDANG</v>
      </c>
    </row>
    <row r="14" spans="1:50" x14ac:dyDescent="0.2">
      <c r="A14" s="3">
        <v>12</v>
      </c>
      <c r="B14">
        <v>2</v>
      </c>
      <c r="C14">
        <v>2</v>
      </c>
      <c r="D14">
        <v>2</v>
      </c>
      <c r="E14">
        <v>2</v>
      </c>
      <c r="F14">
        <v>4</v>
      </c>
      <c r="G14">
        <v>4</v>
      </c>
      <c r="H14">
        <v>2</v>
      </c>
      <c r="I14">
        <v>2</v>
      </c>
      <c r="J14">
        <v>2</v>
      </c>
      <c r="K14" s="1">
        <f t="shared" si="0"/>
        <v>22</v>
      </c>
      <c r="L14" s="6" t="str">
        <f t="shared" si="1"/>
        <v>RENDAH</v>
      </c>
      <c r="M14">
        <v>2</v>
      </c>
      <c r="N14">
        <v>2</v>
      </c>
      <c r="O14">
        <v>2</v>
      </c>
      <c r="P14">
        <v>2</v>
      </c>
      <c r="Q14">
        <v>4</v>
      </c>
      <c r="R14">
        <v>4</v>
      </c>
      <c r="S14">
        <v>4</v>
      </c>
      <c r="T14">
        <v>4</v>
      </c>
      <c r="U14" s="1">
        <f t="shared" si="2"/>
        <v>24</v>
      </c>
      <c r="V14" s="6" t="str">
        <f t="shared" si="3"/>
        <v>SEDANG</v>
      </c>
      <c r="W14">
        <v>4</v>
      </c>
      <c r="X14">
        <v>4</v>
      </c>
      <c r="Y14">
        <v>2</v>
      </c>
      <c r="Z14">
        <v>2</v>
      </c>
      <c r="AA14">
        <v>2</v>
      </c>
      <c r="AB14">
        <v>4</v>
      </c>
      <c r="AC14">
        <v>4</v>
      </c>
      <c r="AD14" s="6">
        <f t="shared" si="4"/>
        <v>22</v>
      </c>
      <c r="AE14" s="6" t="str">
        <f t="shared" si="5"/>
        <v>RENDAH</v>
      </c>
      <c r="AF14" s="28">
        <v>2</v>
      </c>
      <c r="AG14" s="28">
        <v>2</v>
      </c>
      <c r="AH14" s="28">
        <v>2</v>
      </c>
      <c r="AI14" s="28">
        <v>2</v>
      </c>
      <c r="AJ14" s="28">
        <v>4</v>
      </c>
      <c r="AK14" s="28">
        <v>4</v>
      </c>
      <c r="AL14" s="28">
        <v>4</v>
      </c>
      <c r="AM14" s="28">
        <v>4</v>
      </c>
      <c r="AN14" s="28">
        <v>4</v>
      </c>
      <c r="AO14" s="28">
        <v>2</v>
      </c>
      <c r="AP14" s="6">
        <f t="shared" si="6"/>
        <v>30</v>
      </c>
      <c r="AQ14" s="6" t="str">
        <f t="shared" si="7"/>
        <v>RENDAH</v>
      </c>
      <c r="AR14">
        <v>2</v>
      </c>
      <c r="AS14">
        <v>4</v>
      </c>
      <c r="AT14">
        <v>2</v>
      </c>
      <c r="AU14">
        <v>2</v>
      </c>
      <c r="AV14">
        <v>2</v>
      </c>
      <c r="AW14" s="9">
        <v>12</v>
      </c>
      <c r="AX14" s="6" t="str">
        <f t="shared" si="8"/>
        <v>RENDAH</v>
      </c>
    </row>
    <row r="15" spans="1:50" x14ac:dyDescent="0.2">
      <c r="A15" s="3">
        <v>13</v>
      </c>
      <c r="B15">
        <v>3</v>
      </c>
      <c r="C15">
        <v>3</v>
      </c>
      <c r="D15">
        <v>3</v>
      </c>
      <c r="E15">
        <v>3</v>
      </c>
      <c r="F15">
        <v>3</v>
      </c>
      <c r="G15">
        <v>4</v>
      </c>
      <c r="H15">
        <v>4</v>
      </c>
      <c r="I15">
        <v>4</v>
      </c>
      <c r="J15">
        <v>5</v>
      </c>
      <c r="K15" s="1">
        <f t="shared" si="0"/>
        <v>32</v>
      </c>
      <c r="L15" s="6" t="str">
        <f t="shared" si="1"/>
        <v>SEDANG</v>
      </c>
      <c r="M15">
        <v>3</v>
      </c>
      <c r="N15">
        <v>3</v>
      </c>
      <c r="O15">
        <v>3</v>
      </c>
      <c r="P15">
        <v>3</v>
      </c>
      <c r="Q15">
        <v>3</v>
      </c>
      <c r="R15">
        <v>3</v>
      </c>
      <c r="S15">
        <v>4</v>
      </c>
      <c r="T15">
        <v>4</v>
      </c>
      <c r="U15" s="1">
        <f t="shared" si="2"/>
        <v>26</v>
      </c>
      <c r="V15" s="6" t="str">
        <f t="shared" si="3"/>
        <v>SEDANG</v>
      </c>
      <c r="W15">
        <v>5</v>
      </c>
      <c r="X15">
        <v>5</v>
      </c>
      <c r="Y15">
        <v>4</v>
      </c>
      <c r="Z15">
        <v>4</v>
      </c>
      <c r="AA15">
        <v>4</v>
      </c>
      <c r="AB15">
        <v>4</v>
      </c>
      <c r="AC15">
        <v>5</v>
      </c>
      <c r="AD15" s="6">
        <f t="shared" si="4"/>
        <v>31</v>
      </c>
      <c r="AE15" s="6" t="str">
        <f t="shared" si="5"/>
        <v>TINGGI</v>
      </c>
      <c r="AF15" s="28">
        <v>3</v>
      </c>
      <c r="AG15" s="28">
        <v>3</v>
      </c>
      <c r="AH15" s="28">
        <v>3</v>
      </c>
      <c r="AI15" s="28">
        <v>3</v>
      </c>
      <c r="AJ15" s="28">
        <v>3</v>
      </c>
      <c r="AK15" s="28">
        <v>3</v>
      </c>
      <c r="AL15" s="28">
        <v>4</v>
      </c>
      <c r="AM15" s="28">
        <v>4</v>
      </c>
      <c r="AN15" s="28">
        <v>4</v>
      </c>
      <c r="AO15" s="28">
        <v>3</v>
      </c>
      <c r="AP15" s="6">
        <f t="shared" si="6"/>
        <v>33</v>
      </c>
      <c r="AQ15" s="6" t="str">
        <f t="shared" si="7"/>
        <v>RENDAH</v>
      </c>
      <c r="AR15">
        <v>4</v>
      </c>
      <c r="AS15">
        <v>4</v>
      </c>
      <c r="AT15">
        <v>4</v>
      </c>
      <c r="AU15">
        <v>4</v>
      </c>
      <c r="AV15">
        <v>5</v>
      </c>
      <c r="AW15" s="9">
        <v>21</v>
      </c>
      <c r="AX15" s="6" t="str">
        <f t="shared" si="8"/>
        <v>TINGGI</v>
      </c>
    </row>
    <row r="16" spans="1:50" x14ac:dyDescent="0.2">
      <c r="A16" s="3">
        <v>14</v>
      </c>
      <c r="B16">
        <v>5</v>
      </c>
      <c r="C16">
        <v>4</v>
      </c>
      <c r="D16">
        <v>5</v>
      </c>
      <c r="E16">
        <v>5</v>
      </c>
      <c r="F16">
        <v>5</v>
      </c>
      <c r="G16">
        <v>5</v>
      </c>
      <c r="H16">
        <v>4</v>
      </c>
      <c r="I16">
        <v>4</v>
      </c>
      <c r="J16">
        <v>4</v>
      </c>
      <c r="K16" s="1">
        <f t="shared" si="0"/>
        <v>41</v>
      </c>
      <c r="L16" s="6" t="str">
        <f>IF($K16&lt;29,"RENDAH",IF($K16&lt;37,"SEDANG",IF($K16&gt;37,"TINGGI")))</f>
        <v>TINGGI</v>
      </c>
      <c r="M16">
        <v>5</v>
      </c>
      <c r="N16">
        <v>4</v>
      </c>
      <c r="O16">
        <v>5</v>
      </c>
      <c r="P16">
        <v>5</v>
      </c>
      <c r="Q16">
        <v>5</v>
      </c>
      <c r="R16">
        <v>4</v>
      </c>
      <c r="S16">
        <v>5</v>
      </c>
      <c r="T16">
        <v>5</v>
      </c>
      <c r="U16" s="1">
        <f t="shared" si="2"/>
        <v>38</v>
      </c>
      <c r="V16" s="6" t="str">
        <f t="shared" si="3"/>
        <v>TINGGI</v>
      </c>
      <c r="W16">
        <v>5</v>
      </c>
      <c r="X16">
        <v>4</v>
      </c>
      <c r="Y16">
        <v>4</v>
      </c>
      <c r="Z16">
        <v>4</v>
      </c>
      <c r="AA16">
        <v>5</v>
      </c>
      <c r="AB16">
        <v>5</v>
      </c>
      <c r="AC16">
        <v>5</v>
      </c>
      <c r="AD16" s="6">
        <f t="shared" si="4"/>
        <v>32</v>
      </c>
      <c r="AE16" s="6" t="str">
        <f t="shared" si="5"/>
        <v>TINGGI</v>
      </c>
      <c r="AF16" s="28">
        <v>5</v>
      </c>
      <c r="AG16" s="28">
        <v>4</v>
      </c>
      <c r="AH16" s="28">
        <v>5</v>
      </c>
      <c r="AI16" s="28">
        <v>5</v>
      </c>
      <c r="AJ16" s="28">
        <v>5</v>
      </c>
      <c r="AK16" s="28">
        <v>4</v>
      </c>
      <c r="AL16" s="28">
        <v>5</v>
      </c>
      <c r="AM16" s="28">
        <v>5</v>
      </c>
      <c r="AN16" s="28">
        <v>5</v>
      </c>
      <c r="AO16" s="28">
        <v>4</v>
      </c>
      <c r="AP16" s="6">
        <f t="shared" si="6"/>
        <v>47</v>
      </c>
      <c r="AQ16" s="6" t="str">
        <f>IF(AP16&lt;34,"RENDAH",IF(AP16&lt;44,"SEDANG",IF(AP16&gt;44,"TINGGI")))</f>
        <v>TINGGI</v>
      </c>
      <c r="AR16">
        <v>5</v>
      </c>
      <c r="AS16">
        <v>5</v>
      </c>
      <c r="AT16">
        <v>4</v>
      </c>
      <c r="AU16">
        <v>4</v>
      </c>
      <c r="AV16">
        <v>4</v>
      </c>
      <c r="AW16" s="9">
        <v>22</v>
      </c>
      <c r="AX16" s="6" t="str">
        <f t="shared" si="8"/>
        <v>TINGGI</v>
      </c>
    </row>
    <row r="17" spans="1:50" x14ac:dyDescent="0.2">
      <c r="A17" s="3">
        <v>15</v>
      </c>
      <c r="B17">
        <v>4</v>
      </c>
      <c r="C17">
        <v>4</v>
      </c>
      <c r="D17">
        <v>4</v>
      </c>
      <c r="E17">
        <v>4</v>
      </c>
      <c r="F17">
        <v>4</v>
      </c>
      <c r="G17">
        <v>4</v>
      </c>
      <c r="H17">
        <v>3</v>
      </c>
      <c r="I17">
        <v>4</v>
      </c>
      <c r="J17">
        <v>4</v>
      </c>
      <c r="K17" s="1">
        <f t="shared" si="0"/>
        <v>35</v>
      </c>
      <c r="L17" s="6" t="str">
        <f t="shared" si="1"/>
        <v>SEDANG</v>
      </c>
      <c r="M17">
        <v>4</v>
      </c>
      <c r="N17">
        <v>4</v>
      </c>
      <c r="O17">
        <v>4</v>
      </c>
      <c r="P17">
        <v>4</v>
      </c>
      <c r="Q17">
        <v>4</v>
      </c>
      <c r="R17">
        <v>4</v>
      </c>
      <c r="S17">
        <v>4</v>
      </c>
      <c r="T17">
        <v>5</v>
      </c>
      <c r="U17" s="1">
        <f t="shared" si="2"/>
        <v>33</v>
      </c>
      <c r="V17" s="6" t="str">
        <f t="shared" si="3"/>
        <v>TINGGI</v>
      </c>
      <c r="W17">
        <v>4</v>
      </c>
      <c r="X17">
        <v>4</v>
      </c>
      <c r="Y17">
        <v>4</v>
      </c>
      <c r="Z17">
        <v>4</v>
      </c>
      <c r="AA17">
        <v>4</v>
      </c>
      <c r="AB17">
        <v>4</v>
      </c>
      <c r="AC17">
        <v>4</v>
      </c>
      <c r="AD17" s="6">
        <f t="shared" si="4"/>
        <v>28</v>
      </c>
      <c r="AE17" s="6" t="str">
        <f t="shared" si="5"/>
        <v>SEDANG</v>
      </c>
      <c r="AF17" s="28">
        <v>4</v>
      </c>
      <c r="AG17" s="28">
        <v>4</v>
      </c>
      <c r="AH17" s="28">
        <v>4</v>
      </c>
      <c r="AI17" s="28">
        <v>4</v>
      </c>
      <c r="AJ17" s="28">
        <v>4</v>
      </c>
      <c r="AK17" s="28">
        <v>4</v>
      </c>
      <c r="AL17" s="28">
        <v>4</v>
      </c>
      <c r="AM17" s="28">
        <v>4</v>
      </c>
      <c r="AN17" s="28">
        <v>4</v>
      </c>
      <c r="AO17" s="28">
        <v>4</v>
      </c>
      <c r="AP17" s="6">
        <f t="shared" si="6"/>
        <v>40</v>
      </c>
      <c r="AQ17" s="6" t="str">
        <f t="shared" si="7"/>
        <v>SEDANG</v>
      </c>
      <c r="AR17">
        <v>3</v>
      </c>
      <c r="AS17">
        <v>4</v>
      </c>
      <c r="AT17">
        <v>3</v>
      </c>
      <c r="AU17">
        <v>4</v>
      </c>
      <c r="AV17">
        <v>4</v>
      </c>
      <c r="AW17" s="9">
        <v>18</v>
      </c>
      <c r="AX17" s="6" t="str">
        <f t="shared" si="8"/>
        <v>SEDANG</v>
      </c>
    </row>
    <row r="18" spans="1:50" x14ac:dyDescent="0.2">
      <c r="A18" s="3">
        <v>16</v>
      </c>
      <c r="B18">
        <v>4</v>
      </c>
      <c r="C18">
        <v>4</v>
      </c>
      <c r="D18">
        <v>3</v>
      </c>
      <c r="E18">
        <v>3</v>
      </c>
      <c r="F18">
        <v>2</v>
      </c>
      <c r="G18">
        <v>4</v>
      </c>
      <c r="H18">
        <v>4</v>
      </c>
      <c r="I18">
        <v>4</v>
      </c>
      <c r="J18">
        <v>3</v>
      </c>
      <c r="K18" s="1">
        <f t="shared" si="0"/>
        <v>31</v>
      </c>
      <c r="L18" s="6" t="str">
        <f t="shared" si="1"/>
        <v>SEDANG</v>
      </c>
      <c r="M18">
        <v>4</v>
      </c>
      <c r="N18">
        <v>4</v>
      </c>
      <c r="O18">
        <v>3</v>
      </c>
      <c r="P18">
        <v>3</v>
      </c>
      <c r="Q18">
        <v>2</v>
      </c>
      <c r="R18">
        <v>4</v>
      </c>
      <c r="S18">
        <v>4</v>
      </c>
      <c r="T18">
        <v>3</v>
      </c>
      <c r="U18" s="1">
        <f t="shared" si="2"/>
        <v>27</v>
      </c>
      <c r="V18" s="6" t="str">
        <f t="shared" si="3"/>
        <v>SEDANG</v>
      </c>
      <c r="W18">
        <v>3</v>
      </c>
      <c r="X18">
        <v>5</v>
      </c>
      <c r="Y18">
        <v>2</v>
      </c>
      <c r="Z18">
        <v>2</v>
      </c>
      <c r="AA18">
        <v>3</v>
      </c>
      <c r="AB18">
        <v>4</v>
      </c>
      <c r="AC18">
        <v>3</v>
      </c>
      <c r="AD18" s="6">
        <f t="shared" si="4"/>
        <v>22</v>
      </c>
      <c r="AE18" s="6" t="str">
        <f t="shared" si="5"/>
        <v>RENDAH</v>
      </c>
      <c r="AF18" s="28">
        <v>4</v>
      </c>
      <c r="AG18" s="28">
        <v>4</v>
      </c>
      <c r="AH18" s="28">
        <v>3</v>
      </c>
      <c r="AI18" s="28">
        <v>3</v>
      </c>
      <c r="AJ18" s="28">
        <v>2</v>
      </c>
      <c r="AK18" s="28">
        <v>4</v>
      </c>
      <c r="AL18" s="28">
        <v>4</v>
      </c>
      <c r="AM18" s="28">
        <v>3</v>
      </c>
      <c r="AN18" s="28">
        <v>4</v>
      </c>
      <c r="AO18" s="28">
        <v>2</v>
      </c>
      <c r="AP18" s="6">
        <f t="shared" si="6"/>
        <v>33</v>
      </c>
      <c r="AQ18" s="6" t="str">
        <f t="shared" si="7"/>
        <v>RENDAH</v>
      </c>
      <c r="AR18">
        <v>3</v>
      </c>
      <c r="AS18">
        <v>4</v>
      </c>
      <c r="AT18">
        <v>4</v>
      </c>
      <c r="AU18">
        <v>4</v>
      </c>
      <c r="AV18">
        <v>3</v>
      </c>
      <c r="AW18" s="9">
        <v>18</v>
      </c>
      <c r="AX18" s="6" t="str">
        <f t="shared" si="8"/>
        <v>SEDANG</v>
      </c>
    </row>
    <row r="19" spans="1:50" x14ac:dyDescent="0.2">
      <c r="A19" s="3">
        <v>17</v>
      </c>
      <c r="B19">
        <v>4</v>
      </c>
      <c r="C19">
        <v>4</v>
      </c>
      <c r="D19">
        <v>4</v>
      </c>
      <c r="E19">
        <v>4</v>
      </c>
      <c r="F19">
        <v>4</v>
      </c>
      <c r="G19">
        <v>5</v>
      </c>
      <c r="H19">
        <v>4</v>
      </c>
      <c r="I19">
        <v>4</v>
      </c>
      <c r="J19">
        <v>5</v>
      </c>
      <c r="K19" s="1">
        <f t="shared" si="0"/>
        <v>38</v>
      </c>
      <c r="L19" s="6" t="str">
        <f t="shared" si="1"/>
        <v>TINGGI</v>
      </c>
      <c r="M19">
        <v>4</v>
      </c>
      <c r="N19">
        <v>4</v>
      </c>
      <c r="O19">
        <v>4</v>
      </c>
      <c r="P19">
        <v>4</v>
      </c>
      <c r="Q19">
        <v>4</v>
      </c>
      <c r="R19">
        <v>5</v>
      </c>
      <c r="S19">
        <v>4</v>
      </c>
      <c r="T19">
        <v>4</v>
      </c>
      <c r="U19" s="1">
        <f t="shared" si="2"/>
        <v>33</v>
      </c>
      <c r="V19" s="6" t="str">
        <f t="shared" si="3"/>
        <v>TINGGI</v>
      </c>
      <c r="W19">
        <v>4</v>
      </c>
      <c r="X19">
        <v>4</v>
      </c>
      <c r="Y19">
        <v>4</v>
      </c>
      <c r="Z19">
        <v>4</v>
      </c>
      <c r="AA19">
        <v>4</v>
      </c>
      <c r="AB19">
        <v>4</v>
      </c>
      <c r="AC19">
        <v>4</v>
      </c>
      <c r="AD19" s="6">
        <f t="shared" si="4"/>
        <v>28</v>
      </c>
      <c r="AE19" s="6" t="str">
        <f t="shared" si="5"/>
        <v>SEDANG</v>
      </c>
      <c r="AF19" s="28">
        <v>4</v>
      </c>
      <c r="AG19" s="28">
        <v>4</v>
      </c>
      <c r="AH19" s="28">
        <v>4</v>
      </c>
      <c r="AI19" s="28">
        <v>4</v>
      </c>
      <c r="AJ19" s="28">
        <v>4</v>
      </c>
      <c r="AK19" s="28">
        <v>5</v>
      </c>
      <c r="AL19" s="28">
        <v>4</v>
      </c>
      <c r="AM19" s="28">
        <v>4</v>
      </c>
      <c r="AN19" s="28">
        <v>5</v>
      </c>
      <c r="AO19" s="28">
        <v>5</v>
      </c>
      <c r="AP19" s="6">
        <f t="shared" si="6"/>
        <v>43</v>
      </c>
      <c r="AQ19" s="6" t="str">
        <f t="shared" si="7"/>
        <v>SEDANG</v>
      </c>
      <c r="AR19">
        <v>4</v>
      </c>
      <c r="AS19">
        <v>4</v>
      </c>
      <c r="AT19">
        <v>4</v>
      </c>
      <c r="AU19">
        <v>4</v>
      </c>
      <c r="AV19">
        <v>5</v>
      </c>
      <c r="AW19" s="9">
        <v>21</v>
      </c>
      <c r="AX19" s="6" t="str">
        <f t="shared" si="8"/>
        <v>TINGGI</v>
      </c>
    </row>
    <row r="20" spans="1:50" x14ac:dyDescent="0.2">
      <c r="A20" s="3">
        <v>18</v>
      </c>
      <c r="B20">
        <v>4</v>
      </c>
      <c r="C20">
        <v>4</v>
      </c>
      <c r="D20">
        <v>3</v>
      </c>
      <c r="E20">
        <v>3</v>
      </c>
      <c r="F20">
        <v>4</v>
      </c>
      <c r="G20">
        <v>4</v>
      </c>
      <c r="H20">
        <v>4</v>
      </c>
      <c r="I20">
        <v>3</v>
      </c>
      <c r="J20">
        <v>3</v>
      </c>
      <c r="K20" s="1">
        <f t="shared" si="0"/>
        <v>32</v>
      </c>
      <c r="L20" s="6" t="str">
        <f t="shared" si="1"/>
        <v>SEDANG</v>
      </c>
      <c r="M20">
        <v>4</v>
      </c>
      <c r="N20">
        <v>4</v>
      </c>
      <c r="O20">
        <v>3</v>
      </c>
      <c r="P20">
        <v>3</v>
      </c>
      <c r="Q20">
        <v>4</v>
      </c>
      <c r="R20">
        <v>5</v>
      </c>
      <c r="S20">
        <v>4</v>
      </c>
      <c r="T20">
        <v>3</v>
      </c>
      <c r="U20" s="1">
        <f t="shared" si="2"/>
        <v>30</v>
      </c>
      <c r="V20" s="6" t="str">
        <f t="shared" si="3"/>
        <v>SEDANG</v>
      </c>
      <c r="W20">
        <v>5</v>
      </c>
      <c r="X20">
        <v>5</v>
      </c>
      <c r="Y20">
        <v>3</v>
      </c>
      <c r="Z20">
        <v>3</v>
      </c>
      <c r="AA20">
        <v>3</v>
      </c>
      <c r="AB20">
        <v>5</v>
      </c>
      <c r="AC20">
        <v>5</v>
      </c>
      <c r="AD20" s="6">
        <f t="shared" si="4"/>
        <v>29</v>
      </c>
      <c r="AE20" s="6" t="str">
        <f t="shared" si="5"/>
        <v>SEDANG</v>
      </c>
      <c r="AF20" s="28">
        <v>4</v>
      </c>
      <c r="AG20" s="28">
        <v>4</v>
      </c>
      <c r="AH20" s="28">
        <v>3</v>
      </c>
      <c r="AI20" s="28">
        <v>3</v>
      </c>
      <c r="AJ20" s="28">
        <v>4</v>
      </c>
      <c r="AK20" s="28">
        <v>5</v>
      </c>
      <c r="AL20" s="28">
        <v>4</v>
      </c>
      <c r="AM20" s="28">
        <v>3</v>
      </c>
      <c r="AN20" s="28">
        <v>4</v>
      </c>
      <c r="AO20" s="28">
        <v>4</v>
      </c>
      <c r="AP20" s="6">
        <f t="shared" si="6"/>
        <v>38</v>
      </c>
      <c r="AQ20" s="6" t="str">
        <f t="shared" si="7"/>
        <v>SEDANG</v>
      </c>
      <c r="AR20">
        <v>3</v>
      </c>
      <c r="AS20">
        <v>4</v>
      </c>
      <c r="AT20">
        <v>4</v>
      </c>
      <c r="AU20">
        <v>3</v>
      </c>
      <c r="AV20">
        <v>3</v>
      </c>
      <c r="AW20" s="9">
        <v>17</v>
      </c>
      <c r="AX20" s="6" t="str">
        <f t="shared" si="8"/>
        <v>SEDANG</v>
      </c>
    </row>
    <row r="21" spans="1:50" x14ac:dyDescent="0.2">
      <c r="A21" s="3">
        <v>19</v>
      </c>
      <c r="B21">
        <v>4</v>
      </c>
      <c r="C21">
        <v>4</v>
      </c>
      <c r="D21">
        <v>4</v>
      </c>
      <c r="E21">
        <v>3</v>
      </c>
      <c r="F21">
        <v>4</v>
      </c>
      <c r="G21">
        <v>4</v>
      </c>
      <c r="H21">
        <v>4</v>
      </c>
      <c r="I21">
        <v>4</v>
      </c>
      <c r="J21">
        <v>3</v>
      </c>
      <c r="K21" s="1">
        <f t="shared" si="0"/>
        <v>34</v>
      </c>
      <c r="L21" s="6" t="str">
        <f t="shared" si="1"/>
        <v>SEDANG</v>
      </c>
      <c r="M21">
        <v>4</v>
      </c>
      <c r="N21">
        <v>4</v>
      </c>
      <c r="O21">
        <v>4</v>
      </c>
      <c r="P21">
        <v>3</v>
      </c>
      <c r="Q21">
        <v>4</v>
      </c>
      <c r="R21">
        <v>4</v>
      </c>
      <c r="S21">
        <v>3</v>
      </c>
      <c r="T21">
        <v>4</v>
      </c>
      <c r="U21" s="1">
        <f t="shared" si="2"/>
        <v>30</v>
      </c>
      <c r="V21" s="6" t="str">
        <f t="shared" si="3"/>
        <v>SEDANG</v>
      </c>
      <c r="W21">
        <v>4</v>
      </c>
      <c r="X21">
        <v>4</v>
      </c>
      <c r="Y21">
        <v>2</v>
      </c>
      <c r="Z21">
        <v>2</v>
      </c>
      <c r="AA21">
        <v>3</v>
      </c>
      <c r="AB21">
        <v>4</v>
      </c>
      <c r="AC21">
        <v>4</v>
      </c>
      <c r="AD21" s="6">
        <f t="shared" si="4"/>
        <v>23</v>
      </c>
      <c r="AE21" s="6" t="str">
        <f t="shared" si="5"/>
        <v>SEDANG</v>
      </c>
      <c r="AF21" s="28">
        <v>4</v>
      </c>
      <c r="AG21" s="28">
        <v>4</v>
      </c>
      <c r="AH21" s="28">
        <v>4</v>
      </c>
      <c r="AI21" s="28">
        <v>3</v>
      </c>
      <c r="AJ21" s="28">
        <v>4</v>
      </c>
      <c r="AK21" s="28">
        <v>4</v>
      </c>
      <c r="AL21" s="28">
        <v>3</v>
      </c>
      <c r="AM21" s="28">
        <v>4</v>
      </c>
      <c r="AN21" s="28">
        <v>3</v>
      </c>
      <c r="AO21" s="28">
        <v>3</v>
      </c>
      <c r="AP21" s="6">
        <f t="shared" si="6"/>
        <v>36</v>
      </c>
      <c r="AQ21" s="6" t="str">
        <f t="shared" si="7"/>
        <v>SEDANG</v>
      </c>
      <c r="AR21">
        <v>3</v>
      </c>
      <c r="AS21">
        <v>4</v>
      </c>
      <c r="AT21">
        <v>4</v>
      </c>
      <c r="AU21">
        <v>4</v>
      </c>
      <c r="AV21">
        <v>3</v>
      </c>
      <c r="AW21" s="9">
        <v>18</v>
      </c>
      <c r="AX21" s="6" t="str">
        <f t="shared" si="8"/>
        <v>SEDANG</v>
      </c>
    </row>
    <row r="22" spans="1:50" x14ac:dyDescent="0.2">
      <c r="A22" s="3">
        <v>20</v>
      </c>
      <c r="B22">
        <v>4</v>
      </c>
      <c r="C22">
        <v>4</v>
      </c>
      <c r="D22">
        <v>4</v>
      </c>
      <c r="E22">
        <v>4</v>
      </c>
      <c r="F22">
        <v>4</v>
      </c>
      <c r="G22">
        <v>4</v>
      </c>
      <c r="H22">
        <v>4</v>
      </c>
      <c r="I22">
        <v>4</v>
      </c>
      <c r="J22">
        <v>4</v>
      </c>
      <c r="K22" s="1">
        <f t="shared" si="0"/>
        <v>36</v>
      </c>
      <c r="L22" s="6" t="str">
        <f t="shared" si="1"/>
        <v>SEDANG</v>
      </c>
      <c r="M22">
        <v>4</v>
      </c>
      <c r="N22">
        <v>4</v>
      </c>
      <c r="O22">
        <v>4</v>
      </c>
      <c r="P22">
        <v>4</v>
      </c>
      <c r="Q22">
        <v>4</v>
      </c>
      <c r="R22">
        <v>4</v>
      </c>
      <c r="S22">
        <v>5</v>
      </c>
      <c r="T22">
        <v>4</v>
      </c>
      <c r="U22" s="1">
        <f t="shared" si="2"/>
        <v>33</v>
      </c>
      <c r="V22" s="6" t="str">
        <f t="shared" si="3"/>
        <v>TINGGI</v>
      </c>
      <c r="W22">
        <v>4</v>
      </c>
      <c r="X22">
        <v>4</v>
      </c>
      <c r="Y22">
        <v>4</v>
      </c>
      <c r="Z22">
        <v>4</v>
      </c>
      <c r="AA22">
        <v>3</v>
      </c>
      <c r="AB22">
        <v>4</v>
      </c>
      <c r="AC22">
        <v>4</v>
      </c>
      <c r="AD22" s="6">
        <f t="shared" si="4"/>
        <v>27</v>
      </c>
      <c r="AE22" s="6" t="str">
        <f t="shared" si="5"/>
        <v>SEDANG</v>
      </c>
      <c r="AF22" s="28">
        <v>4</v>
      </c>
      <c r="AG22" s="28">
        <v>4</v>
      </c>
      <c r="AH22" s="28">
        <v>4</v>
      </c>
      <c r="AI22" s="28">
        <v>4</v>
      </c>
      <c r="AJ22" s="28">
        <v>4</v>
      </c>
      <c r="AK22" s="28">
        <v>4</v>
      </c>
      <c r="AL22" s="28">
        <v>5</v>
      </c>
      <c r="AM22" s="28">
        <v>3</v>
      </c>
      <c r="AN22" s="28">
        <v>3</v>
      </c>
      <c r="AO22" s="28">
        <v>3</v>
      </c>
      <c r="AP22" s="6">
        <f t="shared" si="6"/>
        <v>38</v>
      </c>
      <c r="AQ22" s="6" t="str">
        <f t="shared" si="7"/>
        <v>SEDANG</v>
      </c>
      <c r="AR22">
        <v>3</v>
      </c>
      <c r="AS22">
        <v>4</v>
      </c>
      <c r="AT22">
        <v>4</v>
      </c>
      <c r="AU22">
        <v>4</v>
      </c>
      <c r="AV22">
        <v>4</v>
      </c>
      <c r="AW22" s="9">
        <v>19</v>
      </c>
      <c r="AX22" s="6" t="str">
        <f t="shared" si="8"/>
        <v>SEDANG</v>
      </c>
    </row>
    <row r="23" spans="1:50" x14ac:dyDescent="0.2">
      <c r="A23" s="3">
        <v>21</v>
      </c>
      <c r="B23">
        <v>4</v>
      </c>
      <c r="C23">
        <v>4</v>
      </c>
      <c r="D23">
        <v>3</v>
      </c>
      <c r="E23">
        <v>4</v>
      </c>
      <c r="F23">
        <v>4</v>
      </c>
      <c r="G23">
        <v>4</v>
      </c>
      <c r="H23">
        <v>4</v>
      </c>
      <c r="I23">
        <v>4</v>
      </c>
      <c r="J23">
        <v>3</v>
      </c>
      <c r="K23" s="1">
        <f t="shared" si="0"/>
        <v>34</v>
      </c>
      <c r="L23" s="6" t="str">
        <f t="shared" si="1"/>
        <v>SEDANG</v>
      </c>
      <c r="M23">
        <v>4</v>
      </c>
      <c r="N23">
        <v>4</v>
      </c>
      <c r="O23">
        <v>3</v>
      </c>
      <c r="P23">
        <v>4</v>
      </c>
      <c r="Q23">
        <v>4</v>
      </c>
      <c r="R23">
        <v>4</v>
      </c>
      <c r="S23">
        <v>3</v>
      </c>
      <c r="T23">
        <v>3</v>
      </c>
      <c r="U23" s="1">
        <f t="shared" si="2"/>
        <v>29</v>
      </c>
      <c r="V23" s="6" t="str">
        <f t="shared" si="3"/>
        <v>SEDANG</v>
      </c>
      <c r="W23">
        <v>4</v>
      </c>
      <c r="X23">
        <v>4</v>
      </c>
      <c r="Y23">
        <v>4</v>
      </c>
      <c r="Z23">
        <v>2</v>
      </c>
      <c r="AA23">
        <v>3</v>
      </c>
      <c r="AB23">
        <v>4</v>
      </c>
      <c r="AC23">
        <v>3</v>
      </c>
      <c r="AD23" s="6">
        <f t="shared" si="4"/>
        <v>24</v>
      </c>
      <c r="AE23" s="6" t="str">
        <f t="shared" si="5"/>
        <v>SEDANG</v>
      </c>
      <c r="AF23" s="28">
        <v>4</v>
      </c>
      <c r="AG23" s="28">
        <v>4</v>
      </c>
      <c r="AH23" s="28">
        <v>3</v>
      </c>
      <c r="AI23" s="28">
        <v>4</v>
      </c>
      <c r="AJ23" s="28">
        <v>4</v>
      </c>
      <c r="AK23" s="28">
        <v>4</v>
      </c>
      <c r="AL23" s="28">
        <v>3</v>
      </c>
      <c r="AM23" s="28">
        <v>3</v>
      </c>
      <c r="AN23" s="28">
        <v>3</v>
      </c>
      <c r="AO23" s="28">
        <v>4</v>
      </c>
      <c r="AP23" s="6">
        <f t="shared" si="6"/>
        <v>36</v>
      </c>
      <c r="AQ23" s="6" t="str">
        <f t="shared" si="7"/>
        <v>SEDANG</v>
      </c>
      <c r="AR23">
        <v>3</v>
      </c>
      <c r="AS23">
        <v>4</v>
      </c>
      <c r="AT23">
        <v>4</v>
      </c>
      <c r="AU23">
        <v>4</v>
      </c>
      <c r="AV23">
        <v>3</v>
      </c>
      <c r="AW23" s="9">
        <v>18</v>
      </c>
      <c r="AX23" s="6" t="str">
        <f t="shared" si="8"/>
        <v>SEDANG</v>
      </c>
    </row>
    <row r="24" spans="1:50" x14ac:dyDescent="0.2">
      <c r="A24" s="3">
        <v>22</v>
      </c>
      <c r="B24">
        <v>5</v>
      </c>
      <c r="C24">
        <v>3</v>
      </c>
      <c r="D24">
        <v>3</v>
      </c>
      <c r="E24">
        <v>4</v>
      </c>
      <c r="F24">
        <v>4</v>
      </c>
      <c r="G24">
        <v>4</v>
      </c>
      <c r="H24">
        <v>3</v>
      </c>
      <c r="I24">
        <v>4</v>
      </c>
      <c r="J24">
        <v>3</v>
      </c>
      <c r="K24" s="1">
        <f t="shared" si="0"/>
        <v>33</v>
      </c>
      <c r="L24" s="6" t="str">
        <f t="shared" si="1"/>
        <v>SEDANG</v>
      </c>
      <c r="M24">
        <v>5</v>
      </c>
      <c r="N24">
        <v>3</v>
      </c>
      <c r="O24">
        <v>3</v>
      </c>
      <c r="P24">
        <v>4</v>
      </c>
      <c r="Q24">
        <v>4</v>
      </c>
      <c r="R24">
        <v>3</v>
      </c>
      <c r="S24">
        <v>3</v>
      </c>
      <c r="T24">
        <v>5</v>
      </c>
      <c r="U24" s="1">
        <f t="shared" si="2"/>
        <v>30</v>
      </c>
      <c r="V24" s="6" t="str">
        <f t="shared" si="3"/>
        <v>SEDANG</v>
      </c>
      <c r="W24">
        <v>4</v>
      </c>
      <c r="X24">
        <v>4</v>
      </c>
      <c r="Y24">
        <v>3</v>
      </c>
      <c r="Z24">
        <v>3</v>
      </c>
      <c r="AA24">
        <v>3</v>
      </c>
      <c r="AB24">
        <v>4</v>
      </c>
      <c r="AC24">
        <v>4</v>
      </c>
      <c r="AD24" s="6">
        <f t="shared" si="4"/>
        <v>25</v>
      </c>
      <c r="AE24" s="6" t="str">
        <f t="shared" si="5"/>
        <v>SEDANG</v>
      </c>
      <c r="AF24" s="28">
        <v>5</v>
      </c>
      <c r="AG24" s="28">
        <v>3</v>
      </c>
      <c r="AH24" s="28">
        <v>3</v>
      </c>
      <c r="AI24" s="28">
        <v>4</v>
      </c>
      <c r="AJ24" s="28">
        <v>4</v>
      </c>
      <c r="AK24" s="28">
        <v>3</v>
      </c>
      <c r="AL24" s="28">
        <v>3</v>
      </c>
      <c r="AM24" s="28">
        <v>5</v>
      </c>
      <c r="AN24" s="28">
        <v>5</v>
      </c>
      <c r="AO24" s="28">
        <v>3</v>
      </c>
      <c r="AP24" s="6">
        <f t="shared" si="6"/>
        <v>38</v>
      </c>
      <c r="AQ24" s="6" t="str">
        <f t="shared" si="7"/>
        <v>SEDANG</v>
      </c>
      <c r="AR24">
        <v>3</v>
      </c>
      <c r="AS24">
        <v>4</v>
      </c>
      <c r="AT24">
        <v>3</v>
      </c>
      <c r="AU24">
        <v>4</v>
      </c>
      <c r="AV24">
        <v>3</v>
      </c>
      <c r="AW24" s="9">
        <v>17</v>
      </c>
      <c r="AX24" s="6" t="str">
        <f t="shared" si="8"/>
        <v>SEDANG</v>
      </c>
    </row>
    <row r="25" spans="1:50" x14ac:dyDescent="0.2">
      <c r="A25" s="3">
        <v>23</v>
      </c>
      <c r="B25">
        <v>5</v>
      </c>
      <c r="C25">
        <v>5</v>
      </c>
      <c r="D25">
        <v>4</v>
      </c>
      <c r="E25">
        <v>3</v>
      </c>
      <c r="F25">
        <v>4</v>
      </c>
      <c r="G25">
        <v>4</v>
      </c>
      <c r="H25">
        <v>5</v>
      </c>
      <c r="I25">
        <v>4</v>
      </c>
      <c r="J25">
        <v>4</v>
      </c>
      <c r="K25" s="1">
        <f t="shared" si="0"/>
        <v>38</v>
      </c>
      <c r="L25" s="6" t="str">
        <f t="shared" si="1"/>
        <v>TINGGI</v>
      </c>
      <c r="M25">
        <v>5</v>
      </c>
      <c r="N25">
        <v>5</v>
      </c>
      <c r="O25">
        <v>4</v>
      </c>
      <c r="P25">
        <v>3</v>
      </c>
      <c r="Q25">
        <v>4</v>
      </c>
      <c r="R25">
        <v>5</v>
      </c>
      <c r="S25">
        <v>5</v>
      </c>
      <c r="T25">
        <v>5</v>
      </c>
      <c r="U25" s="1">
        <f t="shared" si="2"/>
        <v>36</v>
      </c>
      <c r="V25" s="6" t="str">
        <f t="shared" si="3"/>
        <v>TINGGI</v>
      </c>
      <c r="W25">
        <v>5</v>
      </c>
      <c r="X25">
        <v>5</v>
      </c>
      <c r="Y25">
        <v>5</v>
      </c>
      <c r="Z25">
        <v>4</v>
      </c>
      <c r="AA25">
        <v>3</v>
      </c>
      <c r="AB25">
        <v>4</v>
      </c>
      <c r="AC25">
        <v>3</v>
      </c>
      <c r="AD25" s="6">
        <f t="shared" si="4"/>
        <v>29</v>
      </c>
      <c r="AE25" s="6" t="str">
        <f t="shared" si="5"/>
        <v>SEDANG</v>
      </c>
      <c r="AF25" s="28">
        <v>5</v>
      </c>
      <c r="AG25" s="28">
        <v>5</v>
      </c>
      <c r="AH25" s="28">
        <v>4</v>
      </c>
      <c r="AI25" s="28">
        <v>3</v>
      </c>
      <c r="AJ25" s="28">
        <v>4</v>
      </c>
      <c r="AK25" s="28">
        <v>5</v>
      </c>
      <c r="AL25" s="28">
        <v>5</v>
      </c>
      <c r="AM25" s="28">
        <v>5</v>
      </c>
      <c r="AN25" s="28">
        <v>5</v>
      </c>
      <c r="AO25" s="28">
        <v>5</v>
      </c>
      <c r="AP25" s="6">
        <f t="shared" si="6"/>
        <v>46</v>
      </c>
      <c r="AQ25" s="6" t="str">
        <f t="shared" si="7"/>
        <v>TINGGI</v>
      </c>
      <c r="AR25">
        <v>5</v>
      </c>
      <c r="AS25">
        <v>4</v>
      </c>
      <c r="AT25">
        <v>5</v>
      </c>
      <c r="AU25">
        <v>4</v>
      </c>
      <c r="AV25">
        <v>4</v>
      </c>
      <c r="AW25" s="9">
        <v>22</v>
      </c>
      <c r="AX25" s="6" t="str">
        <f t="shared" si="8"/>
        <v>TINGGI</v>
      </c>
    </row>
    <row r="26" spans="1:50" x14ac:dyDescent="0.2">
      <c r="A26" s="3">
        <v>24</v>
      </c>
      <c r="B26">
        <v>4</v>
      </c>
      <c r="C26">
        <v>4</v>
      </c>
      <c r="D26">
        <v>4</v>
      </c>
      <c r="E26">
        <v>4</v>
      </c>
      <c r="F26">
        <v>4</v>
      </c>
      <c r="G26">
        <v>4</v>
      </c>
      <c r="H26">
        <v>4</v>
      </c>
      <c r="I26">
        <v>4</v>
      </c>
      <c r="J26">
        <v>3</v>
      </c>
      <c r="K26" s="1">
        <f t="shared" si="0"/>
        <v>35</v>
      </c>
      <c r="L26" s="6" t="str">
        <f t="shared" si="1"/>
        <v>SEDANG</v>
      </c>
      <c r="M26">
        <v>4</v>
      </c>
      <c r="N26">
        <v>4</v>
      </c>
      <c r="O26">
        <v>4</v>
      </c>
      <c r="P26">
        <v>4</v>
      </c>
      <c r="Q26">
        <v>4</v>
      </c>
      <c r="R26">
        <v>4</v>
      </c>
      <c r="S26">
        <v>4</v>
      </c>
      <c r="T26">
        <v>3</v>
      </c>
      <c r="U26" s="1">
        <f t="shared" si="2"/>
        <v>31</v>
      </c>
      <c r="V26" s="6" t="str">
        <f t="shared" si="3"/>
        <v>SEDANG</v>
      </c>
      <c r="W26">
        <v>2</v>
      </c>
      <c r="X26">
        <v>4</v>
      </c>
      <c r="Y26">
        <v>4</v>
      </c>
      <c r="Z26">
        <v>4</v>
      </c>
      <c r="AA26">
        <v>2</v>
      </c>
      <c r="AB26">
        <v>4</v>
      </c>
      <c r="AC26">
        <v>3</v>
      </c>
      <c r="AD26" s="6">
        <f t="shared" si="4"/>
        <v>23</v>
      </c>
      <c r="AE26" s="6" t="str">
        <f t="shared" si="5"/>
        <v>SEDANG</v>
      </c>
      <c r="AF26" s="28">
        <v>4</v>
      </c>
      <c r="AG26" s="28">
        <v>4</v>
      </c>
      <c r="AH26" s="28">
        <v>4</v>
      </c>
      <c r="AI26" s="28">
        <v>4</v>
      </c>
      <c r="AJ26" s="28">
        <v>4</v>
      </c>
      <c r="AK26" s="28">
        <v>4</v>
      </c>
      <c r="AL26" s="28">
        <v>4</v>
      </c>
      <c r="AM26" s="28">
        <v>4</v>
      </c>
      <c r="AN26" s="28">
        <v>4</v>
      </c>
      <c r="AO26" s="28">
        <v>4</v>
      </c>
      <c r="AP26" s="6">
        <f t="shared" si="6"/>
        <v>40</v>
      </c>
      <c r="AQ26" s="6" t="str">
        <f t="shared" si="7"/>
        <v>SEDANG</v>
      </c>
      <c r="AR26">
        <v>4</v>
      </c>
      <c r="AS26">
        <v>4</v>
      </c>
      <c r="AT26">
        <v>4</v>
      </c>
      <c r="AU26">
        <v>4</v>
      </c>
      <c r="AV26">
        <v>3</v>
      </c>
      <c r="AW26" s="9">
        <v>19</v>
      </c>
      <c r="AX26" s="6" t="str">
        <f t="shared" si="8"/>
        <v>SEDANG</v>
      </c>
    </row>
    <row r="27" spans="1:50" x14ac:dyDescent="0.2">
      <c r="A27" s="3">
        <v>25</v>
      </c>
      <c r="B27">
        <v>4</v>
      </c>
      <c r="C27">
        <v>4</v>
      </c>
      <c r="D27">
        <v>4</v>
      </c>
      <c r="E27">
        <v>4</v>
      </c>
      <c r="F27">
        <v>4</v>
      </c>
      <c r="G27">
        <v>4</v>
      </c>
      <c r="H27">
        <v>4</v>
      </c>
      <c r="I27">
        <v>4</v>
      </c>
      <c r="J27">
        <v>3</v>
      </c>
      <c r="K27" s="1">
        <f t="shared" si="0"/>
        <v>35</v>
      </c>
      <c r="L27" s="6" t="str">
        <f t="shared" si="1"/>
        <v>SEDANG</v>
      </c>
      <c r="M27">
        <v>4</v>
      </c>
      <c r="N27">
        <v>4</v>
      </c>
      <c r="O27">
        <v>4</v>
      </c>
      <c r="P27">
        <v>4</v>
      </c>
      <c r="Q27">
        <v>4</v>
      </c>
      <c r="R27">
        <v>4</v>
      </c>
      <c r="S27">
        <v>5</v>
      </c>
      <c r="T27">
        <v>4</v>
      </c>
      <c r="U27" s="1">
        <f t="shared" si="2"/>
        <v>33</v>
      </c>
      <c r="V27" s="6" t="str">
        <f t="shared" si="3"/>
        <v>TINGGI</v>
      </c>
      <c r="W27">
        <v>4</v>
      </c>
      <c r="X27">
        <v>4</v>
      </c>
      <c r="Y27">
        <v>3</v>
      </c>
      <c r="Z27">
        <v>3</v>
      </c>
      <c r="AA27">
        <v>3</v>
      </c>
      <c r="AB27">
        <v>4</v>
      </c>
      <c r="AC27">
        <v>3</v>
      </c>
      <c r="AD27" s="6">
        <f t="shared" si="4"/>
        <v>24</v>
      </c>
      <c r="AE27" s="6" t="str">
        <f t="shared" si="5"/>
        <v>SEDANG</v>
      </c>
      <c r="AF27" s="28">
        <v>4</v>
      </c>
      <c r="AG27" s="28">
        <v>4</v>
      </c>
      <c r="AH27" s="28">
        <v>4</v>
      </c>
      <c r="AI27" s="28">
        <v>4</v>
      </c>
      <c r="AJ27" s="28">
        <v>4</v>
      </c>
      <c r="AK27" s="28">
        <v>4</v>
      </c>
      <c r="AL27" s="28">
        <v>5</v>
      </c>
      <c r="AM27" s="28">
        <v>4</v>
      </c>
      <c r="AN27" s="28">
        <v>4</v>
      </c>
      <c r="AO27" s="28">
        <v>4</v>
      </c>
      <c r="AP27" s="6">
        <f t="shared" si="6"/>
        <v>41</v>
      </c>
      <c r="AQ27" s="6" t="str">
        <f t="shared" si="7"/>
        <v>SEDANG</v>
      </c>
      <c r="AR27">
        <v>3</v>
      </c>
      <c r="AS27">
        <v>4</v>
      </c>
      <c r="AT27">
        <v>4</v>
      </c>
      <c r="AU27">
        <v>4</v>
      </c>
      <c r="AV27">
        <v>3</v>
      </c>
      <c r="AW27" s="9">
        <v>18</v>
      </c>
      <c r="AX27" s="6" t="str">
        <f t="shared" si="8"/>
        <v>SEDANG</v>
      </c>
    </row>
    <row r="28" spans="1:50" x14ac:dyDescent="0.2">
      <c r="A28" s="3">
        <v>26</v>
      </c>
      <c r="B28">
        <v>3</v>
      </c>
      <c r="C28">
        <v>4</v>
      </c>
      <c r="D28">
        <v>4</v>
      </c>
      <c r="E28">
        <v>4</v>
      </c>
      <c r="F28">
        <v>4</v>
      </c>
      <c r="G28">
        <v>4</v>
      </c>
      <c r="H28">
        <v>4</v>
      </c>
      <c r="I28">
        <v>3</v>
      </c>
      <c r="J28">
        <v>3</v>
      </c>
      <c r="K28" s="1">
        <f t="shared" si="0"/>
        <v>33</v>
      </c>
      <c r="L28" s="6" t="str">
        <f t="shared" si="1"/>
        <v>SEDANG</v>
      </c>
      <c r="M28">
        <v>3</v>
      </c>
      <c r="N28">
        <v>4</v>
      </c>
      <c r="O28">
        <v>4</v>
      </c>
      <c r="P28">
        <v>4</v>
      </c>
      <c r="Q28">
        <v>4</v>
      </c>
      <c r="R28">
        <v>5</v>
      </c>
      <c r="S28">
        <v>4</v>
      </c>
      <c r="T28">
        <v>3</v>
      </c>
      <c r="U28" s="1">
        <f t="shared" si="2"/>
        <v>31</v>
      </c>
      <c r="V28" s="6" t="str">
        <f t="shared" si="3"/>
        <v>SEDANG</v>
      </c>
      <c r="W28">
        <v>3</v>
      </c>
      <c r="X28">
        <v>3</v>
      </c>
      <c r="Y28">
        <v>3</v>
      </c>
      <c r="Z28">
        <v>3</v>
      </c>
      <c r="AA28">
        <v>3</v>
      </c>
      <c r="AB28">
        <v>4</v>
      </c>
      <c r="AC28">
        <v>3</v>
      </c>
      <c r="AD28" s="6">
        <f t="shared" si="4"/>
        <v>22</v>
      </c>
      <c r="AE28" s="6" t="str">
        <f t="shared" si="5"/>
        <v>RENDAH</v>
      </c>
      <c r="AF28" s="28">
        <v>3</v>
      </c>
      <c r="AG28" s="28">
        <v>4</v>
      </c>
      <c r="AH28" s="28">
        <v>4</v>
      </c>
      <c r="AI28" s="28">
        <v>4</v>
      </c>
      <c r="AJ28" s="28">
        <v>4</v>
      </c>
      <c r="AK28" s="28">
        <v>5</v>
      </c>
      <c r="AL28" s="28">
        <v>4</v>
      </c>
      <c r="AM28" s="28">
        <v>4</v>
      </c>
      <c r="AN28" s="28">
        <v>3</v>
      </c>
      <c r="AO28" s="28">
        <v>4</v>
      </c>
      <c r="AP28" s="6">
        <f t="shared" si="6"/>
        <v>39</v>
      </c>
      <c r="AQ28" s="6" t="str">
        <f t="shared" si="7"/>
        <v>SEDANG</v>
      </c>
      <c r="AR28">
        <v>3</v>
      </c>
      <c r="AS28">
        <v>4</v>
      </c>
      <c r="AT28">
        <v>4</v>
      </c>
      <c r="AU28">
        <v>3</v>
      </c>
      <c r="AV28">
        <v>3</v>
      </c>
      <c r="AW28" s="9">
        <v>17</v>
      </c>
      <c r="AX28" s="6" t="str">
        <f t="shared" si="8"/>
        <v>SEDANG</v>
      </c>
    </row>
    <row r="29" spans="1:50" x14ac:dyDescent="0.2">
      <c r="A29" s="3">
        <v>27</v>
      </c>
      <c r="B29">
        <v>5</v>
      </c>
      <c r="C29">
        <v>4</v>
      </c>
      <c r="D29">
        <v>3</v>
      </c>
      <c r="E29">
        <v>4</v>
      </c>
      <c r="F29">
        <v>3</v>
      </c>
      <c r="G29">
        <v>4</v>
      </c>
      <c r="H29">
        <v>3</v>
      </c>
      <c r="I29">
        <v>3</v>
      </c>
      <c r="J29">
        <v>3</v>
      </c>
      <c r="K29" s="1">
        <f t="shared" si="0"/>
        <v>32</v>
      </c>
      <c r="L29" s="6" t="str">
        <f t="shared" si="1"/>
        <v>SEDANG</v>
      </c>
      <c r="M29">
        <v>5</v>
      </c>
      <c r="N29">
        <v>4</v>
      </c>
      <c r="O29">
        <v>3</v>
      </c>
      <c r="P29">
        <v>4</v>
      </c>
      <c r="Q29">
        <v>3</v>
      </c>
      <c r="R29">
        <v>5</v>
      </c>
      <c r="S29">
        <v>5</v>
      </c>
      <c r="T29">
        <v>4</v>
      </c>
      <c r="U29" s="1">
        <f t="shared" si="2"/>
        <v>33</v>
      </c>
      <c r="V29" s="6" t="str">
        <f t="shared" si="3"/>
        <v>TINGGI</v>
      </c>
      <c r="W29">
        <v>5</v>
      </c>
      <c r="X29">
        <v>3</v>
      </c>
      <c r="Y29">
        <v>4</v>
      </c>
      <c r="Z29">
        <v>4</v>
      </c>
      <c r="AA29">
        <v>4</v>
      </c>
      <c r="AB29">
        <v>4</v>
      </c>
      <c r="AC29">
        <v>2</v>
      </c>
      <c r="AD29" s="6">
        <f t="shared" si="4"/>
        <v>26</v>
      </c>
      <c r="AE29" s="6" t="str">
        <f t="shared" si="5"/>
        <v>SEDANG</v>
      </c>
      <c r="AF29" s="28">
        <v>5</v>
      </c>
      <c r="AG29" s="28">
        <v>4</v>
      </c>
      <c r="AH29" s="28">
        <v>3</v>
      </c>
      <c r="AI29" s="28">
        <v>4</v>
      </c>
      <c r="AJ29" s="28">
        <v>3</v>
      </c>
      <c r="AK29" s="28">
        <v>5</v>
      </c>
      <c r="AL29" s="28">
        <v>5</v>
      </c>
      <c r="AM29" s="28">
        <v>4</v>
      </c>
      <c r="AN29" s="28">
        <v>3</v>
      </c>
      <c r="AO29" s="28">
        <v>5</v>
      </c>
      <c r="AP29" s="6">
        <f t="shared" si="6"/>
        <v>41</v>
      </c>
      <c r="AQ29" s="6" t="str">
        <f t="shared" si="7"/>
        <v>SEDANG</v>
      </c>
      <c r="AR29">
        <v>4</v>
      </c>
      <c r="AS29">
        <v>4</v>
      </c>
      <c r="AT29">
        <v>3</v>
      </c>
      <c r="AU29">
        <v>3</v>
      </c>
      <c r="AV29">
        <v>3</v>
      </c>
      <c r="AW29" s="9">
        <v>17</v>
      </c>
      <c r="AX29" s="6" t="str">
        <f t="shared" si="8"/>
        <v>SEDANG</v>
      </c>
    </row>
    <row r="30" spans="1:50" x14ac:dyDescent="0.2">
      <c r="A30" s="3">
        <v>28</v>
      </c>
      <c r="B30">
        <v>4</v>
      </c>
      <c r="C30">
        <v>3</v>
      </c>
      <c r="D30">
        <v>4</v>
      </c>
      <c r="E30">
        <v>4</v>
      </c>
      <c r="F30">
        <v>5</v>
      </c>
      <c r="G30">
        <v>5</v>
      </c>
      <c r="H30">
        <v>4</v>
      </c>
      <c r="I30">
        <v>4</v>
      </c>
      <c r="J30">
        <v>5</v>
      </c>
      <c r="K30" s="1">
        <f t="shared" si="0"/>
        <v>38</v>
      </c>
      <c r="L30" s="6" t="str">
        <f t="shared" si="1"/>
        <v>TINGGI</v>
      </c>
      <c r="M30">
        <v>4</v>
      </c>
      <c r="N30">
        <v>3</v>
      </c>
      <c r="O30">
        <v>4</v>
      </c>
      <c r="P30">
        <v>4</v>
      </c>
      <c r="Q30">
        <v>5</v>
      </c>
      <c r="R30">
        <v>5</v>
      </c>
      <c r="S30">
        <v>5</v>
      </c>
      <c r="T30">
        <v>4</v>
      </c>
      <c r="U30" s="1">
        <f t="shared" si="2"/>
        <v>34</v>
      </c>
      <c r="V30" s="6" t="str">
        <f t="shared" si="3"/>
        <v>TINGGI</v>
      </c>
      <c r="W30">
        <v>4</v>
      </c>
      <c r="X30">
        <v>3</v>
      </c>
      <c r="Y30">
        <v>4</v>
      </c>
      <c r="Z30">
        <v>4</v>
      </c>
      <c r="AA30">
        <v>4</v>
      </c>
      <c r="AB30">
        <v>5</v>
      </c>
      <c r="AC30">
        <v>3</v>
      </c>
      <c r="AD30" s="6">
        <f t="shared" si="4"/>
        <v>27</v>
      </c>
      <c r="AE30" s="6" t="str">
        <f t="shared" si="5"/>
        <v>SEDANG</v>
      </c>
      <c r="AF30" s="28">
        <v>4</v>
      </c>
      <c r="AG30" s="28">
        <v>3</v>
      </c>
      <c r="AH30" s="28">
        <v>4</v>
      </c>
      <c r="AI30" s="28">
        <v>4</v>
      </c>
      <c r="AJ30" s="28">
        <v>5</v>
      </c>
      <c r="AK30" s="28">
        <v>5</v>
      </c>
      <c r="AL30" s="28">
        <v>5</v>
      </c>
      <c r="AM30" s="28">
        <v>4</v>
      </c>
      <c r="AN30" s="28">
        <v>4</v>
      </c>
      <c r="AO30" s="28">
        <v>5</v>
      </c>
      <c r="AP30" s="6">
        <f t="shared" si="6"/>
        <v>43</v>
      </c>
      <c r="AQ30" s="6" t="str">
        <f t="shared" si="7"/>
        <v>SEDANG</v>
      </c>
      <c r="AR30">
        <v>4</v>
      </c>
      <c r="AS30">
        <v>4</v>
      </c>
      <c r="AT30">
        <v>4</v>
      </c>
      <c r="AU30">
        <v>4</v>
      </c>
      <c r="AV30">
        <v>5</v>
      </c>
      <c r="AW30" s="9">
        <v>21</v>
      </c>
      <c r="AX30" s="6" t="str">
        <f t="shared" si="8"/>
        <v>TINGGI</v>
      </c>
    </row>
    <row r="31" spans="1:50" x14ac:dyDescent="0.2">
      <c r="A31" s="3">
        <v>29</v>
      </c>
      <c r="B31">
        <v>5</v>
      </c>
      <c r="C31">
        <v>3</v>
      </c>
      <c r="D31">
        <v>5</v>
      </c>
      <c r="E31">
        <v>4</v>
      </c>
      <c r="F31">
        <v>5</v>
      </c>
      <c r="G31">
        <v>3</v>
      </c>
      <c r="H31">
        <v>5</v>
      </c>
      <c r="I31">
        <v>4</v>
      </c>
      <c r="J31">
        <v>2</v>
      </c>
      <c r="K31" s="1">
        <f t="shared" si="0"/>
        <v>36</v>
      </c>
      <c r="L31" s="6" t="str">
        <f t="shared" si="1"/>
        <v>SEDANG</v>
      </c>
      <c r="M31">
        <v>5</v>
      </c>
      <c r="N31">
        <v>3</v>
      </c>
      <c r="O31">
        <v>5</v>
      </c>
      <c r="P31">
        <v>4</v>
      </c>
      <c r="Q31">
        <v>5</v>
      </c>
      <c r="R31">
        <v>5</v>
      </c>
      <c r="S31">
        <v>4</v>
      </c>
      <c r="T31">
        <v>4</v>
      </c>
      <c r="U31" s="1">
        <f t="shared" si="2"/>
        <v>35</v>
      </c>
      <c r="V31" s="6" t="str">
        <f t="shared" si="3"/>
        <v>TINGGI</v>
      </c>
      <c r="W31">
        <v>5</v>
      </c>
      <c r="X31">
        <v>5</v>
      </c>
      <c r="Y31">
        <v>5</v>
      </c>
      <c r="Z31">
        <v>5</v>
      </c>
      <c r="AA31">
        <v>4</v>
      </c>
      <c r="AB31">
        <v>5</v>
      </c>
      <c r="AC31">
        <v>3</v>
      </c>
      <c r="AD31" s="6">
        <f t="shared" si="4"/>
        <v>32</v>
      </c>
      <c r="AE31" s="6" t="str">
        <f t="shared" si="5"/>
        <v>TINGGI</v>
      </c>
      <c r="AF31" s="28">
        <v>5</v>
      </c>
      <c r="AG31" s="28">
        <v>3</v>
      </c>
      <c r="AH31" s="28">
        <v>5</v>
      </c>
      <c r="AI31" s="28">
        <v>4</v>
      </c>
      <c r="AJ31" s="28">
        <v>5</v>
      </c>
      <c r="AK31" s="28">
        <v>5</v>
      </c>
      <c r="AL31" s="28">
        <v>4</v>
      </c>
      <c r="AM31" s="28">
        <v>4</v>
      </c>
      <c r="AN31" s="28">
        <v>5</v>
      </c>
      <c r="AO31" s="28">
        <v>3</v>
      </c>
      <c r="AP31" s="6">
        <f t="shared" si="6"/>
        <v>43</v>
      </c>
      <c r="AQ31" s="6" t="str">
        <f t="shared" si="7"/>
        <v>SEDANG</v>
      </c>
      <c r="AR31">
        <v>3</v>
      </c>
      <c r="AS31">
        <v>4</v>
      </c>
      <c r="AT31">
        <v>5</v>
      </c>
      <c r="AU31">
        <v>4</v>
      </c>
      <c r="AV31">
        <v>2</v>
      </c>
      <c r="AW31" s="9">
        <v>18</v>
      </c>
      <c r="AX31" s="6" t="str">
        <f t="shared" si="8"/>
        <v>SEDANG</v>
      </c>
    </row>
    <row r="32" spans="1:50" x14ac:dyDescent="0.2">
      <c r="A32" s="3">
        <v>30</v>
      </c>
      <c r="B32">
        <v>4</v>
      </c>
      <c r="C32">
        <v>5</v>
      </c>
      <c r="D32">
        <v>3</v>
      </c>
      <c r="E32">
        <v>3</v>
      </c>
      <c r="F32">
        <v>4</v>
      </c>
      <c r="G32">
        <v>3</v>
      </c>
      <c r="H32">
        <v>4</v>
      </c>
      <c r="I32">
        <v>3</v>
      </c>
      <c r="J32">
        <v>4</v>
      </c>
      <c r="K32" s="1">
        <f t="shared" si="0"/>
        <v>33</v>
      </c>
      <c r="L32" s="6" t="str">
        <f t="shared" si="1"/>
        <v>SEDANG</v>
      </c>
      <c r="M32">
        <v>4</v>
      </c>
      <c r="N32">
        <v>5</v>
      </c>
      <c r="O32">
        <v>3</v>
      </c>
      <c r="P32">
        <v>3</v>
      </c>
      <c r="Q32">
        <v>4</v>
      </c>
      <c r="R32">
        <v>5</v>
      </c>
      <c r="S32">
        <v>3</v>
      </c>
      <c r="T32">
        <v>3</v>
      </c>
      <c r="U32" s="1">
        <f t="shared" si="2"/>
        <v>30</v>
      </c>
      <c r="V32" s="6" t="str">
        <f t="shared" si="3"/>
        <v>SEDANG</v>
      </c>
      <c r="W32">
        <v>4</v>
      </c>
      <c r="X32">
        <v>3</v>
      </c>
      <c r="Y32">
        <v>5</v>
      </c>
      <c r="Z32">
        <v>3</v>
      </c>
      <c r="AA32">
        <v>2</v>
      </c>
      <c r="AB32">
        <v>4</v>
      </c>
      <c r="AC32">
        <v>1</v>
      </c>
      <c r="AD32" s="6">
        <f t="shared" si="4"/>
        <v>22</v>
      </c>
      <c r="AE32" s="6" t="str">
        <f t="shared" si="5"/>
        <v>RENDAH</v>
      </c>
      <c r="AF32" s="28">
        <v>4</v>
      </c>
      <c r="AG32" s="28">
        <v>5</v>
      </c>
      <c r="AH32" s="28">
        <v>3</v>
      </c>
      <c r="AI32" s="28">
        <v>3</v>
      </c>
      <c r="AJ32" s="28">
        <v>4</v>
      </c>
      <c r="AK32" s="28">
        <v>5</v>
      </c>
      <c r="AL32" s="28">
        <v>3</v>
      </c>
      <c r="AM32" s="28">
        <v>3</v>
      </c>
      <c r="AN32" s="28">
        <v>4</v>
      </c>
      <c r="AO32" s="28">
        <v>4</v>
      </c>
      <c r="AP32" s="6">
        <f t="shared" si="6"/>
        <v>38</v>
      </c>
      <c r="AQ32" s="6" t="str">
        <f t="shared" si="7"/>
        <v>SEDANG</v>
      </c>
      <c r="AR32">
        <v>3</v>
      </c>
      <c r="AS32">
        <v>5</v>
      </c>
      <c r="AT32">
        <v>4</v>
      </c>
      <c r="AU32">
        <v>3</v>
      </c>
      <c r="AV32">
        <v>4</v>
      </c>
      <c r="AW32" s="9">
        <v>19</v>
      </c>
      <c r="AX32" s="6" t="str">
        <f t="shared" si="8"/>
        <v>SEDANG</v>
      </c>
    </row>
    <row r="33" spans="1:50" x14ac:dyDescent="0.2">
      <c r="A33" s="4">
        <v>31</v>
      </c>
      <c r="B33" s="5">
        <v>4</v>
      </c>
      <c r="C33" s="5">
        <v>4</v>
      </c>
      <c r="D33" s="5">
        <v>5</v>
      </c>
      <c r="E33" s="5">
        <v>5</v>
      </c>
      <c r="F33" s="5">
        <v>4</v>
      </c>
      <c r="G33" s="5">
        <v>5</v>
      </c>
      <c r="H33" s="5">
        <v>5</v>
      </c>
      <c r="I33" s="5">
        <v>4</v>
      </c>
      <c r="J33" s="5">
        <v>4</v>
      </c>
      <c r="K33" s="1">
        <f t="shared" si="0"/>
        <v>40</v>
      </c>
      <c r="L33" s="6" t="str">
        <f t="shared" si="1"/>
        <v>TINGGI</v>
      </c>
      <c r="M33" s="5">
        <v>4</v>
      </c>
      <c r="N33" s="5">
        <v>4</v>
      </c>
      <c r="O33" s="5">
        <v>5</v>
      </c>
      <c r="P33" s="5">
        <v>5</v>
      </c>
      <c r="Q33" s="5">
        <v>4</v>
      </c>
      <c r="R33" s="5">
        <v>4</v>
      </c>
      <c r="S33" s="5">
        <v>3</v>
      </c>
      <c r="T33" s="5">
        <v>4</v>
      </c>
      <c r="U33" s="1">
        <f t="shared" si="2"/>
        <v>33</v>
      </c>
      <c r="V33" s="6" t="str">
        <f t="shared" si="3"/>
        <v>TINGGI</v>
      </c>
      <c r="W33" s="5">
        <v>5</v>
      </c>
      <c r="X33" s="5">
        <v>2</v>
      </c>
      <c r="Y33" s="5">
        <v>3</v>
      </c>
      <c r="Z33" s="5">
        <v>2</v>
      </c>
      <c r="AA33" s="5">
        <v>3</v>
      </c>
      <c r="AB33" s="5">
        <v>5</v>
      </c>
      <c r="AC33" s="5">
        <v>3</v>
      </c>
      <c r="AD33" s="6">
        <f t="shared" si="4"/>
        <v>23</v>
      </c>
      <c r="AE33" s="6" t="str">
        <f t="shared" si="5"/>
        <v>SEDANG</v>
      </c>
      <c r="AF33" s="29">
        <v>4</v>
      </c>
      <c r="AG33" s="29">
        <v>4</v>
      </c>
      <c r="AH33" s="29">
        <v>5</v>
      </c>
      <c r="AI33" s="29">
        <v>5</v>
      </c>
      <c r="AJ33" s="29">
        <v>4</v>
      </c>
      <c r="AK33" s="29">
        <v>4</v>
      </c>
      <c r="AL33" s="29">
        <v>4</v>
      </c>
      <c r="AM33" s="29">
        <v>4</v>
      </c>
      <c r="AN33" s="29">
        <v>4</v>
      </c>
      <c r="AO33" s="29">
        <v>4</v>
      </c>
      <c r="AP33" s="6">
        <f t="shared" si="6"/>
        <v>42</v>
      </c>
      <c r="AQ33" s="6" t="str">
        <f t="shared" si="7"/>
        <v>SEDANG</v>
      </c>
      <c r="AR33" s="5">
        <v>3</v>
      </c>
      <c r="AS33" s="5">
        <v>5</v>
      </c>
      <c r="AT33" s="5">
        <v>5</v>
      </c>
      <c r="AU33" s="5">
        <v>4</v>
      </c>
      <c r="AV33" s="5">
        <v>4</v>
      </c>
      <c r="AW33" s="9">
        <v>21</v>
      </c>
      <c r="AX33" s="6" t="str">
        <f t="shared" si="8"/>
        <v>TINGGI</v>
      </c>
    </row>
    <row r="34" spans="1:50" x14ac:dyDescent="0.2">
      <c r="K34" s="1">
        <f>SUM(K3:K33)</f>
        <v>1067</v>
      </c>
      <c r="L34" s="1"/>
      <c r="U34" s="6">
        <f>SUM(U3:U33)</f>
        <v>972</v>
      </c>
      <c r="V34" s="6"/>
      <c r="AD34" s="6">
        <f>SUM(AD3:AD33)</f>
        <v>829</v>
      </c>
      <c r="AE34" s="6"/>
      <c r="AP34" s="1">
        <f>SUM(AP3:AP33)</f>
        <v>1219</v>
      </c>
      <c r="AQ34" s="1"/>
      <c r="AW34" s="6">
        <f>SUM(AW3:AW33)</f>
        <v>580</v>
      </c>
    </row>
    <row r="44" spans="1:50" x14ac:dyDescent="0.2">
      <c r="A44" s="10" t="s">
        <v>50</v>
      </c>
      <c r="B44" s="10"/>
      <c r="C44" s="11">
        <f>AVERAGE(K3:K33)</f>
        <v>34.41935483870968</v>
      </c>
      <c r="M44" s="10" t="s">
        <v>50</v>
      </c>
      <c r="N44" s="10"/>
      <c r="O44" s="11">
        <f>AVERAGE(U3:U33)</f>
        <v>31.35483870967742</v>
      </c>
      <c r="W44" s="10" t="s">
        <v>50</v>
      </c>
      <c r="X44" s="10"/>
      <c r="Y44" s="11">
        <f>AVERAGE(AD3:AD33)</f>
        <v>26.741935483870968</v>
      </c>
      <c r="AF44" s="10" t="s">
        <v>50</v>
      </c>
      <c r="AG44" s="10"/>
      <c r="AH44" s="11">
        <f>AVERAGE(AP3:AP33)</f>
        <v>39.322580645161288</v>
      </c>
      <c r="AR44" s="10" t="s">
        <v>50</v>
      </c>
      <c r="AS44" s="10"/>
      <c r="AT44" s="11">
        <f>AVERAGE(AW3:AW33)</f>
        <v>18.70967741935484</v>
      </c>
    </row>
    <row r="45" spans="1:50" ht="27" customHeight="1" x14ac:dyDescent="0.2">
      <c r="A45" s="10" t="s">
        <v>51</v>
      </c>
      <c r="B45" s="10"/>
      <c r="C45" s="11">
        <f>STDEV(K3:K33)</f>
        <v>3.9646285538360875</v>
      </c>
      <c r="M45" s="10" t="s">
        <v>51</v>
      </c>
      <c r="N45" s="10"/>
      <c r="O45" s="11">
        <f>STDEV(U3:U33)</f>
        <v>3.6655912401391637</v>
      </c>
      <c r="W45" s="10" t="s">
        <v>51</v>
      </c>
      <c r="X45" s="10"/>
      <c r="Y45" s="11">
        <f>STDEV(AD3:AD33)</f>
        <v>3.4347997703455047</v>
      </c>
      <c r="AF45" s="10" t="s">
        <v>51</v>
      </c>
      <c r="AG45" s="10"/>
      <c r="AH45" s="11">
        <f>STDEV(AP3:AP33)</f>
        <v>4.1903627271330839</v>
      </c>
      <c r="AR45" s="10" t="s">
        <v>51</v>
      </c>
      <c r="AS45" s="10"/>
      <c r="AT45" s="11">
        <f>STDEV(AW3:AW33)</f>
        <v>2.1164994430599569</v>
      </c>
    </row>
    <row r="46" spans="1:50" ht="28" customHeight="1" x14ac:dyDescent="0.2">
      <c r="A46" s="10" t="s">
        <v>52</v>
      </c>
      <c r="B46" s="10"/>
      <c r="C46" s="12">
        <f>C44-C45</f>
        <v>30.454726284873594</v>
      </c>
      <c r="M46" s="10" t="s">
        <v>52</v>
      </c>
      <c r="N46" s="10"/>
      <c r="O46" s="12">
        <f>O44-O45</f>
        <v>27.689247469538255</v>
      </c>
      <c r="W46" s="10" t="s">
        <v>52</v>
      </c>
      <c r="X46" s="10"/>
      <c r="Y46" s="12">
        <f>Y44-Y45</f>
        <v>23.307135713525462</v>
      </c>
      <c r="AF46" s="10" t="s">
        <v>52</v>
      </c>
      <c r="AG46" s="10"/>
      <c r="AH46" s="12">
        <f>AH44-AH45</f>
        <v>35.132217918028203</v>
      </c>
      <c r="AR46" s="10" t="s">
        <v>52</v>
      </c>
      <c r="AS46" s="10"/>
      <c r="AT46" s="12">
        <f>AT44-AT45</f>
        <v>16.593177976294882</v>
      </c>
    </row>
    <row r="47" spans="1:50" x14ac:dyDescent="0.2">
      <c r="A47" s="10" t="s">
        <v>53</v>
      </c>
      <c r="B47" s="10"/>
      <c r="C47" s="12">
        <f>C44+C45</f>
        <v>38.383983392545765</v>
      </c>
      <c r="M47" s="10" t="s">
        <v>53</v>
      </c>
      <c r="N47" s="10"/>
      <c r="O47" s="12">
        <f>O44+O45</f>
        <v>35.020429949816581</v>
      </c>
      <c r="W47" s="10" t="s">
        <v>53</v>
      </c>
      <c r="X47" s="10"/>
      <c r="Y47" s="12">
        <f>Y44+Y45</f>
        <v>30.176735254216474</v>
      </c>
      <c r="AF47" s="10" t="s">
        <v>53</v>
      </c>
      <c r="AG47" s="10"/>
      <c r="AH47" s="12">
        <f>AH44+AH45</f>
        <v>43.512943372294373</v>
      </c>
      <c r="AR47" s="10" t="s">
        <v>53</v>
      </c>
      <c r="AS47" s="10"/>
      <c r="AT47" s="12">
        <f>AT44+AT45</f>
        <v>20.826176862414798</v>
      </c>
    </row>
    <row r="49" spans="1:45" x14ac:dyDescent="0.2">
      <c r="A49" t="s">
        <v>54</v>
      </c>
      <c r="B49" t="s">
        <v>57</v>
      </c>
      <c r="M49" t="s">
        <v>54</v>
      </c>
      <c r="N49" t="s">
        <v>61</v>
      </c>
      <c r="W49" t="s">
        <v>54</v>
      </c>
      <c r="X49" t="s">
        <v>64</v>
      </c>
      <c r="AF49" t="s">
        <v>54</v>
      </c>
      <c r="AG49" t="s">
        <v>67</v>
      </c>
      <c r="AR49" t="s">
        <v>54</v>
      </c>
      <c r="AS49" t="s">
        <v>70</v>
      </c>
    </row>
    <row r="50" spans="1:45" x14ac:dyDescent="0.2">
      <c r="A50" t="s">
        <v>55</v>
      </c>
      <c r="B50" t="s">
        <v>58</v>
      </c>
      <c r="M50" t="s">
        <v>55</v>
      </c>
      <c r="N50" t="s">
        <v>62</v>
      </c>
      <c r="W50" t="s">
        <v>55</v>
      </c>
      <c r="X50" t="s">
        <v>65</v>
      </c>
      <c r="AF50" t="s">
        <v>55</v>
      </c>
      <c r="AG50" t="s">
        <v>68</v>
      </c>
      <c r="AR50" t="s">
        <v>55</v>
      </c>
      <c r="AS50" t="s">
        <v>71</v>
      </c>
    </row>
    <row r="51" spans="1:45" x14ac:dyDescent="0.2">
      <c r="A51" t="s">
        <v>56</v>
      </c>
      <c r="B51" t="s">
        <v>59</v>
      </c>
      <c r="M51" t="s">
        <v>56</v>
      </c>
      <c r="N51" t="s">
        <v>63</v>
      </c>
      <c r="W51" t="s">
        <v>56</v>
      </c>
      <c r="X51" t="s">
        <v>66</v>
      </c>
      <c r="AF51" t="s">
        <v>56</v>
      </c>
      <c r="AG51" t="s">
        <v>69</v>
      </c>
      <c r="AR51" t="s">
        <v>56</v>
      </c>
      <c r="AS51" t="s">
        <v>72</v>
      </c>
    </row>
    <row r="54" spans="1:45" x14ac:dyDescent="0.2">
      <c r="A54" t="s">
        <v>60</v>
      </c>
    </row>
    <row r="55" spans="1:45" x14ac:dyDescent="0.2">
      <c r="A55" t="s">
        <v>55</v>
      </c>
    </row>
    <row r="56" spans="1:45" x14ac:dyDescent="0.2">
      <c r="A56" t="s">
        <v>56</v>
      </c>
    </row>
  </sheetData>
  <mergeCells count="12">
    <mergeCell ref="AW1:AW2"/>
    <mergeCell ref="AD1:AD2"/>
    <mergeCell ref="AF1:AO1"/>
    <mergeCell ref="AP1:AP2"/>
    <mergeCell ref="AR1:AV1"/>
    <mergeCell ref="W1:AC1"/>
    <mergeCell ref="A1:A2"/>
    <mergeCell ref="B1:J1"/>
    <mergeCell ref="K1:K2"/>
    <mergeCell ref="M1:T1"/>
    <mergeCell ref="U1:U2"/>
    <mergeCell ref="L1:L2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2022-12-25T07:44:32Z</dcterms:created>
  <dcterms:modified xsi:type="dcterms:W3CDTF">2023-02-04T05:41:26Z</dcterms:modified>
</cp:coreProperties>
</file>