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F:\Freelance Tugas\Artikel Imam Busthomi\Daftar\"/>
    </mc:Choice>
  </mc:AlternateContent>
  <xr:revisionPtr revIDLastSave="0" documentId="13_ncr:1_{43D3FA4D-FBE7-41CE-8AFE-ED45008891C4}" xr6:coauthVersionLast="47" xr6:coauthVersionMax="47" xr10:uidLastSave="{00000000-0000-0000-0000-000000000000}"/>
  <bookViews>
    <workbookView xWindow="-120" yWindow="-120" windowWidth="20730" windowHeight="11160" xr2:uid="{680B5E78-C80A-46C0-965F-7F87DA41186E}"/>
  </bookViews>
  <sheets>
    <sheet name="Kusioner" sheetId="1" r:id="rId1"/>
    <sheet name="Matriks SWOT" sheetId="3" r:id="rId2"/>
    <sheet name="Matriks QSPM" sheetId="6" r:id="rId3"/>
    <sheet name="Data Validitas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K17" i="1" l="1"/>
  <c r="AM18" i="1" s="1"/>
  <c r="AJ19" i="1"/>
  <c r="AL19" i="1"/>
  <c r="AK20" i="1"/>
  <c r="AK19" i="1"/>
  <c r="AJ20" i="1"/>
  <c r="AJ21" i="1"/>
  <c r="AJ22" i="1"/>
  <c r="AJ23" i="1"/>
  <c r="AL23" i="1" s="1"/>
  <c r="AK23" i="1"/>
  <c r="AL22" i="1"/>
  <c r="AK22" i="1"/>
  <c r="AK21" i="1"/>
  <c r="AL21" i="1"/>
  <c r="AL20" i="1"/>
  <c r="AK24" i="1"/>
  <c r="AK12" i="1"/>
  <c r="AJ12" i="1"/>
  <c r="AI23" i="1"/>
  <c r="AK4" i="1"/>
  <c r="AI4" i="1"/>
  <c r="AI16" i="1"/>
  <c r="AK16" i="1" s="1"/>
  <c r="AI15" i="1"/>
  <c r="AK15" i="1" s="1"/>
  <c r="AI14" i="1"/>
  <c r="AK14" i="1" s="1"/>
  <c r="AI13" i="1"/>
  <c r="AK13" i="1" s="1"/>
  <c r="AI12" i="1"/>
  <c r="U4" i="1"/>
  <c r="T4" i="1"/>
  <c r="E5" i="6"/>
  <c r="G5" i="6"/>
  <c r="L4" i="7"/>
  <c r="L5" i="7"/>
  <c r="L6" i="7"/>
  <c r="L7" i="7"/>
  <c r="L8" i="7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3" i="7"/>
  <c r="AL24" i="1" l="1"/>
  <c r="AI17" i="1"/>
  <c r="W6" i="6"/>
  <c r="W7" i="6"/>
  <c r="W8" i="6"/>
  <c r="W9" i="6"/>
  <c r="W13" i="6"/>
  <c r="W14" i="6"/>
  <c r="W15" i="6"/>
  <c r="W16" i="6"/>
  <c r="W17" i="6"/>
  <c r="W20" i="6"/>
  <c r="W21" i="6"/>
  <c r="W22" i="6"/>
  <c r="W23" i="6"/>
  <c r="W24" i="6"/>
  <c r="W27" i="6"/>
  <c r="W28" i="6"/>
  <c r="W29" i="6"/>
  <c r="W30" i="6"/>
  <c r="W31" i="6"/>
  <c r="U6" i="6"/>
  <c r="U7" i="6"/>
  <c r="U8" i="6"/>
  <c r="U9" i="6"/>
  <c r="U13" i="6"/>
  <c r="U14" i="6"/>
  <c r="U15" i="6"/>
  <c r="U16" i="6"/>
  <c r="U17" i="6"/>
  <c r="U20" i="6"/>
  <c r="U21" i="6"/>
  <c r="U22" i="6"/>
  <c r="U23" i="6"/>
  <c r="U24" i="6"/>
  <c r="U27" i="6"/>
  <c r="U28" i="6"/>
  <c r="U29" i="6"/>
  <c r="U30" i="6"/>
  <c r="U31" i="6"/>
  <c r="S6" i="6"/>
  <c r="S7" i="6"/>
  <c r="S8" i="6"/>
  <c r="S9" i="6"/>
  <c r="S13" i="6"/>
  <c r="S14" i="6"/>
  <c r="S15" i="6"/>
  <c r="S16" i="6"/>
  <c r="S17" i="6"/>
  <c r="S20" i="6"/>
  <c r="S21" i="6"/>
  <c r="S22" i="6"/>
  <c r="S23" i="6"/>
  <c r="S24" i="6"/>
  <c r="S27" i="6"/>
  <c r="S28" i="6"/>
  <c r="S29" i="6"/>
  <c r="S30" i="6"/>
  <c r="S31" i="6"/>
  <c r="Q6" i="6"/>
  <c r="Q7" i="6"/>
  <c r="Q8" i="6"/>
  <c r="Q9" i="6"/>
  <c r="Q13" i="6"/>
  <c r="Q14" i="6"/>
  <c r="Q15" i="6"/>
  <c r="Q16" i="6"/>
  <c r="Q17" i="6"/>
  <c r="Q20" i="6"/>
  <c r="Q21" i="6"/>
  <c r="Q22" i="6"/>
  <c r="Q23" i="6"/>
  <c r="Q24" i="6"/>
  <c r="Q27" i="6"/>
  <c r="Q28" i="6"/>
  <c r="Q29" i="6"/>
  <c r="Q30" i="6"/>
  <c r="Q31" i="6"/>
  <c r="O6" i="6"/>
  <c r="O7" i="6"/>
  <c r="O8" i="6"/>
  <c r="O9" i="6"/>
  <c r="O13" i="6"/>
  <c r="O14" i="6"/>
  <c r="O15" i="6"/>
  <c r="O16" i="6"/>
  <c r="O17" i="6"/>
  <c r="O20" i="6"/>
  <c r="O21" i="6"/>
  <c r="O22" i="6"/>
  <c r="O23" i="6"/>
  <c r="O24" i="6"/>
  <c r="O27" i="6"/>
  <c r="O28" i="6"/>
  <c r="O29" i="6"/>
  <c r="O30" i="6"/>
  <c r="O31" i="6"/>
  <c r="M6" i="6"/>
  <c r="M7" i="6"/>
  <c r="M8" i="6"/>
  <c r="M9" i="6"/>
  <c r="M13" i="6"/>
  <c r="M14" i="6"/>
  <c r="M15" i="6"/>
  <c r="M16" i="6"/>
  <c r="M17" i="6"/>
  <c r="M20" i="6"/>
  <c r="M21" i="6"/>
  <c r="M22" i="6"/>
  <c r="M23" i="6"/>
  <c r="M24" i="6"/>
  <c r="M27" i="6"/>
  <c r="M28" i="6"/>
  <c r="M29" i="6"/>
  <c r="M30" i="6"/>
  <c r="M31" i="6"/>
  <c r="K6" i="6"/>
  <c r="K7" i="6"/>
  <c r="K8" i="6"/>
  <c r="K9" i="6"/>
  <c r="K13" i="6"/>
  <c r="K14" i="6"/>
  <c r="K15" i="6"/>
  <c r="K16" i="6"/>
  <c r="K17" i="6"/>
  <c r="K20" i="6"/>
  <c r="K21" i="6"/>
  <c r="K22" i="6"/>
  <c r="K23" i="6"/>
  <c r="K24" i="6"/>
  <c r="K27" i="6"/>
  <c r="K28" i="6"/>
  <c r="K29" i="6"/>
  <c r="K30" i="6"/>
  <c r="K31" i="6"/>
  <c r="I6" i="6"/>
  <c r="I7" i="6"/>
  <c r="I8" i="6"/>
  <c r="I9" i="6"/>
  <c r="I13" i="6"/>
  <c r="I14" i="6"/>
  <c r="I15" i="6"/>
  <c r="I16" i="6"/>
  <c r="I17" i="6"/>
  <c r="I20" i="6"/>
  <c r="I21" i="6"/>
  <c r="I22" i="6"/>
  <c r="I23" i="6"/>
  <c r="I24" i="6"/>
  <c r="I27" i="6"/>
  <c r="I28" i="6"/>
  <c r="I29" i="6"/>
  <c r="I30" i="6"/>
  <c r="I31" i="6"/>
  <c r="W5" i="6"/>
  <c r="W32" i="6" s="1"/>
  <c r="U5" i="6"/>
  <c r="U32" i="6" s="1"/>
  <c r="S5" i="6"/>
  <c r="S32" i="6" s="1"/>
  <c r="Q5" i="6"/>
  <c r="Q32" i="6" s="1"/>
  <c r="O5" i="6"/>
  <c r="O32" i="6" s="1"/>
  <c r="M5" i="6"/>
  <c r="M32" i="6" s="1"/>
  <c r="K5" i="6"/>
  <c r="K32" i="6" s="1"/>
  <c r="I5" i="6"/>
  <c r="I32" i="6" s="1"/>
  <c r="G6" i="6"/>
  <c r="G7" i="6"/>
  <c r="G8" i="6"/>
  <c r="G9" i="6"/>
  <c r="G10" i="6"/>
  <c r="G13" i="6"/>
  <c r="G14" i="6"/>
  <c r="G15" i="6"/>
  <c r="G16" i="6"/>
  <c r="G17" i="6"/>
  <c r="G20" i="6"/>
  <c r="G21" i="6"/>
  <c r="G22" i="6"/>
  <c r="G23" i="6"/>
  <c r="G24" i="6"/>
  <c r="G27" i="6"/>
  <c r="G28" i="6"/>
  <c r="G29" i="6"/>
  <c r="G30" i="6"/>
  <c r="G31" i="6"/>
  <c r="G32" i="6"/>
  <c r="E6" i="6"/>
  <c r="E7" i="6"/>
  <c r="E8" i="6"/>
  <c r="E9" i="6"/>
  <c r="E13" i="6"/>
  <c r="E14" i="6"/>
  <c r="E15" i="6"/>
  <c r="E16" i="6"/>
  <c r="E17" i="6"/>
  <c r="E20" i="6"/>
  <c r="E21" i="6"/>
  <c r="E22" i="6"/>
  <c r="E23" i="6"/>
  <c r="E24" i="6"/>
  <c r="E27" i="6"/>
  <c r="E28" i="6"/>
  <c r="E29" i="6"/>
  <c r="E30" i="6"/>
  <c r="E31" i="6"/>
  <c r="E32" i="6"/>
  <c r="AJ16" i="1" l="1"/>
  <c r="AL16" i="1" s="1"/>
  <c r="AJ13" i="1"/>
  <c r="AL13" i="1" s="1"/>
  <c r="AL12" i="1"/>
  <c r="AJ14" i="1"/>
  <c r="AL14" i="1" s="1"/>
  <c r="AJ15" i="1"/>
  <c r="AL15" i="1" s="1"/>
  <c r="AI5" i="1"/>
  <c r="AK5" i="1" s="1"/>
  <c r="AI6" i="1"/>
  <c r="AK6" i="1" s="1"/>
  <c r="AI7" i="1"/>
  <c r="AK7" i="1" s="1"/>
  <c r="AI8" i="1"/>
  <c r="AI19" i="1"/>
  <c r="AI20" i="1"/>
  <c r="AI21" i="1"/>
  <c r="AI22" i="1"/>
  <c r="AI26" i="1"/>
  <c r="AI27" i="1"/>
  <c r="AI28" i="1"/>
  <c r="AI29" i="1"/>
  <c r="AI30" i="1"/>
  <c r="AK28" i="1" l="1"/>
  <c r="AJ28" i="1"/>
  <c r="AK30" i="1"/>
  <c r="AJ30" i="1"/>
  <c r="AK27" i="1"/>
  <c r="AJ27" i="1"/>
  <c r="AJ29" i="1"/>
  <c r="AK29" i="1"/>
  <c r="AJ26" i="1"/>
  <c r="AK26" i="1"/>
  <c r="AK9" i="1"/>
  <c r="AL17" i="1"/>
  <c r="AK8" i="1"/>
  <c r="AI24" i="1"/>
  <c r="AI31" i="1"/>
  <c r="AI9" i="1"/>
  <c r="AJ4" i="1" s="1"/>
  <c r="AL4" i="1" s="1"/>
  <c r="T5" i="1"/>
  <c r="T6" i="1"/>
  <c r="T7" i="1"/>
  <c r="T8" i="1"/>
  <c r="T12" i="1"/>
  <c r="T13" i="1"/>
  <c r="T14" i="1"/>
  <c r="T15" i="1"/>
  <c r="T16" i="1"/>
  <c r="T19" i="1"/>
  <c r="T20" i="1"/>
  <c r="T21" i="1"/>
  <c r="T22" i="1"/>
  <c r="T23" i="1"/>
  <c r="T26" i="1"/>
  <c r="T27" i="1"/>
  <c r="T28" i="1"/>
  <c r="T29" i="1"/>
  <c r="T30" i="1"/>
  <c r="T9" i="1"/>
  <c r="AL27" i="1" l="1"/>
  <c r="AL28" i="1"/>
  <c r="AL30" i="1"/>
  <c r="AK31" i="1"/>
  <c r="AL29" i="1"/>
  <c r="AL26" i="1"/>
  <c r="AJ6" i="1"/>
  <c r="AL6" i="1" s="1"/>
  <c r="AJ5" i="1"/>
  <c r="AL5" i="1" s="1"/>
  <c r="AL9" i="1" s="1"/>
  <c r="AM17" i="1" s="1"/>
  <c r="AJ7" i="1"/>
  <c r="AL7" i="1" s="1"/>
  <c r="AJ8" i="1"/>
  <c r="AL8" i="1" s="1"/>
  <c r="U5" i="1"/>
  <c r="T24" i="1"/>
  <c r="U22" i="1" s="1"/>
  <c r="U14" i="1"/>
  <c r="T17" i="1"/>
  <c r="U16" i="1" s="1"/>
  <c r="U7" i="1"/>
  <c r="U6" i="1"/>
  <c r="U19" i="1"/>
  <c r="U21" i="1"/>
  <c r="U8" i="1"/>
  <c r="T31" i="1"/>
  <c r="U28" i="1" s="1"/>
  <c r="U12" i="1"/>
  <c r="AL31" i="1" l="1"/>
  <c r="AM31" i="1" s="1"/>
  <c r="U23" i="1"/>
  <c r="U20" i="1"/>
  <c r="U15" i="1"/>
  <c r="U29" i="1"/>
  <c r="U13" i="1"/>
  <c r="U27" i="1"/>
  <c r="U26" i="1"/>
  <c r="U30" i="1"/>
  <c r="AL34" i="1" l="1"/>
  <c r="U31" i="1"/>
  <c r="U17" i="1"/>
  <c r="AL35" i="1"/>
</calcChain>
</file>

<file path=xl/sharedStrings.xml><?xml version="1.0" encoding="utf-8"?>
<sst xmlns="http://schemas.openxmlformats.org/spreadsheetml/2006/main" count="204" uniqueCount="69">
  <si>
    <t>Responden 1</t>
  </si>
  <si>
    <t>Kuisioner</t>
  </si>
  <si>
    <t>Pelanggan lama sudah loyal terhadap perusahaan</t>
  </si>
  <si>
    <t>Mempunyai suplier tetap</t>
  </si>
  <si>
    <t>Selalu menjaga ketepatan dan kualitas produk</t>
  </si>
  <si>
    <t>Mempunyai konsumen tetap</t>
  </si>
  <si>
    <t>Harga produk bersaing</t>
  </si>
  <si>
    <t>Pemasok bahan baku tidak bersifat kontrak</t>
  </si>
  <si>
    <t>Kurang promosi</t>
  </si>
  <si>
    <t>Teknologi di produksi semi padat karya</t>
  </si>
  <si>
    <t>produk tidak bermerek</t>
  </si>
  <si>
    <t xml:space="preserve">Produk Plastik ini sangat dibutuhkan oleh usaha dagang </t>
  </si>
  <si>
    <t>Tambahan atau pengembangan pelanggan yang loyal</t>
  </si>
  <si>
    <t>Bahan baku yang bersifat lokal</t>
  </si>
  <si>
    <t>Pengembangan jenis dan ukuran produk</t>
  </si>
  <si>
    <t>Pasar masih terbuka luas secara nasional</t>
  </si>
  <si>
    <t>Banyak perusahaan sejenis yang terus meningkat</t>
  </si>
  <si>
    <t>Pengembangan pesaing terhadap promosi dan pasar</t>
  </si>
  <si>
    <t>Persaingan usaha yang tidak sehat</t>
  </si>
  <si>
    <t>Ketatnya persaingan dengan teknologi</t>
  </si>
  <si>
    <t>Kenaikan gaji sesuai UMR</t>
  </si>
  <si>
    <r>
      <rPr>
        <b/>
        <i/>
        <sz val="12"/>
        <color theme="1"/>
        <rFont val="Times New Roman"/>
        <family val="1"/>
      </rPr>
      <t>Strength</t>
    </r>
    <r>
      <rPr>
        <b/>
        <sz val="12"/>
        <color theme="1"/>
        <rFont val="Times New Roman"/>
        <family val="1"/>
      </rPr>
      <t xml:space="preserve"> (Kekuatan)</t>
    </r>
  </si>
  <si>
    <r>
      <rPr>
        <b/>
        <i/>
        <sz val="12"/>
        <color theme="1"/>
        <rFont val="Times New Roman"/>
        <family val="1"/>
      </rPr>
      <t>Weakness</t>
    </r>
    <r>
      <rPr>
        <b/>
        <sz val="12"/>
        <color theme="1"/>
        <rFont val="Times New Roman"/>
        <family val="1"/>
      </rPr>
      <t>(Kelemahan)</t>
    </r>
  </si>
  <si>
    <r>
      <rPr>
        <b/>
        <i/>
        <sz val="12"/>
        <color theme="1"/>
        <rFont val="Times New Roman"/>
        <family val="1"/>
      </rPr>
      <t>Opportunity</t>
    </r>
    <r>
      <rPr>
        <b/>
        <sz val="12"/>
        <color theme="1"/>
        <rFont val="Times New Roman"/>
        <family val="1"/>
      </rPr>
      <t xml:space="preserve"> (Peluang)</t>
    </r>
  </si>
  <si>
    <r>
      <rPr>
        <b/>
        <i/>
        <sz val="12"/>
        <color theme="1"/>
        <rFont val="Times New Roman"/>
        <family val="1"/>
      </rPr>
      <t>Threats</t>
    </r>
    <r>
      <rPr>
        <b/>
        <sz val="12"/>
        <color theme="1"/>
        <rFont val="Times New Roman"/>
        <family val="1"/>
      </rPr>
      <t xml:space="preserve"> (Ancaman)</t>
    </r>
  </si>
  <si>
    <t>Bobot</t>
  </si>
  <si>
    <t>Rating</t>
  </si>
  <si>
    <t>Pembobotan</t>
  </si>
  <si>
    <t>Tidak Penting</t>
  </si>
  <si>
    <t>Kurang Penting</t>
  </si>
  <si>
    <t>Penting</t>
  </si>
  <si>
    <t>Sangat Penting</t>
  </si>
  <si>
    <t>Sangat Penting Sekali</t>
  </si>
  <si>
    <t>Tidak Kuat</t>
  </si>
  <si>
    <t>Kurang Kuat</t>
  </si>
  <si>
    <t>Kuat</t>
  </si>
  <si>
    <t>Sangat Kuat</t>
  </si>
  <si>
    <t>Loyalitas Karyawan terhadap tambahan jam kerja yang rendah</t>
  </si>
  <si>
    <t>Jumlah</t>
  </si>
  <si>
    <t>Skor</t>
  </si>
  <si>
    <t>Y</t>
  </si>
  <si>
    <t>x</t>
  </si>
  <si>
    <t>y</t>
  </si>
  <si>
    <t>NO</t>
  </si>
  <si>
    <t>No</t>
  </si>
  <si>
    <t>Pengembangan pesaing terhadap pasar distribusi</t>
  </si>
  <si>
    <t>Strategi (SO)</t>
  </si>
  <si>
    <t>Strategi (WO)</t>
  </si>
  <si>
    <t>Strategi (ST)</t>
  </si>
  <si>
    <t>Strategi (WT)</t>
  </si>
  <si>
    <t>Melakukan promosi terus menerus untuk manarik konsumen baru</t>
  </si>
  <si>
    <t xml:space="preserve">Memperbaiki kualitas produk dan selalu memperbaiki ketepatan </t>
  </si>
  <si>
    <t xml:space="preserve">Mempengaruhi konsumen untuk sering membeli </t>
  </si>
  <si>
    <t>Menerima pesanan ukuran sesuai dengan konsumen yang loyal</t>
  </si>
  <si>
    <t xml:space="preserve">Mencari konsumen baru </t>
  </si>
  <si>
    <t xml:space="preserve">Membina hubungan yang baik dengan konsumen tetap </t>
  </si>
  <si>
    <t xml:space="preserve">Menstabilkan harga bahan baku </t>
  </si>
  <si>
    <t xml:space="preserve">Meningkatkan kedisiplinan karyawan </t>
  </si>
  <si>
    <t xml:space="preserve">Melakukan promosi yang lebih agresif </t>
  </si>
  <si>
    <t>As</t>
  </si>
  <si>
    <t>TAS</t>
  </si>
  <si>
    <t>Strategi</t>
  </si>
  <si>
    <t>No. Urut</t>
  </si>
  <si>
    <t>Nilai TAS</t>
  </si>
  <si>
    <t xml:space="preserve">Menarik bangsa pasar yang sesuai dengan tujuan perusahaan </t>
  </si>
  <si>
    <t>Responden</t>
  </si>
  <si>
    <t>Pertanyaan</t>
  </si>
  <si>
    <t>Total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</si>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</sst>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2" fontId="1" fillId="0" borderId="0" xfId="0" applyNumberFormat="1" applyFont="1"/>
    <xf numFmtId="2" fontId="1" fillId="0" borderId="0" xfId="0" applyNumberFormat="1" applyFont="1" applyAlignment="1">
      <alignment horizontal="right"/>
    </xf>
    <xf numFmtId="2" fontId="1" fillId="2" borderId="0" xfId="0" applyNumberFormat="1" applyFont="1" applyFill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SWOT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Kusioner!$AP$2</c:f>
              <c:strCache>
                <c:ptCount val="1"/>
                <c:pt idx="0">
                  <c:v>Y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Kusioner!$AO$3:$AO$9</c:f>
              <c:numCache>
                <c:formatCode>General</c:formatCode>
                <c:ptCount val="7"/>
                <c:pt idx="0">
                  <c:v>-3</c:v>
                </c:pt>
                <c:pt idx="1">
                  <c:v>-2</c:v>
                </c:pt>
                <c:pt idx="2">
                  <c:v>-1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</c:numCache>
            </c:numRef>
          </c:xVal>
          <c:yVal>
            <c:numRef>
              <c:f>Kusioner!$AP$3:$AP$9</c:f>
              <c:numCache>
                <c:formatCode>General</c:formatCode>
                <c:ptCount val="7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34-47F6-AECA-643452C76A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205440"/>
        <c:axId val="2087465728"/>
      </c:scatterChart>
      <c:valAx>
        <c:axId val="1832054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7465728"/>
        <c:crosses val="autoZero"/>
        <c:crossBetween val="midCat"/>
      </c:valAx>
      <c:valAx>
        <c:axId val="2087465728"/>
        <c:scaling>
          <c:orientation val="minMax"/>
          <c:max val="3"/>
          <c:min val="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205440"/>
        <c:crosses val="autoZero"/>
        <c:crossBetween val="midCat"/>
        <c:min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 b="1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599279</xdr:colOff>
      <xdr:row>10</xdr:row>
      <xdr:rowOff>116680</xdr:rowOff>
    </xdr:from>
    <xdr:to>
      <xdr:col>51</xdr:col>
      <xdr:colOff>539749</xdr:colOff>
      <xdr:row>34</xdr:row>
      <xdr:rowOff>134938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66D6D09-E46F-49D7-86C1-F69D34C02EF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0.53829</cdr:x>
      <cdr:y>0.41723</cdr:y>
    </cdr:from>
    <cdr:to>
      <cdr:x>0.55282</cdr:x>
      <cdr:y>0.43384</cdr:y>
    </cdr:to>
    <cdr:sp macro="" textlink="">
      <cdr:nvSpPr>
        <cdr:cNvPr id="2" name="Oval 1">
          <a:extLst xmlns:a="http://schemas.openxmlformats.org/drawingml/2006/main">
            <a:ext uri="{FF2B5EF4-FFF2-40B4-BE49-F238E27FC236}">
              <a16:creationId xmlns:a16="http://schemas.microsoft.com/office/drawing/2014/main" id="{BB4BFDE2-3D66-437B-855D-A033A541B1EA}"/>
            </a:ext>
          </a:extLst>
        </cdr:cNvPr>
        <cdr:cNvSpPr/>
      </cdr:nvSpPr>
      <cdr:spPr>
        <a:xfrm xmlns:a="http://schemas.openxmlformats.org/drawingml/2006/main">
          <a:off x="3821900" y="1994693"/>
          <a:ext cx="103196" cy="79375"/>
        </a:xfrm>
        <a:prstGeom xmlns:a="http://schemas.openxmlformats.org/drawingml/2006/main" prst="ellipse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0.49804</cdr:x>
      <cdr:y>0.42388</cdr:y>
    </cdr:from>
    <cdr:to>
      <cdr:x>0.55069</cdr:x>
      <cdr:y>0.42631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3D636F6A-2673-49DA-BA8F-5D4189E33207}"/>
            </a:ext>
          </a:extLst>
        </cdr:cNvPr>
        <cdr:cNvCxnSpPr/>
      </cdr:nvCxnSpPr>
      <cdr:spPr>
        <a:xfrm xmlns:a="http://schemas.openxmlformats.org/drawingml/2006/main" flipH="1" flipV="1">
          <a:off x="3536159" y="2026445"/>
          <a:ext cx="373824" cy="11624"/>
        </a:xfrm>
        <a:prstGeom xmlns:a="http://schemas.openxmlformats.org/drawingml/2006/main" prst="line">
          <a:avLst/>
        </a:prstGeom>
        <a:ln xmlns:a="http://schemas.openxmlformats.org/drawingml/2006/main" w="28575">
          <a:prstDash val="dash"/>
        </a:ln>
      </cdr:spPr>
      <cdr:style>
        <a:lnRef xmlns:a="http://schemas.openxmlformats.org/drawingml/2006/main" idx="3">
          <a:schemeClr val="accent6"/>
        </a:lnRef>
        <a:fillRef xmlns:a="http://schemas.openxmlformats.org/drawingml/2006/main" idx="0">
          <a:schemeClr val="accent6"/>
        </a:fillRef>
        <a:effectRef xmlns:a="http://schemas.openxmlformats.org/drawingml/2006/main" idx="2">
          <a:schemeClr val="accent6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0.54153</cdr:x>
      <cdr:y>0.42404</cdr:y>
    </cdr:from>
    <cdr:to>
      <cdr:x>0.54276</cdr:x>
      <cdr:y>0.53346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42875E35-39F9-4091-8768-BD4446A2D7FF}"/>
            </a:ext>
          </a:extLst>
        </cdr:cNvPr>
        <cdr:cNvCxnSpPr/>
      </cdr:nvCxnSpPr>
      <cdr:spPr>
        <a:xfrm xmlns:a="http://schemas.openxmlformats.org/drawingml/2006/main" flipH="1" flipV="1">
          <a:off x="3844925" y="2027238"/>
          <a:ext cx="8734" cy="523082"/>
        </a:xfrm>
        <a:prstGeom xmlns:a="http://schemas.openxmlformats.org/drawingml/2006/main" prst="line">
          <a:avLst/>
        </a:prstGeom>
        <a:ln xmlns:a="http://schemas.openxmlformats.org/drawingml/2006/main" w="28575">
          <a:prstDash val="dash"/>
        </a:ln>
      </cdr:spPr>
      <cdr:style>
        <a:lnRef xmlns:a="http://schemas.openxmlformats.org/drawingml/2006/main" idx="3">
          <a:schemeClr val="accent6"/>
        </a:lnRef>
        <a:fillRef xmlns:a="http://schemas.openxmlformats.org/drawingml/2006/main" idx="0">
          <a:schemeClr val="accent6"/>
        </a:fillRef>
        <a:effectRef xmlns:a="http://schemas.openxmlformats.org/drawingml/2006/main" idx="2">
          <a:schemeClr val="accent6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0.54947</cdr:x>
      <cdr:y>0.38735</cdr:y>
    </cdr:from>
    <cdr:to>
      <cdr:x>0.69704</cdr:x>
      <cdr:y>0.44048</cdr:y>
    </cdr:to>
    <cdr:sp macro="" textlink="">
      <cdr:nvSpPr>
        <cdr:cNvPr id="7" name="TextBox 6">
          <a:extLst xmlns:a="http://schemas.openxmlformats.org/drawingml/2006/main">
            <a:ext uri="{FF2B5EF4-FFF2-40B4-BE49-F238E27FC236}">
              <a16:creationId xmlns:a16="http://schemas.microsoft.com/office/drawing/2014/main" id="{B8F442E6-08A2-4976-A3F6-41C8587BB8B0}"/>
            </a:ext>
          </a:extLst>
        </cdr:cNvPr>
        <cdr:cNvSpPr txBox="1"/>
      </cdr:nvSpPr>
      <cdr:spPr>
        <a:xfrm xmlns:a="http://schemas.openxmlformats.org/drawingml/2006/main">
          <a:off x="3901284" y="1851820"/>
          <a:ext cx="1047750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ID" sz="1200" b="1">
              <a:latin typeface="Times New Roman" panose="02020603050405020304" pitchFamily="18" charset="0"/>
              <a:cs typeface="Times New Roman" panose="02020603050405020304" pitchFamily="18" charset="0"/>
            </a:rPr>
            <a:t>(X,Y)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AFCA9-482A-4029-BB71-7D1C3A0D06CF}">
  <dimension ref="B1:AP35"/>
  <sheetViews>
    <sheetView tabSelected="1" topLeftCell="A16" zoomScale="70" zoomScaleNormal="70" workbookViewId="0">
      <selection activeCell="G40" sqref="G40"/>
    </sheetView>
  </sheetViews>
  <sheetFormatPr defaultColWidth="9" defaultRowHeight="15.75" x14ac:dyDescent="0.25"/>
  <cols>
    <col min="1" max="1" width="9" style="1"/>
    <col min="2" max="2" width="75.42578125" style="1" customWidth="1"/>
    <col min="3" max="5" width="9" style="1"/>
    <col min="6" max="6" width="12.85546875" style="1" customWidth="1"/>
    <col min="7" max="7" width="21.42578125" style="1" customWidth="1"/>
    <col min="8" max="8" width="9" style="1"/>
    <col min="9" max="9" width="54" style="1" customWidth="1"/>
    <col min="10" max="19" width="6" style="1" customWidth="1"/>
    <col min="20" max="23" width="9" style="1"/>
    <col min="24" max="24" width="33.7109375" style="1" customWidth="1"/>
    <col min="25" max="34" width="5.28515625" style="1" customWidth="1"/>
    <col min="35" max="35" width="9" style="1"/>
    <col min="36" max="36" width="9" style="1" customWidth="1"/>
    <col min="37" max="38" width="9" style="1"/>
    <col min="39" max="39" width="10.85546875" style="1" customWidth="1"/>
    <col min="40" max="16384" width="9" style="1"/>
  </cols>
  <sheetData>
    <row r="1" spans="2:42" x14ac:dyDescent="0.25">
      <c r="B1" s="1" t="s">
        <v>0</v>
      </c>
    </row>
    <row r="2" spans="2:42" x14ac:dyDescent="0.25">
      <c r="B2" s="1" t="s">
        <v>1</v>
      </c>
      <c r="C2" s="1" t="s">
        <v>25</v>
      </c>
      <c r="D2" s="1" t="s">
        <v>26</v>
      </c>
      <c r="J2" s="5">
        <v>1</v>
      </c>
      <c r="K2" s="5">
        <v>2</v>
      </c>
      <c r="L2" s="5">
        <v>3</v>
      </c>
      <c r="M2" s="5">
        <v>4</v>
      </c>
      <c r="N2" s="5">
        <v>5</v>
      </c>
      <c r="O2" s="5">
        <v>6</v>
      </c>
      <c r="P2" s="5">
        <v>7</v>
      </c>
      <c r="Q2" s="5">
        <v>8</v>
      </c>
      <c r="R2" s="5">
        <v>9</v>
      </c>
      <c r="S2" s="5">
        <v>10</v>
      </c>
      <c r="T2" s="4" t="s">
        <v>38</v>
      </c>
      <c r="U2" s="4" t="s">
        <v>25</v>
      </c>
      <c r="V2" s="1" t="s">
        <v>39</v>
      </c>
      <c r="Y2" s="5">
        <v>1</v>
      </c>
      <c r="Z2" s="5">
        <v>2</v>
      </c>
      <c r="AA2" s="5">
        <v>3</v>
      </c>
      <c r="AB2" s="5">
        <v>4</v>
      </c>
      <c r="AC2" s="5">
        <v>5</v>
      </c>
      <c r="AD2" s="5">
        <v>6</v>
      </c>
      <c r="AE2" s="5">
        <v>7</v>
      </c>
      <c r="AF2" s="5">
        <v>8</v>
      </c>
      <c r="AG2" s="5">
        <v>9</v>
      </c>
      <c r="AH2" s="5">
        <v>10</v>
      </c>
      <c r="AI2" s="1" t="s">
        <v>38</v>
      </c>
      <c r="AJ2" s="1" t="s">
        <v>25</v>
      </c>
      <c r="AK2" s="1" t="s">
        <v>26</v>
      </c>
      <c r="AL2" s="1" t="s">
        <v>39</v>
      </c>
      <c r="AP2" s="1" t="s">
        <v>40</v>
      </c>
    </row>
    <row r="3" spans="2:42" x14ac:dyDescent="0.25">
      <c r="B3" s="2" t="s">
        <v>21</v>
      </c>
      <c r="I3" s="2" t="s">
        <v>21</v>
      </c>
      <c r="X3" s="2" t="s">
        <v>21</v>
      </c>
      <c r="AO3" s="1">
        <v>-3</v>
      </c>
    </row>
    <row r="4" spans="2:42" x14ac:dyDescent="0.25">
      <c r="B4" s="1" t="s">
        <v>2</v>
      </c>
      <c r="C4" s="1">
        <v>5</v>
      </c>
      <c r="D4" s="1">
        <v>4</v>
      </c>
      <c r="F4" s="1" t="s">
        <v>27</v>
      </c>
      <c r="I4" s="1" t="s">
        <v>2</v>
      </c>
      <c r="J4" s="1">
        <v>5</v>
      </c>
      <c r="K4" s="1">
        <v>4</v>
      </c>
      <c r="L4" s="1">
        <v>4</v>
      </c>
      <c r="M4" s="1">
        <v>3</v>
      </c>
      <c r="N4" s="1">
        <v>3</v>
      </c>
      <c r="O4" s="1">
        <v>3</v>
      </c>
      <c r="P4" s="1">
        <v>3</v>
      </c>
      <c r="Q4" s="1">
        <v>3</v>
      </c>
      <c r="R4" s="1">
        <v>3</v>
      </c>
      <c r="S4" s="1">
        <v>4</v>
      </c>
      <c r="T4" s="1">
        <f>SUM(J4:S4)</f>
        <v>35</v>
      </c>
      <c r="U4" s="6">
        <f>T4/T9</f>
        <v>0.18041237113402062</v>
      </c>
      <c r="X4" s="1" t="s">
        <v>2</v>
      </c>
      <c r="Y4" s="1">
        <v>1</v>
      </c>
      <c r="Z4" s="1">
        <v>2</v>
      </c>
      <c r="AA4" s="1">
        <v>3</v>
      </c>
      <c r="AB4" s="1">
        <v>2</v>
      </c>
      <c r="AC4" s="1">
        <v>2</v>
      </c>
      <c r="AD4" s="1">
        <v>2</v>
      </c>
      <c r="AE4" s="1">
        <v>2</v>
      </c>
      <c r="AF4" s="1">
        <v>2</v>
      </c>
      <c r="AG4" s="1">
        <v>2</v>
      </c>
      <c r="AH4" s="1">
        <v>3</v>
      </c>
      <c r="AI4" s="1">
        <f>SUM(Y4:AH4)</f>
        <v>21</v>
      </c>
      <c r="AJ4" s="6">
        <f>AI4/$AI$9</f>
        <v>0.22340425531914893</v>
      </c>
      <c r="AK4" s="7">
        <f>AI4/$AH$2</f>
        <v>2.1</v>
      </c>
      <c r="AL4" s="6">
        <f>AJ4*AK4</f>
        <v>0.46914893617021275</v>
      </c>
      <c r="AO4" s="1">
        <v>-2</v>
      </c>
    </row>
    <row r="5" spans="2:42" x14ac:dyDescent="0.25">
      <c r="B5" s="1" t="s">
        <v>3</v>
      </c>
      <c r="C5" s="1">
        <v>5</v>
      </c>
      <c r="D5" s="1">
        <v>4</v>
      </c>
      <c r="F5" s="3">
        <v>1</v>
      </c>
      <c r="G5" s="1" t="s">
        <v>28</v>
      </c>
      <c r="I5" s="1" t="s">
        <v>3</v>
      </c>
      <c r="J5" s="1">
        <v>5</v>
      </c>
      <c r="K5" s="1">
        <v>4</v>
      </c>
      <c r="L5" s="1">
        <v>4</v>
      </c>
      <c r="M5" s="1">
        <v>4</v>
      </c>
      <c r="N5" s="1">
        <v>3</v>
      </c>
      <c r="O5" s="1">
        <v>5</v>
      </c>
      <c r="P5" s="1">
        <v>3</v>
      </c>
      <c r="Q5" s="1">
        <v>3</v>
      </c>
      <c r="R5" s="1">
        <v>4</v>
      </c>
      <c r="S5" s="1">
        <v>5</v>
      </c>
      <c r="T5" s="1">
        <f t="shared" ref="T5:T30" si="0">SUM(J5:S5)</f>
        <v>40</v>
      </c>
      <c r="U5" s="6">
        <f>T5/T9</f>
        <v>0.20618556701030927</v>
      </c>
      <c r="X5" s="1" t="s">
        <v>3</v>
      </c>
      <c r="Y5" s="1">
        <v>2</v>
      </c>
      <c r="Z5" s="1">
        <v>3</v>
      </c>
      <c r="AA5" s="1">
        <v>2</v>
      </c>
      <c r="AB5" s="1">
        <v>2</v>
      </c>
      <c r="AC5" s="1">
        <v>1</v>
      </c>
      <c r="AD5" s="1">
        <v>3</v>
      </c>
      <c r="AE5" s="1">
        <v>2</v>
      </c>
      <c r="AF5" s="1">
        <v>1</v>
      </c>
      <c r="AG5" s="1">
        <v>1</v>
      </c>
      <c r="AH5" s="1">
        <v>1</v>
      </c>
      <c r="AI5" s="1">
        <f t="shared" ref="AI5:AI30" si="1">SUM(Y5:AH5)</f>
        <v>18</v>
      </c>
      <c r="AJ5" s="6">
        <f t="shared" ref="AJ5:AJ8" si="2">AI5/$AI$9</f>
        <v>0.19148936170212766</v>
      </c>
      <c r="AK5" s="7">
        <f>AI5/$AH$2</f>
        <v>1.8</v>
      </c>
      <c r="AL5" s="6">
        <f t="shared" ref="AL5:AL8" si="3">AJ5*AK5</f>
        <v>0.34468085106382979</v>
      </c>
      <c r="AO5" s="1">
        <v>-1</v>
      </c>
    </row>
    <row r="6" spans="2:42" x14ac:dyDescent="0.25">
      <c r="B6" s="1" t="s">
        <v>4</v>
      </c>
      <c r="C6" s="1">
        <v>4</v>
      </c>
      <c r="D6" s="1">
        <v>3</v>
      </c>
      <c r="F6" s="3">
        <v>2</v>
      </c>
      <c r="G6" s="1" t="s">
        <v>29</v>
      </c>
      <c r="I6" s="1" t="s">
        <v>4</v>
      </c>
      <c r="J6" s="1">
        <v>4</v>
      </c>
      <c r="K6" s="1">
        <v>3</v>
      </c>
      <c r="L6" s="1">
        <v>3</v>
      </c>
      <c r="M6" s="1">
        <v>5</v>
      </c>
      <c r="N6" s="1">
        <v>3</v>
      </c>
      <c r="O6" s="1">
        <v>4</v>
      </c>
      <c r="P6" s="1">
        <v>3</v>
      </c>
      <c r="Q6" s="1">
        <v>3</v>
      </c>
      <c r="R6" s="1">
        <v>5</v>
      </c>
      <c r="S6" s="1">
        <v>5</v>
      </c>
      <c r="T6" s="1">
        <f t="shared" si="0"/>
        <v>38</v>
      </c>
      <c r="U6" s="6">
        <f>T6/T9</f>
        <v>0.19587628865979381</v>
      </c>
      <c r="X6" s="1" t="s">
        <v>4</v>
      </c>
      <c r="Y6" s="1">
        <v>3</v>
      </c>
      <c r="Z6" s="1">
        <v>2</v>
      </c>
      <c r="AA6" s="1">
        <v>2</v>
      </c>
      <c r="AB6" s="1">
        <v>3</v>
      </c>
      <c r="AC6" s="1">
        <v>2</v>
      </c>
      <c r="AD6" s="1">
        <v>2</v>
      </c>
      <c r="AE6" s="1">
        <v>1</v>
      </c>
      <c r="AF6" s="1">
        <v>2</v>
      </c>
      <c r="AG6" s="1">
        <v>2</v>
      </c>
      <c r="AH6" s="1">
        <v>2</v>
      </c>
      <c r="AI6" s="1">
        <f t="shared" si="1"/>
        <v>21</v>
      </c>
      <c r="AJ6" s="6">
        <f t="shared" si="2"/>
        <v>0.22340425531914893</v>
      </c>
      <c r="AK6" s="7">
        <f t="shared" ref="AK6" si="4">AI6/$AH$2</f>
        <v>2.1</v>
      </c>
      <c r="AL6" s="6">
        <f t="shared" si="3"/>
        <v>0.46914893617021275</v>
      </c>
      <c r="AO6" s="1">
        <v>0</v>
      </c>
    </row>
    <row r="7" spans="2:42" x14ac:dyDescent="0.25">
      <c r="B7" s="1" t="s">
        <v>5</v>
      </c>
      <c r="C7" s="1">
        <v>5</v>
      </c>
      <c r="D7" s="1">
        <v>4</v>
      </c>
      <c r="F7" s="3">
        <v>3</v>
      </c>
      <c r="G7" s="1" t="s">
        <v>30</v>
      </c>
      <c r="I7" s="1" t="s">
        <v>5</v>
      </c>
      <c r="J7" s="1">
        <v>5</v>
      </c>
      <c r="K7" s="1">
        <v>3</v>
      </c>
      <c r="L7" s="1">
        <v>3</v>
      </c>
      <c r="M7" s="1">
        <v>2</v>
      </c>
      <c r="N7" s="1">
        <v>3</v>
      </c>
      <c r="O7" s="1">
        <v>4</v>
      </c>
      <c r="P7" s="1">
        <v>5</v>
      </c>
      <c r="Q7" s="1">
        <v>5</v>
      </c>
      <c r="R7" s="1">
        <v>5</v>
      </c>
      <c r="S7" s="1">
        <v>5</v>
      </c>
      <c r="T7" s="1">
        <f t="shared" si="0"/>
        <v>40</v>
      </c>
      <c r="U7" s="6">
        <f>T7/T9</f>
        <v>0.20618556701030927</v>
      </c>
      <c r="X7" s="1" t="s">
        <v>5</v>
      </c>
      <c r="Y7" s="1">
        <v>3</v>
      </c>
      <c r="Z7" s="1">
        <v>2</v>
      </c>
      <c r="AA7" s="1">
        <v>2</v>
      </c>
      <c r="AB7" s="1">
        <v>1</v>
      </c>
      <c r="AC7" s="1">
        <v>1</v>
      </c>
      <c r="AD7" s="1">
        <v>1</v>
      </c>
      <c r="AE7" s="1">
        <v>1</v>
      </c>
      <c r="AF7" s="1">
        <v>2</v>
      </c>
      <c r="AG7" s="1">
        <v>2</v>
      </c>
      <c r="AH7" s="1">
        <v>2</v>
      </c>
      <c r="AI7" s="1">
        <f t="shared" si="1"/>
        <v>17</v>
      </c>
      <c r="AJ7" s="6">
        <f t="shared" si="2"/>
        <v>0.18085106382978725</v>
      </c>
      <c r="AK7" s="7">
        <f>AI7/$AH$2</f>
        <v>1.7</v>
      </c>
      <c r="AL7" s="6">
        <f t="shared" si="3"/>
        <v>0.30744680851063833</v>
      </c>
      <c r="AO7" s="1">
        <v>1</v>
      </c>
    </row>
    <row r="8" spans="2:42" x14ac:dyDescent="0.25">
      <c r="B8" s="1" t="s">
        <v>6</v>
      </c>
      <c r="C8" s="1">
        <v>4</v>
      </c>
      <c r="D8" s="1">
        <v>3</v>
      </c>
      <c r="F8" s="3">
        <v>4</v>
      </c>
      <c r="G8" s="1" t="s">
        <v>31</v>
      </c>
      <c r="I8" s="1" t="s">
        <v>6</v>
      </c>
      <c r="J8" s="1">
        <v>4</v>
      </c>
      <c r="K8" s="1">
        <v>5</v>
      </c>
      <c r="L8" s="1">
        <v>3</v>
      </c>
      <c r="M8" s="1">
        <v>5</v>
      </c>
      <c r="N8" s="1">
        <v>5</v>
      </c>
      <c r="O8" s="1">
        <v>3</v>
      </c>
      <c r="P8" s="1">
        <v>3</v>
      </c>
      <c r="Q8" s="1">
        <v>3</v>
      </c>
      <c r="R8" s="1">
        <v>5</v>
      </c>
      <c r="S8" s="1">
        <v>5</v>
      </c>
      <c r="T8" s="1">
        <f t="shared" si="0"/>
        <v>41</v>
      </c>
      <c r="U8" s="6">
        <f>T8/T9</f>
        <v>0.21134020618556701</v>
      </c>
      <c r="X8" s="1" t="s">
        <v>6</v>
      </c>
      <c r="Y8" s="1">
        <v>1</v>
      </c>
      <c r="Z8" s="1">
        <v>1</v>
      </c>
      <c r="AA8" s="1">
        <v>2</v>
      </c>
      <c r="AB8" s="1">
        <v>2</v>
      </c>
      <c r="AC8" s="1">
        <v>2</v>
      </c>
      <c r="AD8" s="1">
        <v>2</v>
      </c>
      <c r="AE8" s="1">
        <v>2</v>
      </c>
      <c r="AF8" s="1">
        <v>2</v>
      </c>
      <c r="AG8" s="1">
        <v>2</v>
      </c>
      <c r="AH8" s="1">
        <v>1</v>
      </c>
      <c r="AI8" s="1">
        <f t="shared" si="1"/>
        <v>17</v>
      </c>
      <c r="AJ8" s="6">
        <f t="shared" si="2"/>
        <v>0.18085106382978725</v>
      </c>
      <c r="AK8" s="7">
        <f>AI8/$AH$2</f>
        <v>1.7</v>
      </c>
      <c r="AL8" s="6">
        <f t="shared" si="3"/>
        <v>0.30744680851063833</v>
      </c>
      <c r="AO8" s="1">
        <v>2</v>
      </c>
    </row>
    <row r="9" spans="2:42" x14ac:dyDescent="0.25">
      <c r="F9" s="3">
        <v>5</v>
      </c>
      <c r="G9" s="1" t="s">
        <v>32</v>
      </c>
      <c r="T9" s="1">
        <f>SUM(T4:T8)</f>
        <v>194</v>
      </c>
      <c r="U9" s="6"/>
      <c r="AI9" s="1">
        <f>SUM(AI4:AI8)</f>
        <v>94</v>
      </c>
      <c r="AK9" s="6">
        <f>SUM(AK4:AK8)</f>
        <v>9.4</v>
      </c>
      <c r="AL9" s="6">
        <f>SUM(AL4:AL8)</f>
        <v>1.897872340425532</v>
      </c>
      <c r="AO9" s="1">
        <v>3</v>
      </c>
    </row>
    <row r="10" spans="2:42" x14ac:dyDescent="0.25">
      <c r="U10" s="6"/>
      <c r="AK10" s="6"/>
      <c r="AL10" s="6"/>
    </row>
    <row r="11" spans="2:42" x14ac:dyDescent="0.25">
      <c r="B11" s="2" t="s">
        <v>22</v>
      </c>
      <c r="I11" s="2" t="s">
        <v>22</v>
      </c>
      <c r="U11" s="6"/>
      <c r="X11" s="2" t="s">
        <v>22</v>
      </c>
      <c r="AK11" s="6"/>
      <c r="AL11" s="6"/>
    </row>
    <row r="12" spans="2:42" x14ac:dyDescent="0.25">
      <c r="B12" s="1" t="s">
        <v>7</v>
      </c>
      <c r="C12" s="1">
        <v>5</v>
      </c>
      <c r="D12" s="1">
        <v>4</v>
      </c>
      <c r="F12" s="1" t="s">
        <v>26</v>
      </c>
      <c r="I12" s="1" t="s">
        <v>7</v>
      </c>
      <c r="J12" s="1">
        <v>5</v>
      </c>
      <c r="K12" s="1">
        <v>3</v>
      </c>
      <c r="L12" s="1">
        <v>3</v>
      </c>
      <c r="M12" s="1">
        <v>3</v>
      </c>
      <c r="N12" s="1">
        <v>3</v>
      </c>
      <c r="O12" s="1">
        <v>3</v>
      </c>
      <c r="P12" s="1">
        <v>3</v>
      </c>
      <c r="Q12" s="1">
        <v>3</v>
      </c>
      <c r="R12" s="1">
        <v>4</v>
      </c>
      <c r="S12" s="1">
        <v>3</v>
      </c>
      <c r="T12" s="1">
        <f t="shared" si="0"/>
        <v>33</v>
      </c>
      <c r="U12" s="6">
        <f>T12/T17</f>
        <v>0.20886075949367089</v>
      </c>
      <c r="X12" s="1" t="s">
        <v>7</v>
      </c>
      <c r="Y12" s="1">
        <v>2</v>
      </c>
      <c r="Z12" s="1">
        <v>2</v>
      </c>
      <c r="AA12" s="1">
        <v>3</v>
      </c>
      <c r="AB12" s="1">
        <v>2</v>
      </c>
      <c r="AC12" s="1">
        <v>2</v>
      </c>
      <c r="AD12" s="1">
        <v>1</v>
      </c>
      <c r="AE12" s="1">
        <v>2</v>
      </c>
      <c r="AF12" s="1">
        <v>1</v>
      </c>
      <c r="AG12" s="1">
        <v>2</v>
      </c>
      <c r="AH12" s="1">
        <v>1</v>
      </c>
      <c r="AI12" s="1">
        <f>SUM(Y12:AH12)</f>
        <v>18</v>
      </c>
      <c r="AJ12" s="6">
        <f>AI12/$AI$17</f>
        <v>0.19148936170212766</v>
      </c>
      <c r="AK12" s="7">
        <f>AI12/$AH$2</f>
        <v>1.8</v>
      </c>
      <c r="AL12" s="6">
        <f>AJ12*AK12</f>
        <v>0.34468085106382979</v>
      </c>
    </row>
    <row r="13" spans="2:42" x14ac:dyDescent="0.25">
      <c r="B13" s="1" t="s">
        <v>37</v>
      </c>
      <c r="C13" s="1">
        <v>3</v>
      </c>
      <c r="D13" s="1">
        <v>2</v>
      </c>
      <c r="F13" s="3">
        <v>1</v>
      </c>
      <c r="G13" s="1" t="s">
        <v>33</v>
      </c>
      <c r="I13" s="1" t="s">
        <v>37</v>
      </c>
      <c r="J13" s="1">
        <v>3</v>
      </c>
      <c r="K13" s="1">
        <v>4</v>
      </c>
      <c r="L13" s="1">
        <v>3</v>
      </c>
      <c r="M13" s="1">
        <v>3</v>
      </c>
      <c r="N13" s="1">
        <v>3</v>
      </c>
      <c r="O13" s="1">
        <v>3</v>
      </c>
      <c r="P13" s="1">
        <v>3</v>
      </c>
      <c r="Q13" s="1">
        <v>2</v>
      </c>
      <c r="R13" s="1">
        <v>3</v>
      </c>
      <c r="S13" s="1">
        <v>3</v>
      </c>
      <c r="T13" s="1">
        <f t="shared" si="0"/>
        <v>30</v>
      </c>
      <c r="U13" s="6">
        <f>T13/T17</f>
        <v>0.189873417721519</v>
      </c>
      <c r="X13" s="1" t="s">
        <v>37</v>
      </c>
      <c r="Y13" s="1">
        <v>1</v>
      </c>
      <c r="Z13" s="1">
        <v>2</v>
      </c>
      <c r="AA13" s="1">
        <v>1</v>
      </c>
      <c r="AB13" s="1">
        <v>3</v>
      </c>
      <c r="AC13" s="1">
        <v>1</v>
      </c>
      <c r="AD13" s="1">
        <v>2</v>
      </c>
      <c r="AE13" s="1">
        <v>2</v>
      </c>
      <c r="AF13" s="1">
        <v>2</v>
      </c>
      <c r="AG13" s="1">
        <v>1</v>
      </c>
      <c r="AH13" s="1">
        <v>2</v>
      </c>
      <c r="AI13" s="1">
        <f t="shared" ref="AI13:AI16" si="5">SUM(Y13:AH13)</f>
        <v>17</v>
      </c>
      <c r="AJ13" s="6">
        <f t="shared" ref="AJ13:AJ16" si="6">AI13/$AI$17</f>
        <v>0.18085106382978725</v>
      </c>
      <c r="AK13" s="7">
        <f>AI13/$AH$2</f>
        <v>1.7</v>
      </c>
      <c r="AL13" s="6">
        <f t="shared" ref="AL13:AL16" si="7">AJ13*AK13</f>
        <v>0.30744680851063833</v>
      </c>
    </row>
    <row r="14" spans="2:42" x14ac:dyDescent="0.25">
      <c r="B14" s="1" t="s">
        <v>8</v>
      </c>
      <c r="C14" s="1">
        <v>3</v>
      </c>
      <c r="D14" s="1">
        <v>2</v>
      </c>
      <c r="F14" s="3">
        <v>2</v>
      </c>
      <c r="G14" s="1" t="s">
        <v>34</v>
      </c>
      <c r="I14" s="1" t="s">
        <v>8</v>
      </c>
      <c r="J14" s="1">
        <v>3</v>
      </c>
      <c r="K14" s="1">
        <v>4</v>
      </c>
      <c r="L14" s="1">
        <v>4</v>
      </c>
      <c r="M14" s="1">
        <v>3</v>
      </c>
      <c r="N14" s="1">
        <v>3</v>
      </c>
      <c r="O14" s="1">
        <v>3</v>
      </c>
      <c r="P14" s="1">
        <v>4</v>
      </c>
      <c r="Q14" s="1">
        <v>4</v>
      </c>
      <c r="R14" s="1">
        <v>3</v>
      </c>
      <c r="S14" s="1">
        <v>3</v>
      </c>
      <c r="T14" s="1">
        <f t="shared" si="0"/>
        <v>34</v>
      </c>
      <c r="U14" s="6">
        <f>T14/T17</f>
        <v>0.21518987341772153</v>
      </c>
      <c r="X14" s="1" t="s">
        <v>8</v>
      </c>
      <c r="Y14" s="1">
        <v>3</v>
      </c>
      <c r="Z14" s="1">
        <v>2</v>
      </c>
      <c r="AA14" s="1">
        <v>2</v>
      </c>
      <c r="AB14" s="1">
        <v>3</v>
      </c>
      <c r="AC14" s="1">
        <v>2</v>
      </c>
      <c r="AD14" s="1">
        <v>2</v>
      </c>
      <c r="AE14" s="1">
        <v>2</v>
      </c>
      <c r="AF14" s="1">
        <v>2</v>
      </c>
      <c r="AG14" s="1">
        <v>2</v>
      </c>
      <c r="AH14" s="1">
        <v>1</v>
      </c>
      <c r="AI14" s="1">
        <f t="shared" si="5"/>
        <v>21</v>
      </c>
      <c r="AJ14" s="6">
        <f t="shared" si="6"/>
        <v>0.22340425531914893</v>
      </c>
      <c r="AK14" s="7">
        <f t="shared" ref="AK14" si="8">AI14/$AH$2</f>
        <v>2.1</v>
      </c>
      <c r="AL14" s="6">
        <f t="shared" si="7"/>
        <v>0.46914893617021275</v>
      </c>
    </row>
    <row r="15" spans="2:42" x14ac:dyDescent="0.25">
      <c r="B15" s="1" t="s">
        <v>9</v>
      </c>
      <c r="C15" s="1">
        <v>4</v>
      </c>
      <c r="D15" s="1">
        <v>3</v>
      </c>
      <c r="F15" s="3">
        <v>3</v>
      </c>
      <c r="G15" s="1" t="s">
        <v>35</v>
      </c>
      <c r="I15" s="1" t="s">
        <v>9</v>
      </c>
      <c r="J15" s="1">
        <v>4</v>
      </c>
      <c r="K15" s="1">
        <v>2</v>
      </c>
      <c r="L15" s="1">
        <v>4</v>
      </c>
      <c r="M15" s="1">
        <v>3</v>
      </c>
      <c r="N15" s="1">
        <v>3</v>
      </c>
      <c r="O15" s="1">
        <v>3</v>
      </c>
      <c r="P15" s="1">
        <v>5</v>
      </c>
      <c r="Q15" s="1">
        <v>3</v>
      </c>
      <c r="R15" s="1">
        <v>3</v>
      </c>
      <c r="S15" s="1">
        <v>4</v>
      </c>
      <c r="T15" s="1">
        <f t="shared" si="0"/>
        <v>34</v>
      </c>
      <c r="U15" s="6">
        <f>T15/T17</f>
        <v>0.21518987341772153</v>
      </c>
      <c r="X15" s="1" t="s">
        <v>9</v>
      </c>
      <c r="Y15" s="1">
        <v>2</v>
      </c>
      <c r="Z15" s="1">
        <v>2</v>
      </c>
      <c r="AA15" s="1">
        <v>3</v>
      </c>
      <c r="AB15" s="1">
        <v>1</v>
      </c>
      <c r="AC15" s="1">
        <v>1</v>
      </c>
      <c r="AD15" s="1">
        <v>2</v>
      </c>
      <c r="AE15" s="1">
        <v>1</v>
      </c>
      <c r="AF15" s="1">
        <v>2</v>
      </c>
      <c r="AG15" s="1">
        <v>2</v>
      </c>
      <c r="AH15" s="1">
        <v>3</v>
      </c>
      <c r="AI15" s="1">
        <f t="shared" si="5"/>
        <v>19</v>
      </c>
      <c r="AJ15" s="6">
        <f t="shared" si="6"/>
        <v>0.20212765957446807</v>
      </c>
      <c r="AK15" s="7">
        <f>AI15/$AH$2</f>
        <v>1.9</v>
      </c>
      <c r="AL15" s="6">
        <f t="shared" si="7"/>
        <v>0.38404255319148933</v>
      </c>
    </row>
    <row r="16" spans="2:42" x14ac:dyDescent="0.25">
      <c r="B16" s="1" t="s">
        <v>10</v>
      </c>
      <c r="C16" s="1">
        <v>3</v>
      </c>
      <c r="D16" s="1">
        <v>2</v>
      </c>
      <c r="F16" s="3">
        <v>4</v>
      </c>
      <c r="G16" s="1" t="s">
        <v>36</v>
      </c>
      <c r="I16" s="1" t="s">
        <v>10</v>
      </c>
      <c r="J16" s="1">
        <v>3</v>
      </c>
      <c r="K16" s="1">
        <v>2</v>
      </c>
      <c r="L16" s="1">
        <v>3</v>
      </c>
      <c r="M16" s="1">
        <v>3</v>
      </c>
      <c r="N16" s="1">
        <v>2</v>
      </c>
      <c r="O16" s="1">
        <v>3</v>
      </c>
      <c r="P16" s="1">
        <v>4</v>
      </c>
      <c r="Q16" s="1">
        <v>1</v>
      </c>
      <c r="R16" s="1">
        <v>3</v>
      </c>
      <c r="S16" s="1">
        <v>3</v>
      </c>
      <c r="T16" s="1">
        <f t="shared" si="0"/>
        <v>27</v>
      </c>
      <c r="U16" s="6">
        <f>T16/T17</f>
        <v>0.17088607594936708</v>
      </c>
      <c r="X16" s="1" t="s">
        <v>10</v>
      </c>
      <c r="Y16" s="1">
        <v>1</v>
      </c>
      <c r="Z16" s="1">
        <v>2</v>
      </c>
      <c r="AA16" s="1">
        <v>2</v>
      </c>
      <c r="AB16" s="1">
        <v>3</v>
      </c>
      <c r="AC16" s="1">
        <v>2</v>
      </c>
      <c r="AD16" s="1">
        <v>2</v>
      </c>
      <c r="AE16" s="1">
        <v>1</v>
      </c>
      <c r="AF16" s="1">
        <v>3</v>
      </c>
      <c r="AG16" s="1">
        <v>2</v>
      </c>
      <c r="AH16" s="1">
        <v>1</v>
      </c>
      <c r="AI16" s="1">
        <f t="shared" si="5"/>
        <v>19</v>
      </c>
      <c r="AJ16" s="6">
        <f t="shared" si="6"/>
        <v>0.20212765957446807</v>
      </c>
      <c r="AK16" s="7">
        <f>AI16/$AH$2</f>
        <v>1.9</v>
      </c>
      <c r="AL16" s="6">
        <f t="shared" si="7"/>
        <v>0.38404255319148933</v>
      </c>
      <c r="AM16" s="22" t="s">
        <v>68</v>
      </c>
    </row>
    <row r="17" spans="2:39" x14ac:dyDescent="0.25">
      <c r="T17" s="1">
        <f>SUM(T12:T16)</f>
        <v>158</v>
      </c>
      <c r="U17" s="6">
        <f>SUM(U4:U16)</f>
        <v>2</v>
      </c>
      <c r="AI17" s="1">
        <f>SUM(AI12:AI16)</f>
        <v>94</v>
      </c>
      <c r="AK17" s="6">
        <f>SUM(AK12:AK16)</f>
        <v>9.4</v>
      </c>
      <c r="AL17" s="6">
        <f>SUM(AL12:AL16)</f>
        <v>1.8893617021276594</v>
      </c>
      <c r="AM17" s="8">
        <f>AL9+AL17</f>
        <v>3.7872340425531914</v>
      </c>
    </row>
    <row r="18" spans="2:39" x14ac:dyDescent="0.25">
      <c r="B18" s="2" t="s">
        <v>23</v>
      </c>
      <c r="I18" s="2" t="s">
        <v>23</v>
      </c>
      <c r="U18" s="6"/>
      <c r="X18" s="2" t="s">
        <v>23</v>
      </c>
      <c r="AK18" s="6"/>
      <c r="AL18" s="6"/>
      <c r="AM18" s="6">
        <f>AK9+AK17</f>
        <v>18.8</v>
      </c>
    </row>
    <row r="19" spans="2:39" x14ac:dyDescent="0.25">
      <c r="B19" s="1" t="s">
        <v>11</v>
      </c>
      <c r="C19" s="1">
        <v>5</v>
      </c>
      <c r="D19" s="1">
        <v>4</v>
      </c>
      <c r="I19" s="1" t="s">
        <v>11</v>
      </c>
      <c r="J19" s="1">
        <v>5</v>
      </c>
      <c r="K19" s="1">
        <v>3</v>
      </c>
      <c r="L19" s="1">
        <v>4</v>
      </c>
      <c r="M19" s="1">
        <v>3</v>
      </c>
      <c r="N19" s="1">
        <v>4</v>
      </c>
      <c r="O19" s="1">
        <v>4</v>
      </c>
      <c r="P19" s="1">
        <v>5</v>
      </c>
      <c r="Q19" s="1">
        <v>4</v>
      </c>
      <c r="R19" s="1">
        <v>5</v>
      </c>
      <c r="S19" s="1">
        <v>5</v>
      </c>
      <c r="T19" s="1">
        <f t="shared" si="0"/>
        <v>42</v>
      </c>
      <c r="U19" s="6">
        <f>T19/T24</f>
        <v>0.22580645161290322</v>
      </c>
      <c r="X19" s="1" t="s">
        <v>11</v>
      </c>
      <c r="Y19" s="1">
        <v>3</v>
      </c>
      <c r="Z19" s="1">
        <v>2</v>
      </c>
      <c r="AA19" s="1">
        <v>3</v>
      </c>
      <c r="AB19" s="1">
        <v>2</v>
      </c>
      <c r="AC19" s="1">
        <v>3</v>
      </c>
      <c r="AD19" s="1">
        <v>3</v>
      </c>
      <c r="AE19" s="1">
        <v>1</v>
      </c>
      <c r="AF19" s="1">
        <v>1</v>
      </c>
      <c r="AG19" s="1">
        <v>2</v>
      </c>
      <c r="AH19" s="1">
        <v>2</v>
      </c>
      <c r="AI19" s="1">
        <f t="shared" si="1"/>
        <v>22</v>
      </c>
      <c r="AJ19" s="6">
        <f>AI19/$AI$24</f>
        <v>0.21782178217821782</v>
      </c>
      <c r="AK19" s="7">
        <f>AI19/$AH$2</f>
        <v>2.2000000000000002</v>
      </c>
      <c r="AL19" s="6">
        <f>AJ19*AK19</f>
        <v>0.47920792079207924</v>
      </c>
    </row>
    <row r="20" spans="2:39" x14ac:dyDescent="0.25">
      <c r="B20" s="1" t="s">
        <v>12</v>
      </c>
      <c r="C20" s="1">
        <v>4</v>
      </c>
      <c r="D20" s="1">
        <v>3</v>
      </c>
      <c r="I20" s="1" t="s">
        <v>12</v>
      </c>
      <c r="J20" s="1">
        <v>4</v>
      </c>
      <c r="K20" s="1">
        <v>4</v>
      </c>
      <c r="L20" s="1">
        <v>3</v>
      </c>
      <c r="M20" s="1">
        <v>3</v>
      </c>
      <c r="N20" s="1">
        <v>3</v>
      </c>
      <c r="O20" s="1">
        <v>3</v>
      </c>
      <c r="P20" s="1">
        <v>3</v>
      </c>
      <c r="Q20" s="1">
        <v>5</v>
      </c>
      <c r="R20" s="1">
        <v>3</v>
      </c>
      <c r="S20" s="1">
        <v>3</v>
      </c>
      <c r="T20" s="1">
        <f t="shared" si="0"/>
        <v>34</v>
      </c>
      <c r="U20" s="6">
        <f>T20/T24</f>
        <v>0.18279569892473119</v>
      </c>
      <c r="X20" s="1" t="s">
        <v>12</v>
      </c>
      <c r="Y20" s="1">
        <v>2</v>
      </c>
      <c r="Z20" s="1">
        <v>1</v>
      </c>
      <c r="AA20" s="1">
        <v>2</v>
      </c>
      <c r="AB20" s="1">
        <v>2</v>
      </c>
      <c r="AC20" s="1">
        <v>2</v>
      </c>
      <c r="AD20" s="1">
        <v>3</v>
      </c>
      <c r="AE20" s="1">
        <v>1</v>
      </c>
      <c r="AF20" s="1">
        <v>3</v>
      </c>
      <c r="AG20" s="1">
        <v>2</v>
      </c>
      <c r="AH20" s="1">
        <v>1</v>
      </c>
      <c r="AI20" s="1">
        <f t="shared" si="1"/>
        <v>19</v>
      </c>
      <c r="AJ20" s="6">
        <f t="shared" ref="AJ20:AJ23" si="9">AI20/$AI$24</f>
        <v>0.18811881188118812</v>
      </c>
      <c r="AK20" s="7">
        <f>AI20/$AH$2</f>
        <v>1.9</v>
      </c>
      <c r="AL20" s="6">
        <f t="shared" ref="AL20:AL23" si="10">AJ20*AK20</f>
        <v>0.35742574257425741</v>
      </c>
    </row>
    <row r="21" spans="2:39" x14ac:dyDescent="0.25">
      <c r="B21" s="1" t="s">
        <v>13</v>
      </c>
      <c r="C21" s="1">
        <v>3</v>
      </c>
      <c r="D21" s="1">
        <v>2</v>
      </c>
      <c r="I21" s="1" t="s">
        <v>13</v>
      </c>
      <c r="J21" s="1">
        <v>3</v>
      </c>
      <c r="K21" s="1">
        <v>3</v>
      </c>
      <c r="L21" s="1">
        <v>3</v>
      </c>
      <c r="M21" s="1">
        <v>3</v>
      </c>
      <c r="N21" s="1">
        <v>3</v>
      </c>
      <c r="O21" s="1">
        <v>4</v>
      </c>
      <c r="P21" s="1">
        <v>4</v>
      </c>
      <c r="Q21" s="1">
        <v>5</v>
      </c>
      <c r="R21" s="1">
        <v>3</v>
      </c>
      <c r="S21" s="1">
        <v>4</v>
      </c>
      <c r="T21" s="1">
        <f t="shared" si="0"/>
        <v>35</v>
      </c>
      <c r="U21" s="6">
        <f>T21/T24</f>
        <v>0.18817204301075269</v>
      </c>
      <c r="X21" s="1" t="s">
        <v>13</v>
      </c>
      <c r="Y21" s="1">
        <v>1</v>
      </c>
      <c r="Z21" s="1">
        <v>2</v>
      </c>
      <c r="AA21" s="1">
        <v>2</v>
      </c>
      <c r="AB21" s="1">
        <v>2</v>
      </c>
      <c r="AC21" s="1">
        <v>2</v>
      </c>
      <c r="AD21" s="1">
        <v>3</v>
      </c>
      <c r="AE21" s="1">
        <v>3</v>
      </c>
      <c r="AF21" s="1">
        <v>1</v>
      </c>
      <c r="AG21" s="1">
        <v>2</v>
      </c>
      <c r="AH21" s="1">
        <v>3</v>
      </c>
      <c r="AI21" s="1">
        <f t="shared" si="1"/>
        <v>21</v>
      </c>
      <c r="AJ21" s="6">
        <f t="shared" si="9"/>
        <v>0.20792079207920791</v>
      </c>
      <c r="AK21" s="7">
        <f t="shared" ref="AK21" si="11">AI21/$AH$2</f>
        <v>2.1</v>
      </c>
      <c r="AL21" s="6">
        <f t="shared" si="10"/>
        <v>0.43663366336633663</v>
      </c>
    </row>
    <row r="22" spans="2:39" x14ac:dyDescent="0.25">
      <c r="B22" s="1" t="s">
        <v>14</v>
      </c>
      <c r="C22" s="1">
        <v>4</v>
      </c>
      <c r="D22" s="1">
        <v>3</v>
      </c>
      <c r="I22" s="1" t="s">
        <v>14</v>
      </c>
      <c r="J22" s="1">
        <v>4</v>
      </c>
      <c r="K22" s="1">
        <v>3</v>
      </c>
      <c r="L22" s="1">
        <v>2</v>
      </c>
      <c r="M22" s="1">
        <v>3</v>
      </c>
      <c r="N22" s="1">
        <v>3</v>
      </c>
      <c r="O22" s="1">
        <v>3</v>
      </c>
      <c r="P22" s="1">
        <v>5</v>
      </c>
      <c r="Q22" s="1">
        <v>3</v>
      </c>
      <c r="R22" s="1">
        <v>4</v>
      </c>
      <c r="S22" s="1">
        <v>4</v>
      </c>
      <c r="T22" s="1">
        <f t="shared" si="0"/>
        <v>34</v>
      </c>
      <c r="U22" s="6">
        <f>T22/T24</f>
        <v>0.18279569892473119</v>
      </c>
      <c r="X22" s="1" t="s">
        <v>14</v>
      </c>
      <c r="Y22" s="1">
        <v>2</v>
      </c>
      <c r="Z22" s="1">
        <v>2</v>
      </c>
      <c r="AA22" s="1">
        <v>1</v>
      </c>
      <c r="AB22" s="1">
        <v>2</v>
      </c>
      <c r="AC22" s="1">
        <v>2</v>
      </c>
      <c r="AD22" s="1">
        <v>2</v>
      </c>
      <c r="AE22" s="1">
        <v>1</v>
      </c>
      <c r="AF22" s="1">
        <v>2</v>
      </c>
      <c r="AG22" s="1">
        <v>3</v>
      </c>
      <c r="AH22" s="1">
        <v>3</v>
      </c>
      <c r="AI22" s="1">
        <f t="shared" si="1"/>
        <v>20</v>
      </c>
      <c r="AJ22" s="6">
        <f t="shared" si="9"/>
        <v>0.19801980198019803</v>
      </c>
      <c r="AK22" s="7">
        <f>AI22/$AH$2</f>
        <v>2</v>
      </c>
      <c r="AL22" s="6">
        <f t="shared" si="10"/>
        <v>0.39603960396039606</v>
      </c>
    </row>
    <row r="23" spans="2:39" x14ac:dyDescent="0.25">
      <c r="B23" s="1" t="s">
        <v>15</v>
      </c>
      <c r="C23" s="1">
        <v>4</v>
      </c>
      <c r="D23" s="1">
        <v>3</v>
      </c>
      <c r="I23" s="1" t="s">
        <v>15</v>
      </c>
      <c r="J23" s="1">
        <v>4</v>
      </c>
      <c r="K23" s="1">
        <v>4</v>
      </c>
      <c r="L23" s="1">
        <v>3</v>
      </c>
      <c r="M23" s="1">
        <v>4</v>
      </c>
      <c r="N23" s="1">
        <v>4</v>
      </c>
      <c r="O23" s="1">
        <v>5</v>
      </c>
      <c r="P23" s="1">
        <v>4</v>
      </c>
      <c r="Q23" s="1">
        <v>4</v>
      </c>
      <c r="R23" s="1">
        <v>4</v>
      </c>
      <c r="S23" s="1">
        <v>5</v>
      </c>
      <c r="T23" s="1">
        <f t="shared" si="0"/>
        <v>41</v>
      </c>
      <c r="U23" s="6">
        <f>T23/T24</f>
        <v>0.22043010752688172</v>
      </c>
      <c r="X23" s="1" t="s">
        <v>15</v>
      </c>
      <c r="Y23" s="1">
        <v>2</v>
      </c>
      <c r="Z23" s="1">
        <v>1</v>
      </c>
      <c r="AA23" s="1">
        <v>2</v>
      </c>
      <c r="AB23" s="1">
        <v>3</v>
      </c>
      <c r="AC23" s="1">
        <v>1</v>
      </c>
      <c r="AD23" s="1">
        <v>2</v>
      </c>
      <c r="AE23" s="1">
        <v>1</v>
      </c>
      <c r="AF23" s="1">
        <v>3</v>
      </c>
      <c r="AG23" s="1">
        <v>3</v>
      </c>
      <c r="AH23" s="1">
        <v>1</v>
      </c>
      <c r="AI23" s="1">
        <f t="shared" si="1"/>
        <v>19</v>
      </c>
      <c r="AJ23" s="6">
        <f t="shared" si="9"/>
        <v>0.18811881188118812</v>
      </c>
      <c r="AK23" s="7">
        <f>AI23/$AH$2</f>
        <v>1.9</v>
      </c>
      <c r="AL23" s="6">
        <f t="shared" si="10"/>
        <v>0.35742574257425741</v>
      </c>
    </row>
    <row r="24" spans="2:39" x14ac:dyDescent="0.25">
      <c r="T24" s="1">
        <f>SUM(T19:T23)</f>
        <v>186</v>
      </c>
      <c r="U24" s="6"/>
      <c r="AI24" s="1">
        <f>SUM(AI19:AI23)</f>
        <v>101</v>
      </c>
      <c r="AK24" s="1">
        <f>SUM(AK19:AK23)</f>
        <v>10.1</v>
      </c>
      <c r="AL24" s="6">
        <f>SUM(AL19:AL23)</f>
        <v>2.0267326732673268</v>
      </c>
    </row>
    <row r="25" spans="2:39" x14ac:dyDescent="0.25">
      <c r="B25" s="2" t="s">
        <v>24</v>
      </c>
      <c r="I25" s="2" t="s">
        <v>24</v>
      </c>
      <c r="U25" s="6"/>
      <c r="X25" s="2" t="s">
        <v>24</v>
      </c>
      <c r="AK25" s="6"/>
      <c r="AL25" s="6"/>
    </row>
    <row r="26" spans="2:39" x14ac:dyDescent="0.25">
      <c r="B26" s="1" t="s">
        <v>16</v>
      </c>
      <c r="C26" s="1">
        <v>3</v>
      </c>
      <c r="D26" s="1">
        <v>2</v>
      </c>
      <c r="I26" s="1" t="s">
        <v>16</v>
      </c>
      <c r="J26" s="1">
        <v>3</v>
      </c>
      <c r="K26" s="1">
        <v>3</v>
      </c>
      <c r="L26" s="1">
        <v>4</v>
      </c>
      <c r="M26" s="1">
        <v>3</v>
      </c>
      <c r="N26" s="1">
        <v>3</v>
      </c>
      <c r="O26" s="1">
        <v>3</v>
      </c>
      <c r="P26" s="1">
        <v>5</v>
      </c>
      <c r="Q26" s="1">
        <v>5</v>
      </c>
      <c r="R26" s="1">
        <v>4</v>
      </c>
      <c r="S26" s="1">
        <v>3</v>
      </c>
      <c r="T26" s="1">
        <f t="shared" si="0"/>
        <v>36</v>
      </c>
      <c r="U26" s="6">
        <f>T26/T31</f>
        <v>0.21951219512195122</v>
      </c>
      <c r="X26" s="1" t="s">
        <v>16</v>
      </c>
      <c r="Y26" s="1">
        <v>1</v>
      </c>
      <c r="Z26" s="1">
        <v>2</v>
      </c>
      <c r="AA26" s="1">
        <v>3</v>
      </c>
      <c r="AB26" s="1">
        <v>2</v>
      </c>
      <c r="AC26" s="1">
        <v>2</v>
      </c>
      <c r="AD26" s="1">
        <v>2</v>
      </c>
      <c r="AE26" s="1">
        <v>1</v>
      </c>
      <c r="AF26" s="1">
        <v>2</v>
      </c>
      <c r="AG26" s="1">
        <v>3</v>
      </c>
      <c r="AH26" s="1">
        <v>2</v>
      </c>
      <c r="AI26" s="1">
        <f t="shared" si="1"/>
        <v>20</v>
      </c>
      <c r="AJ26" s="6">
        <f>AI26/$AI$24</f>
        <v>0.19801980198019803</v>
      </c>
      <c r="AK26" s="7">
        <f>AI26/$AH$2</f>
        <v>2</v>
      </c>
      <c r="AL26" s="6">
        <f>AJ26*AK26</f>
        <v>0.39603960396039606</v>
      </c>
    </row>
    <row r="27" spans="2:39" x14ac:dyDescent="0.25">
      <c r="B27" s="1" t="s">
        <v>17</v>
      </c>
      <c r="C27" s="1">
        <v>3</v>
      </c>
      <c r="D27" s="1">
        <v>3</v>
      </c>
      <c r="I27" s="1" t="s">
        <v>17</v>
      </c>
      <c r="J27" s="1">
        <v>3</v>
      </c>
      <c r="K27" s="1">
        <v>4</v>
      </c>
      <c r="L27" s="1">
        <v>3</v>
      </c>
      <c r="M27" s="1">
        <v>4</v>
      </c>
      <c r="N27" s="1">
        <v>4</v>
      </c>
      <c r="O27" s="1">
        <v>4</v>
      </c>
      <c r="P27" s="1">
        <v>3</v>
      </c>
      <c r="Q27" s="1">
        <v>4</v>
      </c>
      <c r="R27" s="1">
        <v>4</v>
      </c>
      <c r="S27" s="1">
        <v>3</v>
      </c>
      <c r="T27" s="1">
        <f t="shared" si="0"/>
        <v>36</v>
      </c>
      <c r="U27" s="6">
        <f>T27/T31</f>
        <v>0.21951219512195122</v>
      </c>
      <c r="X27" s="1" t="s">
        <v>17</v>
      </c>
      <c r="Y27" s="1">
        <v>2</v>
      </c>
      <c r="Z27" s="1">
        <v>3</v>
      </c>
      <c r="AA27" s="1">
        <v>2</v>
      </c>
      <c r="AB27" s="1">
        <v>2</v>
      </c>
      <c r="AC27" s="1">
        <v>2</v>
      </c>
      <c r="AD27" s="1">
        <v>2</v>
      </c>
      <c r="AE27" s="1">
        <v>2</v>
      </c>
      <c r="AF27" s="1">
        <v>3</v>
      </c>
      <c r="AG27" s="1">
        <v>1</v>
      </c>
      <c r="AH27" s="1">
        <v>2</v>
      </c>
      <c r="AI27" s="1">
        <f t="shared" si="1"/>
        <v>21</v>
      </c>
      <c r="AJ27" s="6">
        <f t="shared" ref="AJ27:AJ30" si="12">AI27/$AI$24</f>
        <v>0.20792079207920791</v>
      </c>
      <c r="AK27" s="7">
        <f>AI27/$AH$2</f>
        <v>2.1</v>
      </c>
      <c r="AL27" s="6">
        <f t="shared" ref="AL27:AL30" si="13">AJ27*AK27</f>
        <v>0.43663366336633663</v>
      </c>
    </row>
    <row r="28" spans="2:39" x14ac:dyDescent="0.25">
      <c r="B28" s="1" t="s">
        <v>18</v>
      </c>
      <c r="C28" s="1">
        <v>2</v>
      </c>
      <c r="D28" s="1">
        <v>1</v>
      </c>
      <c r="I28" s="1" t="s">
        <v>18</v>
      </c>
      <c r="J28" s="1">
        <v>2</v>
      </c>
      <c r="K28" s="1">
        <v>3</v>
      </c>
      <c r="L28" s="1">
        <v>3</v>
      </c>
      <c r="M28" s="1">
        <v>3</v>
      </c>
      <c r="N28" s="1">
        <v>3</v>
      </c>
      <c r="O28" s="1">
        <v>4</v>
      </c>
      <c r="P28" s="1">
        <v>4</v>
      </c>
      <c r="Q28" s="1">
        <v>3</v>
      </c>
      <c r="R28" s="1">
        <v>3</v>
      </c>
      <c r="S28" s="1">
        <v>2</v>
      </c>
      <c r="T28" s="1">
        <f t="shared" si="0"/>
        <v>30</v>
      </c>
      <c r="U28" s="6">
        <f>T28/T31</f>
        <v>0.18292682926829268</v>
      </c>
      <c r="X28" s="1" t="s">
        <v>18</v>
      </c>
      <c r="Y28" s="1">
        <v>1</v>
      </c>
      <c r="Z28" s="1">
        <v>3</v>
      </c>
      <c r="AA28" s="1">
        <v>2</v>
      </c>
      <c r="AB28" s="1">
        <v>2</v>
      </c>
      <c r="AC28" s="1">
        <v>2</v>
      </c>
      <c r="AD28" s="1">
        <v>2</v>
      </c>
      <c r="AE28" s="1">
        <v>3</v>
      </c>
      <c r="AF28" s="1">
        <v>2</v>
      </c>
      <c r="AG28" s="1">
        <v>1</v>
      </c>
      <c r="AH28" s="1">
        <v>1</v>
      </c>
      <c r="AI28" s="1">
        <f t="shared" si="1"/>
        <v>19</v>
      </c>
      <c r="AJ28" s="6">
        <f t="shared" si="12"/>
        <v>0.18811881188118812</v>
      </c>
      <c r="AK28" s="7">
        <f t="shared" ref="AK28" si="14">AI28/$AH$2</f>
        <v>1.9</v>
      </c>
      <c r="AL28" s="6">
        <f t="shared" si="13"/>
        <v>0.35742574257425741</v>
      </c>
    </row>
    <row r="29" spans="2:39" x14ac:dyDescent="0.25">
      <c r="B29" s="1" t="s">
        <v>19</v>
      </c>
      <c r="C29" s="1">
        <v>4</v>
      </c>
      <c r="D29" s="1">
        <v>3</v>
      </c>
      <c r="I29" s="1" t="s">
        <v>19</v>
      </c>
      <c r="J29" s="1">
        <v>4</v>
      </c>
      <c r="K29" s="1">
        <v>4</v>
      </c>
      <c r="L29" s="1">
        <v>3</v>
      </c>
      <c r="M29" s="1">
        <v>3</v>
      </c>
      <c r="N29" s="1">
        <v>3</v>
      </c>
      <c r="O29" s="1">
        <v>4</v>
      </c>
      <c r="P29" s="1">
        <v>4</v>
      </c>
      <c r="Q29" s="1">
        <v>3</v>
      </c>
      <c r="R29" s="1">
        <v>3</v>
      </c>
      <c r="S29" s="1">
        <v>1</v>
      </c>
      <c r="T29" s="1">
        <f t="shared" si="0"/>
        <v>32</v>
      </c>
      <c r="U29" s="6">
        <f>T29/T31</f>
        <v>0.1951219512195122</v>
      </c>
      <c r="X29" s="1" t="s">
        <v>19</v>
      </c>
      <c r="Y29" s="1">
        <v>3</v>
      </c>
      <c r="Z29" s="1">
        <v>1</v>
      </c>
      <c r="AA29" s="1">
        <v>2</v>
      </c>
      <c r="AB29" s="1">
        <v>2</v>
      </c>
      <c r="AC29" s="1">
        <v>1</v>
      </c>
      <c r="AD29" s="1">
        <v>3</v>
      </c>
      <c r="AE29" s="1">
        <v>1</v>
      </c>
      <c r="AF29" s="1">
        <v>2</v>
      </c>
      <c r="AG29" s="1">
        <v>2</v>
      </c>
      <c r="AH29" s="1">
        <v>2</v>
      </c>
      <c r="AI29" s="1">
        <f t="shared" si="1"/>
        <v>19</v>
      </c>
      <c r="AJ29" s="6">
        <f t="shared" si="12"/>
        <v>0.18811881188118812</v>
      </c>
      <c r="AK29" s="7">
        <f>AI29/$AH$2</f>
        <v>1.9</v>
      </c>
      <c r="AL29" s="6">
        <f t="shared" si="13"/>
        <v>0.35742574257425741</v>
      </c>
    </row>
    <row r="30" spans="2:39" x14ac:dyDescent="0.25">
      <c r="B30" s="1" t="s">
        <v>20</v>
      </c>
      <c r="C30" s="1">
        <v>3</v>
      </c>
      <c r="D30" s="1">
        <v>2</v>
      </c>
      <c r="I30" s="1" t="s">
        <v>20</v>
      </c>
      <c r="J30" s="1">
        <v>3</v>
      </c>
      <c r="K30" s="1">
        <v>3</v>
      </c>
      <c r="L30" s="1">
        <v>4</v>
      </c>
      <c r="M30" s="1">
        <v>3</v>
      </c>
      <c r="N30" s="1">
        <v>4</v>
      </c>
      <c r="O30" s="1">
        <v>3</v>
      </c>
      <c r="P30" s="1">
        <v>4</v>
      </c>
      <c r="Q30" s="1">
        <v>2</v>
      </c>
      <c r="R30" s="1">
        <v>2</v>
      </c>
      <c r="S30" s="1">
        <v>2</v>
      </c>
      <c r="T30" s="1">
        <f t="shared" si="0"/>
        <v>30</v>
      </c>
      <c r="U30" s="6">
        <f>T30/T31</f>
        <v>0.18292682926829268</v>
      </c>
      <c r="X30" s="1" t="s">
        <v>20</v>
      </c>
      <c r="Y30" s="1">
        <v>2</v>
      </c>
      <c r="Z30" s="1">
        <v>3</v>
      </c>
      <c r="AA30" s="1">
        <v>1</v>
      </c>
      <c r="AB30" s="1">
        <v>2</v>
      </c>
      <c r="AC30" s="1">
        <v>3</v>
      </c>
      <c r="AD30" s="1">
        <v>2</v>
      </c>
      <c r="AE30" s="1">
        <v>1</v>
      </c>
      <c r="AF30" s="1">
        <v>1</v>
      </c>
      <c r="AG30" s="1">
        <v>1</v>
      </c>
      <c r="AH30" s="1">
        <v>1</v>
      </c>
      <c r="AI30" s="1">
        <f t="shared" si="1"/>
        <v>17</v>
      </c>
      <c r="AJ30" s="6">
        <f t="shared" si="12"/>
        <v>0.16831683168316833</v>
      </c>
      <c r="AK30" s="7">
        <f>AI30/$AH$2</f>
        <v>1.7</v>
      </c>
      <c r="AL30" s="6">
        <f t="shared" si="13"/>
        <v>0.28613861386138617</v>
      </c>
      <c r="AM30" s="23" t="s">
        <v>68</v>
      </c>
    </row>
    <row r="31" spans="2:39" x14ac:dyDescent="0.25">
      <c r="T31" s="1">
        <f>SUM(T26:T30)</f>
        <v>164</v>
      </c>
      <c r="U31" s="6">
        <f>SUM(U19:U30)</f>
        <v>1.9999999999999998</v>
      </c>
      <c r="AI31" s="1">
        <f>SUM(AI26:AI30)</f>
        <v>96</v>
      </c>
      <c r="AK31" s="1">
        <f>SUM(AK26:AK30)</f>
        <v>9.6</v>
      </c>
      <c r="AL31" s="6">
        <f>SUM(AL26:AL30)</f>
        <v>1.8336633663366337</v>
      </c>
      <c r="AM31" s="8">
        <f>AL24+AL31</f>
        <v>3.8603960396039607</v>
      </c>
    </row>
    <row r="34" spans="37:38" x14ac:dyDescent="0.25">
      <c r="AK34" s="1" t="s">
        <v>41</v>
      </c>
      <c r="AL34" s="6">
        <f>AL9+AL17</f>
        <v>3.7872340425531914</v>
      </c>
    </row>
    <row r="35" spans="37:38" x14ac:dyDescent="0.25">
      <c r="AK35" s="1" t="s">
        <v>42</v>
      </c>
      <c r="AL35" s="6">
        <f>AL24+AL31</f>
        <v>3.8603960396039607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7DD00-5B01-4FF9-BB1C-4732558C6F70}">
  <dimension ref="B3:G21"/>
  <sheetViews>
    <sheetView zoomScale="99" zoomScaleNormal="99" workbookViewId="0">
      <selection activeCell="E13" sqref="E13:E14"/>
    </sheetView>
  </sheetViews>
  <sheetFormatPr defaultColWidth="9" defaultRowHeight="15.75" x14ac:dyDescent="0.25"/>
  <cols>
    <col min="1" max="1" width="5.5703125" style="1" customWidth="1"/>
    <col min="2" max="2" width="5.5703125" style="14" customWidth="1"/>
    <col min="3" max="3" width="51.28515625" style="1" customWidth="1"/>
    <col min="4" max="4" width="5.140625" style="14" customWidth="1"/>
    <col min="5" max="5" width="54.140625" style="1" customWidth="1"/>
    <col min="6" max="6" width="5.7109375" style="14" customWidth="1"/>
    <col min="7" max="7" width="75" style="1" customWidth="1"/>
    <col min="8" max="16384" width="9" style="1"/>
  </cols>
  <sheetData>
    <row r="3" spans="2:7" x14ac:dyDescent="0.25">
      <c r="B3" s="14" t="s">
        <v>44</v>
      </c>
      <c r="C3" s="2" t="s">
        <v>23</v>
      </c>
      <c r="D3" s="14" t="s">
        <v>43</v>
      </c>
      <c r="E3" s="2" t="s">
        <v>21</v>
      </c>
      <c r="F3" s="14" t="s">
        <v>44</v>
      </c>
      <c r="G3" s="2" t="s">
        <v>22</v>
      </c>
    </row>
    <row r="4" spans="2:7" x14ac:dyDescent="0.25">
      <c r="B4" s="14">
        <v>1</v>
      </c>
      <c r="C4" s="1" t="s">
        <v>11</v>
      </c>
      <c r="D4" s="14">
        <v>1</v>
      </c>
      <c r="E4" s="1" t="s">
        <v>2</v>
      </c>
      <c r="F4" s="14">
        <v>1</v>
      </c>
      <c r="G4" s="1" t="s">
        <v>7</v>
      </c>
    </row>
    <row r="5" spans="2:7" x14ac:dyDescent="0.25">
      <c r="B5" s="14">
        <v>2</v>
      </c>
      <c r="C5" s="1" t="s">
        <v>12</v>
      </c>
      <c r="D5" s="14">
        <v>2</v>
      </c>
      <c r="E5" s="1" t="s">
        <v>3</v>
      </c>
      <c r="F5" s="14">
        <v>2</v>
      </c>
      <c r="G5" s="1" t="s">
        <v>37</v>
      </c>
    </row>
    <row r="6" spans="2:7" x14ac:dyDescent="0.25">
      <c r="B6" s="14">
        <v>3</v>
      </c>
      <c r="C6" s="1" t="s">
        <v>13</v>
      </c>
      <c r="D6" s="14">
        <v>3</v>
      </c>
      <c r="E6" s="1" t="s">
        <v>4</v>
      </c>
      <c r="F6" s="14">
        <v>3</v>
      </c>
      <c r="G6" s="1" t="s">
        <v>8</v>
      </c>
    </row>
    <row r="7" spans="2:7" x14ac:dyDescent="0.25">
      <c r="B7" s="14">
        <v>4</v>
      </c>
      <c r="C7" s="1" t="s">
        <v>14</v>
      </c>
      <c r="D7" s="14">
        <v>4</v>
      </c>
      <c r="E7" s="1" t="s">
        <v>5</v>
      </c>
      <c r="F7" s="14">
        <v>4</v>
      </c>
      <c r="G7" s="1" t="s">
        <v>9</v>
      </c>
    </row>
    <row r="8" spans="2:7" x14ac:dyDescent="0.25">
      <c r="B8" s="14">
        <v>5</v>
      </c>
      <c r="C8" s="1" t="s">
        <v>15</v>
      </c>
      <c r="D8" s="14">
        <v>5</v>
      </c>
      <c r="E8" s="1" t="s">
        <v>6</v>
      </c>
      <c r="F8" s="14">
        <v>5</v>
      </c>
      <c r="G8" s="1" t="s">
        <v>10</v>
      </c>
    </row>
    <row r="9" spans="2:7" x14ac:dyDescent="0.25">
      <c r="E9" s="9" t="s">
        <v>46</v>
      </c>
      <c r="G9" s="9" t="s">
        <v>47</v>
      </c>
    </row>
    <row r="10" spans="2:7" x14ac:dyDescent="0.25">
      <c r="C10" s="2" t="s">
        <v>24</v>
      </c>
      <c r="E10" s="1" t="s">
        <v>51</v>
      </c>
      <c r="G10" s="1" t="s">
        <v>56</v>
      </c>
    </row>
    <row r="11" spans="2:7" x14ac:dyDescent="0.25">
      <c r="B11" s="14">
        <v>1</v>
      </c>
      <c r="C11" s="1" t="s">
        <v>16</v>
      </c>
      <c r="E11" s="1" t="s">
        <v>52</v>
      </c>
      <c r="G11" s="1" t="s">
        <v>57</v>
      </c>
    </row>
    <row r="12" spans="2:7" x14ac:dyDescent="0.25">
      <c r="B12" s="14">
        <v>2</v>
      </c>
      <c r="C12" s="1" t="s">
        <v>45</v>
      </c>
      <c r="E12" s="1" t="s">
        <v>53</v>
      </c>
      <c r="G12" s="24" t="s">
        <v>58</v>
      </c>
    </row>
    <row r="13" spans="2:7" x14ac:dyDescent="0.25">
      <c r="B13" s="14">
        <v>3</v>
      </c>
      <c r="C13" s="1" t="s">
        <v>18</v>
      </c>
      <c r="E13" s="24" t="s">
        <v>54</v>
      </c>
      <c r="G13" s="24"/>
    </row>
    <row r="14" spans="2:7" x14ac:dyDescent="0.25">
      <c r="B14" s="14">
        <v>4</v>
      </c>
      <c r="C14" s="1" t="s">
        <v>19</v>
      </c>
      <c r="E14" s="24"/>
      <c r="G14" s="24"/>
    </row>
    <row r="15" spans="2:7" x14ac:dyDescent="0.25">
      <c r="B15" s="14">
        <v>5</v>
      </c>
      <c r="C15" s="1" t="s">
        <v>20</v>
      </c>
    </row>
    <row r="16" spans="2:7" x14ac:dyDescent="0.25">
      <c r="E16" s="9" t="s">
        <v>48</v>
      </c>
      <c r="G16" s="9" t="s">
        <v>49</v>
      </c>
    </row>
    <row r="17" spans="5:7" x14ac:dyDescent="0.25">
      <c r="E17" s="1" t="s">
        <v>55</v>
      </c>
      <c r="G17" s="24" t="s">
        <v>50</v>
      </c>
    </row>
    <row r="18" spans="5:7" x14ac:dyDescent="0.25">
      <c r="E18" s="24" t="s">
        <v>64</v>
      </c>
      <c r="G18" s="24"/>
    </row>
    <row r="19" spans="5:7" x14ac:dyDescent="0.25">
      <c r="E19" s="24"/>
      <c r="G19" s="24"/>
    </row>
    <row r="20" spans="5:7" x14ac:dyDescent="0.25">
      <c r="E20" s="24"/>
      <c r="G20" s="24"/>
    </row>
    <row r="21" spans="5:7" x14ac:dyDescent="0.25">
      <c r="E21" s="24"/>
      <c r="G21" s="24"/>
    </row>
  </sheetData>
  <mergeCells count="4">
    <mergeCell ref="E13:E14"/>
    <mergeCell ref="G12:G14"/>
    <mergeCell ref="E18:E21"/>
    <mergeCell ref="G17:G21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F0CFA2-D999-4542-8B2F-2A276AF8EB95}">
  <dimension ref="A1:AA33"/>
  <sheetViews>
    <sheetView topLeftCell="A7" zoomScale="70" zoomScaleNormal="70" workbookViewId="0">
      <selection activeCell="G36" sqref="G36"/>
    </sheetView>
  </sheetViews>
  <sheetFormatPr defaultRowHeight="15" x14ac:dyDescent="0.25"/>
  <cols>
    <col min="1" max="1" width="57" customWidth="1"/>
    <col min="6" max="6" width="9" customWidth="1"/>
    <col min="26" max="26" width="58.28515625" customWidth="1"/>
    <col min="27" max="27" width="12.5703125" customWidth="1"/>
  </cols>
  <sheetData>
    <row r="1" spans="1:27" ht="15.75" x14ac:dyDescent="0.25">
      <c r="D1" s="26" t="s">
        <v>61</v>
      </c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Y1" s="12" t="s">
        <v>62</v>
      </c>
      <c r="Z1" s="12" t="s">
        <v>61</v>
      </c>
      <c r="AA1" s="12" t="s">
        <v>63</v>
      </c>
    </row>
    <row r="2" spans="1:27" ht="15.75" x14ac:dyDescent="0.25">
      <c r="D2" s="25">
        <v>1</v>
      </c>
      <c r="E2" s="25"/>
      <c r="F2" s="25">
        <v>2</v>
      </c>
      <c r="G2" s="25"/>
      <c r="H2" s="25">
        <v>3</v>
      </c>
      <c r="I2" s="25"/>
      <c r="J2" s="25">
        <v>4</v>
      </c>
      <c r="K2" s="25"/>
      <c r="L2" s="25">
        <v>5</v>
      </c>
      <c r="M2" s="25"/>
      <c r="N2" s="25">
        <v>6</v>
      </c>
      <c r="O2" s="25"/>
      <c r="P2" s="25">
        <v>7</v>
      </c>
      <c r="Q2" s="25"/>
      <c r="R2" s="25">
        <v>8</v>
      </c>
      <c r="S2" s="25"/>
      <c r="T2" s="25">
        <v>9</v>
      </c>
      <c r="U2" s="25"/>
      <c r="V2" s="25">
        <v>10</v>
      </c>
      <c r="W2" s="25"/>
      <c r="Y2">
        <v>1</v>
      </c>
      <c r="Z2" s="1" t="s">
        <v>51</v>
      </c>
      <c r="AA2">
        <v>19.3</v>
      </c>
    </row>
    <row r="3" spans="1:27" ht="15.75" x14ac:dyDescent="0.25">
      <c r="A3" s="1" t="s">
        <v>1</v>
      </c>
      <c r="B3" s="1" t="s">
        <v>25</v>
      </c>
      <c r="D3" s="11" t="s">
        <v>59</v>
      </c>
      <c r="E3" s="11" t="s">
        <v>60</v>
      </c>
      <c r="F3" s="11" t="s">
        <v>59</v>
      </c>
      <c r="G3" s="11" t="s">
        <v>60</v>
      </c>
      <c r="H3" s="11" t="s">
        <v>59</v>
      </c>
      <c r="I3" s="11" t="s">
        <v>60</v>
      </c>
      <c r="J3" s="11" t="s">
        <v>59</v>
      </c>
      <c r="K3" s="11" t="s">
        <v>60</v>
      </c>
      <c r="L3" s="11" t="s">
        <v>59</v>
      </c>
      <c r="M3" s="11" t="s">
        <v>60</v>
      </c>
      <c r="N3" s="11" t="s">
        <v>59</v>
      </c>
      <c r="O3" s="11" t="s">
        <v>60</v>
      </c>
      <c r="P3" s="11" t="s">
        <v>59</v>
      </c>
      <c r="Q3" s="11" t="s">
        <v>60</v>
      </c>
      <c r="R3" s="11" t="s">
        <v>59</v>
      </c>
      <c r="S3" s="11" t="s">
        <v>60</v>
      </c>
      <c r="T3" s="11" t="s">
        <v>59</v>
      </c>
      <c r="U3" s="11" t="s">
        <v>60</v>
      </c>
      <c r="V3" s="11" t="s">
        <v>59</v>
      </c>
      <c r="W3" s="11" t="s">
        <v>60</v>
      </c>
      <c r="Y3">
        <v>2</v>
      </c>
      <c r="Z3" s="1" t="s">
        <v>55</v>
      </c>
      <c r="AA3">
        <v>19.13</v>
      </c>
    </row>
    <row r="4" spans="1:27" ht="15.75" x14ac:dyDescent="0.25">
      <c r="A4" s="2" t="s">
        <v>21</v>
      </c>
      <c r="Y4">
        <v>3</v>
      </c>
      <c r="Z4" s="1" t="s">
        <v>57</v>
      </c>
      <c r="AA4">
        <v>18.920000000000002</v>
      </c>
    </row>
    <row r="5" spans="1:27" ht="15.75" x14ac:dyDescent="0.25">
      <c r="A5" s="1" t="s">
        <v>2</v>
      </c>
      <c r="B5" s="10">
        <v>0.18</v>
      </c>
      <c r="D5">
        <v>5</v>
      </c>
      <c r="E5">
        <f>D5*B5</f>
        <v>0.89999999999999991</v>
      </c>
      <c r="F5">
        <v>5</v>
      </c>
      <c r="G5">
        <f>F5*B5</f>
        <v>0.89999999999999991</v>
      </c>
      <c r="H5">
        <v>5</v>
      </c>
      <c r="I5">
        <f>H5*B5</f>
        <v>0.89999999999999991</v>
      </c>
      <c r="J5">
        <v>5</v>
      </c>
      <c r="K5">
        <f>J5*B5</f>
        <v>0.89999999999999991</v>
      </c>
      <c r="L5">
        <v>5</v>
      </c>
      <c r="M5">
        <f>L5*B5</f>
        <v>0.89999999999999991</v>
      </c>
      <c r="N5">
        <v>4</v>
      </c>
      <c r="O5">
        <f>N5*B5</f>
        <v>0.72</v>
      </c>
      <c r="P5">
        <v>5</v>
      </c>
      <c r="Q5">
        <f>P5*B5</f>
        <v>0.89999999999999991</v>
      </c>
      <c r="R5">
        <v>4</v>
      </c>
      <c r="S5">
        <f>R5*B5</f>
        <v>0.72</v>
      </c>
      <c r="T5">
        <v>4</v>
      </c>
      <c r="U5">
        <f>T5*B5</f>
        <v>0.72</v>
      </c>
      <c r="V5">
        <v>4</v>
      </c>
      <c r="W5">
        <f>V5*B5</f>
        <v>0.72</v>
      </c>
      <c r="Y5">
        <v>4</v>
      </c>
      <c r="Z5" s="1" t="s">
        <v>56</v>
      </c>
      <c r="AA5">
        <v>18.88</v>
      </c>
    </row>
    <row r="6" spans="1:27" ht="15.75" x14ac:dyDescent="0.25">
      <c r="A6" s="1" t="s">
        <v>3</v>
      </c>
      <c r="B6" s="10">
        <v>0.21</v>
      </c>
      <c r="D6">
        <v>4</v>
      </c>
      <c r="E6">
        <f t="shared" ref="E6:E31" si="0">D6*B6</f>
        <v>0.84</v>
      </c>
      <c r="F6">
        <v>5</v>
      </c>
      <c r="G6">
        <f t="shared" ref="G6:G31" si="1">F6*B6</f>
        <v>1.05</v>
      </c>
      <c r="H6">
        <v>4</v>
      </c>
      <c r="I6">
        <f t="shared" ref="I6:I31" si="2">H6*B6</f>
        <v>0.84</v>
      </c>
      <c r="J6">
        <v>4</v>
      </c>
      <c r="K6">
        <f t="shared" ref="K6:K31" si="3">J6*B6</f>
        <v>0.84</v>
      </c>
      <c r="L6">
        <v>4</v>
      </c>
      <c r="M6">
        <f t="shared" ref="M6:M31" si="4">L6*B6</f>
        <v>0.84</v>
      </c>
      <c r="N6">
        <v>4</v>
      </c>
      <c r="O6">
        <f t="shared" ref="O6:O31" si="5">N6*B6</f>
        <v>0.84</v>
      </c>
      <c r="P6">
        <v>4</v>
      </c>
      <c r="Q6">
        <f t="shared" ref="Q6:Q31" si="6">P6*B6</f>
        <v>0.84</v>
      </c>
      <c r="R6">
        <v>5</v>
      </c>
      <c r="S6">
        <f t="shared" ref="S6:S31" si="7">R6*B6</f>
        <v>1.05</v>
      </c>
      <c r="T6">
        <v>5</v>
      </c>
      <c r="U6">
        <f t="shared" ref="U6:U31" si="8">T6*B6</f>
        <v>1.05</v>
      </c>
      <c r="V6">
        <v>5</v>
      </c>
      <c r="W6">
        <f t="shared" ref="W6:W31" si="9">V6*B6</f>
        <v>1.05</v>
      </c>
      <c r="Y6">
        <v>5</v>
      </c>
      <c r="Z6" s="13" t="s">
        <v>58</v>
      </c>
      <c r="AA6">
        <v>18.510000000000002</v>
      </c>
    </row>
    <row r="7" spans="1:27" ht="15.75" x14ac:dyDescent="0.25">
      <c r="A7" s="1" t="s">
        <v>4</v>
      </c>
      <c r="B7" s="10">
        <v>0.2</v>
      </c>
      <c r="D7">
        <v>5</v>
      </c>
      <c r="E7">
        <f t="shared" si="0"/>
        <v>1</v>
      </c>
      <c r="F7">
        <v>4</v>
      </c>
      <c r="G7">
        <f t="shared" si="1"/>
        <v>0.8</v>
      </c>
      <c r="H7">
        <v>5</v>
      </c>
      <c r="I7">
        <f t="shared" si="2"/>
        <v>1</v>
      </c>
      <c r="J7">
        <v>5</v>
      </c>
      <c r="K7">
        <f t="shared" si="3"/>
        <v>1</v>
      </c>
      <c r="L7">
        <v>4</v>
      </c>
      <c r="M7">
        <f t="shared" si="4"/>
        <v>0.8</v>
      </c>
      <c r="N7">
        <v>4</v>
      </c>
      <c r="O7">
        <f t="shared" si="5"/>
        <v>0.8</v>
      </c>
      <c r="P7">
        <v>5</v>
      </c>
      <c r="Q7">
        <f t="shared" si="6"/>
        <v>1</v>
      </c>
      <c r="R7">
        <v>4</v>
      </c>
      <c r="S7">
        <f t="shared" si="7"/>
        <v>0.8</v>
      </c>
      <c r="T7">
        <v>4</v>
      </c>
      <c r="U7">
        <f t="shared" si="8"/>
        <v>0.8</v>
      </c>
      <c r="V7">
        <v>4</v>
      </c>
      <c r="W7">
        <f t="shared" si="9"/>
        <v>0.8</v>
      </c>
      <c r="Y7">
        <v>6</v>
      </c>
      <c r="Z7" s="1" t="s">
        <v>52</v>
      </c>
      <c r="AA7">
        <v>18.12</v>
      </c>
    </row>
    <row r="8" spans="1:27" ht="15.75" x14ac:dyDescent="0.25">
      <c r="A8" s="1" t="s">
        <v>5</v>
      </c>
      <c r="B8" s="10">
        <v>0.21</v>
      </c>
      <c r="D8">
        <v>4</v>
      </c>
      <c r="E8">
        <f t="shared" si="0"/>
        <v>0.84</v>
      </c>
      <c r="F8">
        <v>5</v>
      </c>
      <c r="G8">
        <f t="shared" si="1"/>
        <v>1.05</v>
      </c>
      <c r="H8">
        <v>4</v>
      </c>
      <c r="I8">
        <f t="shared" si="2"/>
        <v>0.84</v>
      </c>
      <c r="J8">
        <v>4</v>
      </c>
      <c r="K8">
        <f t="shared" si="3"/>
        <v>0.84</v>
      </c>
      <c r="L8">
        <v>5</v>
      </c>
      <c r="M8">
        <f t="shared" si="4"/>
        <v>1.05</v>
      </c>
      <c r="N8">
        <v>4</v>
      </c>
      <c r="O8">
        <f t="shared" si="5"/>
        <v>0.84</v>
      </c>
      <c r="P8">
        <v>4</v>
      </c>
      <c r="Q8">
        <f t="shared" si="6"/>
        <v>0.84</v>
      </c>
      <c r="R8">
        <v>5</v>
      </c>
      <c r="S8">
        <f t="shared" si="7"/>
        <v>1.05</v>
      </c>
      <c r="T8">
        <v>5</v>
      </c>
      <c r="U8">
        <f t="shared" si="8"/>
        <v>1.05</v>
      </c>
      <c r="V8">
        <v>5</v>
      </c>
      <c r="W8">
        <f t="shared" si="9"/>
        <v>1.05</v>
      </c>
      <c r="Y8">
        <v>7</v>
      </c>
      <c r="Z8" s="1" t="s">
        <v>53</v>
      </c>
      <c r="AA8">
        <v>18.100000000000001</v>
      </c>
    </row>
    <row r="9" spans="1:27" ht="15.75" x14ac:dyDescent="0.25">
      <c r="A9" s="1" t="s">
        <v>6</v>
      </c>
      <c r="B9" s="10">
        <v>0.21</v>
      </c>
      <c r="D9">
        <v>4</v>
      </c>
      <c r="E9">
        <f t="shared" si="0"/>
        <v>0.84</v>
      </c>
      <c r="F9">
        <v>4</v>
      </c>
      <c r="G9">
        <f t="shared" si="1"/>
        <v>0.84</v>
      </c>
      <c r="H9">
        <v>5</v>
      </c>
      <c r="I9">
        <f t="shared" si="2"/>
        <v>1.05</v>
      </c>
      <c r="J9">
        <v>4</v>
      </c>
      <c r="K9">
        <f t="shared" si="3"/>
        <v>0.84</v>
      </c>
      <c r="L9">
        <v>4</v>
      </c>
      <c r="M9">
        <f t="shared" si="4"/>
        <v>0.84</v>
      </c>
      <c r="N9">
        <v>4</v>
      </c>
      <c r="O9">
        <f t="shared" si="5"/>
        <v>0.84</v>
      </c>
      <c r="P9">
        <v>5</v>
      </c>
      <c r="Q9">
        <f t="shared" si="6"/>
        <v>1.05</v>
      </c>
      <c r="R9">
        <v>4</v>
      </c>
      <c r="S9">
        <f t="shared" si="7"/>
        <v>0.84</v>
      </c>
      <c r="T9">
        <v>4</v>
      </c>
      <c r="U9">
        <f t="shared" si="8"/>
        <v>0.84</v>
      </c>
      <c r="V9">
        <v>4</v>
      </c>
      <c r="W9">
        <f t="shared" si="9"/>
        <v>0.84</v>
      </c>
      <c r="Y9">
        <v>8</v>
      </c>
      <c r="Z9" s="13" t="s">
        <v>64</v>
      </c>
      <c r="AA9">
        <v>17.97</v>
      </c>
    </row>
    <row r="10" spans="1:27" ht="15.75" x14ac:dyDescent="0.25">
      <c r="A10" s="1"/>
      <c r="G10">
        <f t="shared" si="1"/>
        <v>0</v>
      </c>
      <c r="Y10">
        <v>9</v>
      </c>
      <c r="Z10" s="13" t="s">
        <v>50</v>
      </c>
      <c r="AA10">
        <v>17.88</v>
      </c>
    </row>
    <row r="11" spans="1:27" ht="15.75" x14ac:dyDescent="0.25">
      <c r="A11" s="1"/>
      <c r="Y11">
        <v>10</v>
      </c>
      <c r="Z11" s="13" t="s">
        <v>54</v>
      </c>
      <c r="AA11">
        <v>17.059999999999999</v>
      </c>
    </row>
    <row r="12" spans="1:27" ht="15.75" x14ac:dyDescent="0.25">
      <c r="A12" s="2" t="s">
        <v>22</v>
      </c>
      <c r="Z12" s="13"/>
    </row>
    <row r="13" spans="1:27" ht="15.75" x14ac:dyDescent="0.25">
      <c r="A13" s="1" t="s">
        <v>7</v>
      </c>
      <c r="B13" s="10">
        <v>0.21</v>
      </c>
      <c r="D13">
        <v>5</v>
      </c>
      <c r="E13">
        <f t="shared" si="0"/>
        <v>1.05</v>
      </c>
      <c r="F13">
        <v>4</v>
      </c>
      <c r="G13">
        <f t="shared" si="1"/>
        <v>0.84</v>
      </c>
      <c r="H13">
        <v>5</v>
      </c>
      <c r="I13">
        <f t="shared" si="2"/>
        <v>1.05</v>
      </c>
      <c r="J13">
        <v>5</v>
      </c>
      <c r="K13">
        <f t="shared" si="3"/>
        <v>1.05</v>
      </c>
      <c r="L13">
        <v>5</v>
      </c>
      <c r="M13">
        <f t="shared" si="4"/>
        <v>1.05</v>
      </c>
      <c r="N13">
        <v>4</v>
      </c>
      <c r="O13">
        <f t="shared" si="5"/>
        <v>0.84</v>
      </c>
      <c r="P13">
        <v>5</v>
      </c>
      <c r="Q13">
        <f t="shared" si="6"/>
        <v>1.05</v>
      </c>
      <c r="R13">
        <v>5</v>
      </c>
      <c r="S13">
        <f t="shared" si="7"/>
        <v>1.05</v>
      </c>
      <c r="T13">
        <v>5</v>
      </c>
      <c r="U13">
        <f t="shared" si="8"/>
        <v>1.05</v>
      </c>
      <c r="V13">
        <v>4</v>
      </c>
      <c r="W13">
        <f t="shared" si="9"/>
        <v>0.84</v>
      </c>
      <c r="Z13" s="13"/>
    </row>
    <row r="14" spans="1:27" ht="15.75" x14ac:dyDescent="0.25">
      <c r="A14" s="1" t="s">
        <v>37</v>
      </c>
      <c r="B14" s="10">
        <v>0.19</v>
      </c>
      <c r="D14">
        <v>5</v>
      </c>
      <c r="E14">
        <f t="shared" si="0"/>
        <v>0.95</v>
      </c>
      <c r="F14">
        <v>5</v>
      </c>
      <c r="G14">
        <f t="shared" si="1"/>
        <v>0.95</v>
      </c>
      <c r="H14">
        <v>5</v>
      </c>
      <c r="I14">
        <f t="shared" si="2"/>
        <v>0.95</v>
      </c>
      <c r="J14">
        <v>5</v>
      </c>
      <c r="K14">
        <f t="shared" si="3"/>
        <v>0.95</v>
      </c>
      <c r="L14">
        <v>5</v>
      </c>
      <c r="M14">
        <f t="shared" si="4"/>
        <v>0.95</v>
      </c>
      <c r="N14">
        <v>5</v>
      </c>
      <c r="O14">
        <f t="shared" si="5"/>
        <v>0.95</v>
      </c>
      <c r="P14">
        <v>5</v>
      </c>
      <c r="Q14">
        <f t="shared" si="6"/>
        <v>0.95</v>
      </c>
      <c r="R14">
        <v>4</v>
      </c>
      <c r="S14">
        <f t="shared" si="7"/>
        <v>0.76</v>
      </c>
      <c r="T14">
        <v>5</v>
      </c>
      <c r="U14">
        <f t="shared" si="8"/>
        <v>0.95</v>
      </c>
      <c r="V14">
        <v>5</v>
      </c>
      <c r="W14">
        <f t="shared" si="9"/>
        <v>0.95</v>
      </c>
      <c r="Z14" s="13"/>
    </row>
    <row r="15" spans="1:27" ht="15.75" x14ac:dyDescent="0.25">
      <c r="A15" s="1" t="s">
        <v>8</v>
      </c>
      <c r="B15" s="10">
        <v>0.22</v>
      </c>
      <c r="D15">
        <v>4</v>
      </c>
      <c r="E15">
        <f t="shared" si="0"/>
        <v>0.88</v>
      </c>
      <c r="F15">
        <v>5</v>
      </c>
      <c r="G15">
        <f t="shared" si="1"/>
        <v>1.1000000000000001</v>
      </c>
      <c r="H15">
        <v>5</v>
      </c>
      <c r="I15">
        <f t="shared" si="2"/>
        <v>1.1000000000000001</v>
      </c>
      <c r="J15">
        <v>5</v>
      </c>
      <c r="K15">
        <f t="shared" si="3"/>
        <v>1.1000000000000001</v>
      </c>
      <c r="L15">
        <v>5</v>
      </c>
      <c r="M15">
        <f t="shared" si="4"/>
        <v>1.1000000000000001</v>
      </c>
      <c r="N15">
        <v>5</v>
      </c>
      <c r="O15">
        <f t="shared" si="5"/>
        <v>1.1000000000000001</v>
      </c>
      <c r="P15">
        <v>4</v>
      </c>
      <c r="Q15">
        <f t="shared" si="6"/>
        <v>0.88</v>
      </c>
      <c r="R15">
        <v>5</v>
      </c>
      <c r="S15">
        <f t="shared" si="7"/>
        <v>1.1000000000000001</v>
      </c>
      <c r="T15">
        <v>4</v>
      </c>
      <c r="U15">
        <f t="shared" si="8"/>
        <v>0.88</v>
      </c>
      <c r="V15">
        <v>5</v>
      </c>
      <c r="W15">
        <f t="shared" si="9"/>
        <v>1.1000000000000001</v>
      </c>
    </row>
    <row r="16" spans="1:27" ht="15.75" x14ac:dyDescent="0.25">
      <c r="A16" s="1" t="s">
        <v>9</v>
      </c>
      <c r="B16" s="10">
        <v>0.22</v>
      </c>
      <c r="D16">
        <v>4</v>
      </c>
      <c r="E16">
        <f t="shared" si="0"/>
        <v>0.88</v>
      </c>
      <c r="F16">
        <v>5</v>
      </c>
      <c r="G16">
        <f t="shared" si="1"/>
        <v>1.1000000000000001</v>
      </c>
      <c r="H16">
        <v>5</v>
      </c>
      <c r="I16">
        <f t="shared" si="2"/>
        <v>1.1000000000000001</v>
      </c>
      <c r="J16">
        <v>5</v>
      </c>
      <c r="K16">
        <f t="shared" si="3"/>
        <v>1.1000000000000001</v>
      </c>
      <c r="L16">
        <v>5</v>
      </c>
      <c r="M16">
        <f t="shared" si="4"/>
        <v>1.1000000000000001</v>
      </c>
      <c r="N16">
        <v>4</v>
      </c>
      <c r="O16">
        <f t="shared" si="5"/>
        <v>0.88</v>
      </c>
      <c r="P16">
        <v>5</v>
      </c>
      <c r="Q16">
        <f t="shared" si="6"/>
        <v>1.1000000000000001</v>
      </c>
      <c r="R16">
        <v>4</v>
      </c>
      <c r="S16">
        <f t="shared" si="7"/>
        <v>0.88</v>
      </c>
      <c r="T16">
        <v>5</v>
      </c>
      <c r="U16">
        <f t="shared" si="8"/>
        <v>1.1000000000000001</v>
      </c>
      <c r="V16">
        <v>4</v>
      </c>
      <c r="W16">
        <f t="shared" si="9"/>
        <v>0.88</v>
      </c>
    </row>
    <row r="17" spans="1:23" ht="15.75" x14ac:dyDescent="0.25">
      <c r="A17" s="1" t="s">
        <v>10</v>
      </c>
      <c r="B17" s="10">
        <v>0.17</v>
      </c>
      <c r="D17">
        <v>5</v>
      </c>
      <c r="E17">
        <f t="shared" si="0"/>
        <v>0.85000000000000009</v>
      </c>
      <c r="F17">
        <v>4</v>
      </c>
      <c r="G17">
        <f t="shared" si="1"/>
        <v>0.68</v>
      </c>
      <c r="H17">
        <v>4</v>
      </c>
      <c r="I17">
        <f t="shared" si="2"/>
        <v>0.68</v>
      </c>
      <c r="J17">
        <v>4</v>
      </c>
      <c r="K17">
        <f t="shared" si="3"/>
        <v>0.68</v>
      </c>
      <c r="L17">
        <v>5</v>
      </c>
      <c r="M17">
        <f t="shared" si="4"/>
        <v>0.85000000000000009</v>
      </c>
      <c r="N17">
        <v>5</v>
      </c>
      <c r="O17">
        <f t="shared" si="5"/>
        <v>0.85000000000000009</v>
      </c>
      <c r="P17">
        <v>5</v>
      </c>
      <c r="Q17">
        <f t="shared" si="6"/>
        <v>0.85000000000000009</v>
      </c>
      <c r="R17">
        <v>5</v>
      </c>
      <c r="S17">
        <f t="shared" si="7"/>
        <v>0.85000000000000009</v>
      </c>
      <c r="T17">
        <v>4</v>
      </c>
      <c r="U17">
        <f t="shared" si="8"/>
        <v>0.68</v>
      </c>
      <c r="V17">
        <v>5</v>
      </c>
      <c r="W17">
        <f t="shared" si="9"/>
        <v>0.85000000000000009</v>
      </c>
    </row>
    <row r="18" spans="1:23" ht="15.75" x14ac:dyDescent="0.25">
      <c r="A18" s="1"/>
    </row>
    <row r="19" spans="1:23" ht="15.75" x14ac:dyDescent="0.25">
      <c r="A19" s="2" t="s">
        <v>23</v>
      </c>
    </row>
    <row r="20" spans="1:23" ht="15.75" x14ac:dyDescent="0.25">
      <c r="A20" s="1" t="s">
        <v>11</v>
      </c>
      <c r="B20" s="10">
        <v>0.23</v>
      </c>
      <c r="D20">
        <v>5</v>
      </c>
      <c r="E20">
        <f t="shared" si="0"/>
        <v>1.1500000000000001</v>
      </c>
      <c r="F20">
        <v>5</v>
      </c>
      <c r="G20">
        <f t="shared" si="1"/>
        <v>1.1500000000000001</v>
      </c>
      <c r="H20">
        <v>5</v>
      </c>
      <c r="I20">
        <f t="shared" si="2"/>
        <v>1.1500000000000001</v>
      </c>
      <c r="J20">
        <v>5</v>
      </c>
      <c r="K20">
        <f t="shared" si="3"/>
        <v>1.1500000000000001</v>
      </c>
      <c r="L20">
        <v>5</v>
      </c>
      <c r="M20">
        <f t="shared" si="4"/>
        <v>1.1500000000000001</v>
      </c>
      <c r="N20">
        <v>4</v>
      </c>
      <c r="O20">
        <f t="shared" si="5"/>
        <v>0.92</v>
      </c>
      <c r="P20">
        <v>5</v>
      </c>
      <c r="Q20">
        <f t="shared" si="6"/>
        <v>1.1500000000000001</v>
      </c>
      <c r="R20">
        <v>5</v>
      </c>
      <c r="S20">
        <f t="shared" si="7"/>
        <v>1.1500000000000001</v>
      </c>
      <c r="T20">
        <v>5</v>
      </c>
      <c r="U20">
        <f t="shared" si="8"/>
        <v>1.1500000000000001</v>
      </c>
      <c r="V20">
        <v>5</v>
      </c>
      <c r="W20">
        <f t="shared" si="9"/>
        <v>1.1500000000000001</v>
      </c>
    </row>
    <row r="21" spans="1:23" ht="15.75" x14ac:dyDescent="0.25">
      <c r="A21" s="1" t="s">
        <v>12</v>
      </c>
      <c r="B21" s="10">
        <v>0.18</v>
      </c>
      <c r="D21">
        <v>4</v>
      </c>
      <c r="E21">
        <f t="shared" si="0"/>
        <v>0.72</v>
      </c>
      <c r="F21">
        <v>5</v>
      </c>
      <c r="G21">
        <f t="shared" si="1"/>
        <v>0.89999999999999991</v>
      </c>
      <c r="H21">
        <v>4</v>
      </c>
      <c r="I21">
        <f t="shared" si="2"/>
        <v>0.72</v>
      </c>
      <c r="J21">
        <v>5</v>
      </c>
      <c r="K21">
        <f t="shared" si="3"/>
        <v>0.89999999999999991</v>
      </c>
      <c r="L21">
        <v>5</v>
      </c>
      <c r="M21">
        <f t="shared" si="4"/>
        <v>0.89999999999999991</v>
      </c>
      <c r="N21">
        <v>5</v>
      </c>
      <c r="O21">
        <f t="shared" si="5"/>
        <v>0.89999999999999991</v>
      </c>
      <c r="P21">
        <v>4</v>
      </c>
      <c r="Q21">
        <f t="shared" si="6"/>
        <v>0.72</v>
      </c>
      <c r="R21">
        <v>5</v>
      </c>
      <c r="S21">
        <f t="shared" si="7"/>
        <v>0.89999999999999991</v>
      </c>
      <c r="T21">
        <v>5</v>
      </c>
      <c r="U21">
        <f t="shared" si="8"/>
        <v>0.89999999999999991</v>
      </c>
      <c r="V21">
        <v>5</v>
      </c>
      <c r="W21">
        <f t="shared" si="9"/>
        <v>0.89999999999999991</v>
      </c>
    </row>
    <row r="22" spans="1:23" ht="15.75" x14ac:dyDescent="0.25">
      <c r="A22" s="1" t="s">
        <v>13</v>
      </c>
      <c r="B22" s="10">
        <v>0.19</v>
      </c>
      <c r="D22">
        <v>4</v>
      </c>
      <c r="E22">
        <f t="shared" si="0"/>
        <v>0.76</v>
      </c>
      <c r="F22">
        <v>5</v>
      </c>
      <c r="G22">
        <f t="shared" si="1"/>
        <v>0.95</v>
      </c>
      <c r="H22">
        <v>5</v>
      </c>
      <c r="I22">
        <f t="shared" si="2"/>
        <v>0.95</v>
      </c>
      <c r="J22">
        <v>5</v>
      </c>
      <c r="K22">
        <f t="shared" si="3"/>
        <v>0.95</v>
      </c>
      <c r="L22">
        <v>5</v>
      </c>
      <c r="M22">
        <f t="shared" si="4"/>
        <v>0.95</v>
      </c>
      <c r="N22">
        <v>4</v>
      </c>
      <c r="O22">
        <f t="shared" si="5"/>
        <v>0.76</v>
      </c>
      <c r="P22">
        <v>5</v>
      </c>
      <c r="Q22">
        <f t="shared" si="6"/>
        <v>0.95</v>
      </c>
      <c r="R22">
        <v>5</v>
      </c>
      <c r="S22">
        <f t="shared" si="7"/>
        <v>0.95</v>
      </c>
      <c r="T22">
        <v>4</v>
      </c>
      <c r="U22">
        <f t="shared" si="8"/>
        <v>0.76</v>
      </c>
      <c r="V22">
        <v>5</v>
      </c>
      <c r="W22">
        <f t="shared" si="9"/>
        <v>0.95</v>
      </c>
    </row>
    <row r="23" spans="1:23" ht="15.75" x14ac:dyDescent="0.25">
      <c r="A23" s="1" t="s">
        <v>14</v>
      </c>
      <c r="B23" s="10">
        <v>0.18</v>
      </c>
      <c r="D23">
        <v>5</v>
      </c>
      <c r="E23">
        <f t="shared" si="0"/>
        <v>0.89999999999999991</v>
      </c>
      <c r="F23">
        <v>4</v>
      </c>
      <c r="G23">
        <f t="shared" si="1"/>
        <v>0.72</v>
      </c>
      <c r="H23">
        <v>5</v>
      </c>
      <c r="I23">
        <f t="shared" si="2"/>
        <v>0.89999999999999991</v>
      </c>
      <c r="J23">
        <v>5</v>
      </c>
      <c r="K23">
        <f t="shared" si="3"/>
        <v>0.89999999999999991</v>
      </c>
      <c r="L23">
        <v>5</v>
      </c>
      <c r="M23">
        <f t="shared" si="4"/>
        <v>0.89999999999999991</v>
      </c>
      <c r="N23">
        <v>4</v>
      </c>
      <c r="O23">
        <f t="shared" si="5"/>
        <v>0.72</v>
      </c>
      <c r="P23">
        <v>4</v>
      </c>
      <c r="Q23">
        <f t="shared" si="6"/>
        <v>0.72</v>
      </c>
      <c r="R23">
        <v>5</v>
      </c>
      <c r="S23">
        <f t="shared" si="7"/>
        <v>0.89999999999999991</v>
      </c>
      <c r="T23">
        <v>4</v>
      </c>
      <c r="U23">
        <f t="shared" si="8"/>
        <v>0.72</v>
      </c>
      <c r="V23">
        <v>4</v>
      </c>
      <c r="W23">
        <f t="shared" si="9"/>
        <v>0.72</v>
      </c>
    </row>
    <row r="24" spans="1:23" ht="15.75" x14ac:dyDescent="0.25">
      <c r="A24" s="1" t="s">
        <v>15</v>
      </c>
      <c r="B24" s="10">
        <v>0.22</v>
      </c>
      <c r="D24">
        <v>5</v>
      </c>
      <c r="E24">
        <f t="shared" si="0"/>
        <v>1.1000000000000001</v>
      </c>
      <c r="F24">
        <v>5</v>
      </c>
      <c r="G24">
        <f t="shared" si="1"/>
        <v>1.1000000000000001</v>
      </c>
      <c r="H24">
        <v>4</v>
      </c>
      <c r="I24">
        <f t="shared" si="2"/>
        <v>0.88</v>
      </c>
      <c r="J24">
        <v>5</v>
      </c>
      <c r="K24">
        <f t="shared" si="3"/>
        <v>1.1000000000000001</v>
      </c>
      <c r="L24">
        <v>5</v>
      </c>
      <c r="M24">
        <f t="shared" si="4"/>
        <v>1.1000000000000001</v>
      </c>
      <c r="N24">
        <v>4</v>
      </c>
      <c r="O24">
        <f t="shared" si="5"/>
        <v>0.88</v>
      </c>
      <c r="P24">
        <v>4</v>
      </c>
      <c r="Q24">
        <f t="shared" si="6"/>
        <v>0.88</v>
      </c>
      <c r="R24">
        <v>5</v>
      </c>
      <c r="S24">
        <f t="shared" si="7"/>
        <v>1.1000000000000001</v>
      </c>
      <c r="T24">
        <v>5</v>
      </c>
      <c r="U24">
        <f t="shared" si="8"/>
        <v>1.1000000000000001</v>
      </c>
      <c r="V24">
        <v>5</v>
      </c>
      <c r="W24">
        <f t="shared" si="9"/>
        <v>1.1000000000000001</v>
      </c>
    </row>
    <row r="25" spans="1:23" ht="15.75" x14ac:dyDescent="0.25">
      <c r="A25" s="1"/>
    </row>
    <row r="26" spans="1:23" ht="15.75" x14ac:dyDescent="0.25">
      <c r="A26" s="2" t="s">
        <v>24</v>
      </c>
    </row>
    <row r="27" spans="1:23" ht="15.75" x14ac:dyDescent="0.25">
      <c r="A27" s="1" t="s">
        <v>16</v>
      </c>
      <c r="B27" s="10">
        <v>0.22</v>
      </c>
      <c r="D27">
        <v>5</v>
      </c>
      <c r="E27">
        <f t="shared" si="0"/>
        <v>1.1000000000000001</v>
      </c>
      <c r="F27">
        <v>5</v>
      </c>
      <c r="G27">
        <f t="shared" si="1"/>
        <v>1.1000000000000001</v>
      </c>
      <c r="H27">
        <v>5</v>
      </c>
      <c r="I27">
        <f t="shared" si="2"/>
        <v>1.1000000000000001</v>
      </c>
      <c r="J27">
        <v>5</v>
      </c>
      <c r="K27">
        <f t="shared" si="3"/>
        <v>1.1000000000000001</v>
      </c>
      <c r="L27">
        <v>5</v>
      </c>
      <c r="M27">
        <f t="shared" si="4"/>
        <v>1.1000000000000001</v>
      </c>
      <c r="N27">
        <v>4</v>
      </c>
      <c r="O27">
        <f t="shared" si="5"/>
        <v>0.88</v>
      </c>
      <c r="P27">
        <v>5</v>
      </c>
      <c r="Q27">
        <f t="shared" si="6"/>
        <v>1.1000000000000001</v>
      </c>
      <c r="R27">
        <v>4</v>
      </c>
      <c r="S27">
        <f t="shared" si="7"/>
        <v>0.88</v>
      </c>
      <c r="T27">
        <v>4</v>
      </c>
      <c r="U27">
        <f t="shared" si="8"/>
        <v>0.88</v>
      </c>
      <c r="V27">
        <v>4</v>
      </c>
      <c r="W27">
        <f t="shared" si="9"/>
        <v>0.88</v>
      </c>
    </row>
    <row r="28" spans="1:23" ht="15.75" x14ac:dyDescent="0.25">
      <c r="A28" s="1" t="s">
        <v>17</v>
      </c>
      <c r="B28" s="10">
        <v>0.22</v>
      </c>
      <c r="D28">
        <v>4</v>
      </c>
      <c r="E28">
        <f t="shared" si="0"/>
        <v>0.88</v>
      </c>
      <c r="F28">
        <v>5</v>
      </c>
      <c r="G28">
        <f t="shared" si="1"/>
        <v>1.1000000000000001</v>
      </c>
      <c r="H28">
        <v>4</v>
      </c>
      <c r="I28">
        <f t="shared" si="2"/>
        <v>0.88</v>
      </c>
      <c r="J28">
        <v>5</v>
      </c>
      <c r="K28">
        <f t="shared" si="3"/>
        <v>1.1000000000000001</v>
      </c>
      <c r="L28">
        <v>5</v>
      </c>
      <c r="M28">
        <f t="shared" si="4"/>
        <v>1.1000000000000001</v>
      </c>
      <c r="N28">
        <v>5</v>
      </c>
      <c r="O28">
        <f t="shared" si="5"/>
        <v>1.1000000000000001</v>
      </c>
      <c r="P28">
        <v>5</v>
      </c>
      <c r="Q28">
        <f t="shared" si="6"/>
        <v>1.1000000000000001</v>
      </c>
      <c r="R28">
        <v>4</v>
      </c>
      <c r="S28">
        <f t="shared" si="7"/>
        <v>0.88</v>
      </c>
      <c r="T28">
        <v>5</v>
      </c>
      <c r="U28">
        <f t="shared" si="8"/>
        <v>1.1000000000000001</v>
      </c>
      <c r="V28">
        <v>5</v>
      </c>
      <c r="W28">
        <f t="shared" si="9"/>
        <v>1.1000000000000001</v>
      </c>
    </row>
    <row r="29" spans="1:23" ht="15.75" x14ac:dyDescent="0.25">
      <c r="A29" s="1" t="s">
        <v>18</v>
      </c>
      <c r="B29" s="10">
        <v>0.18</v>
      </c>
      <c r="D29">
        <v>4</v>
      </c>
      <c r="E29">
        <f t="shared" si="0"/>
        <v>0.72</v>
      </c>
      <c r="F29">
        <v>5</v>
      </c>
      <c r="G29">
        <f t="shared" si="1"/>
        <v>0.89999999999999991</v>
      </c>
      <c r="H29">
        <v>5</v>
      </c>
      <c r="I29">
        <f t="shared" si="2"/>
        <v>0.89999999999999991</v>
      </c>
      <c r="J29">
        <v>5</v>
      </c>
      <c r="K29">
        <f t="shared" si="3"/>
        <v>0.89999999999999991</v>
      </c>
      <c r="L29">
        <v>5</v>
      </c>
      <c r="M29">
        <f t="shared" si="4"/>
        <v>0.89999999999999991</v>
      </c>
      <c r="N29">
        <v>4</v>
      </c>
      <c r="O29">
        <f t="shared" si="5"/>
        <v>0.72</v>
      </c>
      <c r="P29">
        <v>5</v>
      </c>
      <c r="Q29">
        <f t="shared" si="6"/>
        <v>0.89999999999999991</v>
      </c>
      <c r="R29">
        <v>4</v>
      </c>
      <c r="S29">
        <f t="shared" si="7"/>
        <v>0.72</v>
      </c>
      <c r="T29">
        <v>4</v>
      </c>
      <c r="U29">
        <f t="shared" si="8"/>
        <v>0.72</v>
      </c>
      <c r="V29">
        <v>4</v>
      </c>
      <c r="W29">
        <f t="shared" si="9"/>
        <v>0.72</v>
      </c>
    </row>
    <row r="30" spans="1:23" ht="15.75" x14ac:dyDescent="0.25">
      <c r="A30" s="1" t="s">
        <v>19</v>
      </c>
      <c r="B30" s="10">
        <v>0.2</v>
      </c>
      <c r="D30">
        <v>4</v>
      </c>
      <c r="E30">
        <f t="shared" si="0"/>
        <v>0.8</v>
      </c>
      <c r="F30">
        <v>5</v>
      </c>
      <c r="G30">
        <f t="shared" si="1"/>
        <v>1</v>
      </c>
      <c r="H30">
        <v>4</v>
      </c>
      <c r="I30">
        <f t="shared" si="2"/>
        <v>0.8</v>
      </c>
      <c r="J30">
        <v>4</v>
      </c>
      <c r="K30">
        <f t="shared" si="3"/>
        <v>0.8</v>
      </c>
      <c r="L30">
        <v>5</v>
      </c>
      <c r="M30">
        <f t="shared" si="4"/>
        <v>1</v>
      </c>
      <c r="N30">
        <v>4</v>
      </c>
      <c r="O30">
        <f t="shared" si="5"/>
        <v>0.8</v>
      </c>
      <c r="P30">
        <v>5</v>
      </c>
      <c r="Q30">
        <f t="shared" si="6"/>
        <v>1</v>
      </c>
      <c r="R30">
        <v>4</v>
      </c>
      <c r="S30">
        <f t="shared" si="7"/>
        <v>0.8</v>
      </c>
      <c r="T30">
        <v>4</v>
      </c>
      <c r="U30">
        <f t="shared" si="8"/>
        <v>0.8</v>
      </c>
      <c r="V30">
        <v>4</v>
      </c>
      <c r="W30">
        <f t="shared" si="9"/>
        <v>0.8</v>
      </c>
    </row>
    <row r="31" spans="1:23" ht="15.75" x14ac:dyDescent="0.25">
      <c r="A31" s="1" t="s">
        <v>20</v>
      </c>
      <c r="B31" s="10">
        <v>0.18</v>
      </c>
      <c r="D31">
        <v>4</v>
      </c>
      <c r="E31">
        <f t="shared" si="0"/>
        <v>0.72</v>
      </c>
      <c r="F31">
        <v>5</v>
      </c>
      <c r="G31">
        <f t="shared" si="1"/>
        <v>0.89999999999999991</v>
      </c>
      <c r="H31">
        <v>4</v>
      </c>
      <c r="I31">
        <f t="shared" si="2"/>
        <v>0.72</v>
      </c>
      <c r="J31">
        <v>4</v>
      </c>
      <c r="K31">
        <f t="shared" si="3"/>
        <v>0.72</v>
      </c>
      <c r="L31">
        <v>4</v>
      </c>
      <c r="M31">
        <f t="shared" si="4"/>
        <v>0.72</v>
      </c>
      <c r="N31">
        <v>4</v>
      </c>
      <c r="O31">
        <f t="shared" si="5"/>
        <v>0.72</v>
      </c>
      <c r="P31">
        <v>5</v>
      </c>
      <c r="Q31">
        <f t="shared" si="6"/>
        <v>0.89999999999999991</v>
      </c>
      <c r="R31">
        <v>4</v>
      </c>
      <c r="S31">
        <f t="shared" si="7"/>
        <v>0.72</v>
      </c>
      <c r="T31">
        <v>4</v>
      </c>
      <c r="U31">
        <f t="shared" si="8"/>
        <v>0.72</v>
      </c>
      <c r="V31">
        <v>4</v>
      </c>
      <c r="W31">
        <f t="shared" si="9"/>
        <v>0.72</v>
      </c>
    </row>
    <row r="32" spans="1:23" x14ac:dyDescent="0.25">
      <c r="D32" t="s">
        <v>60</v>
      </c>
      <c r="E32">
        <f>SUM(E5:E31)</f>
        <v>17.88</v>
      </c>
      <c r="G32">
        <f t="shared" ref="G32:W32" si="10">SUM(G5:G31)</f>
        <v>19.129999999999995</v>
      </c>
      <c r="I32">
        <f t="shared" si="10"/>
        <v>18.509999999999998</v>
      </c>
      <c r="K32">
        <f t="shared" si="10"/>
        <v>18.919999999999998</v>
      </c>
      <c r="M32">
        <f t="shared" si="10"/>
        <v>19.299999999999997</v>
      </c>
      <c r="O32">
        <f t="shared" si="10"/>
        <v>17.060000000000002</v>
      </c>
      <c r="Q32">
        <f t="shared" si="10"/>
        <v>18.88</v>
      </c>
      <c r="S32">
        <f t="shared" si="10"/>
        <v>18.100000000000001</v>
      </c>
      <c r="U32">
        <f t="shared" si="10"/>
        <v>17.97</v>
      </c>
      <c r="W32">
        <f t="shared" si="10"/>
        <v>18.12</v>
      </c>
    </row>
    <row r="33" spans="5:23" x14ac:dyDescent="0.25">
      <c r="E33">
        <v>9</v>
      </c>
      <c r="G33">
        <v>2</v>
      </c>
      <c r="I33">
        <v>5</v>
      </c>
      <c r="K33">
        <v>3</v>
      </c>
      <c r="M33">
        <v>1</v>
      </c>
      <c r="O33">
        <v>10</v>
      </c>
      <c r="Q33">
        <v>4</v>
      </c>
      <c r="S33">
        <v>7</v>
      </c>
      <c r="U33">
        <v>8</v>
      </c>
      <c r="W33">
        <v>6</v>
      </c>
    </row>
  </sheetData>
  <mergeCells count="11">
    <mergeCell ref="P2:Q2"/>
    <mergeCell ref="R2:S2"/>
    <mergeCell ref="T2:U2"/>
    <mergeCell ref="V2:W2"/>
    <mergeCell ref="D1:W1"/>
    <mergeCell ref="D2:E2"/>
    <mergeCell ref="F2:G2"/>
    <mergeCell ref="H2:I2"/>
    <mergeCell ref="J2:K2"/>
    <mergeCell ref="L2:M2"/>
    <mergeCell ref="N2:O2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4B34A0-C35F-4C78-B4DC-DA056BD54DC8}">
  <dimension ref="A1:L22"/>
  <sheetViews>
    <sheetView zoomScale="90" zoomScaleNormal="90" workbookViewId="0">
      <selection activeCell="L2" sqref="L2"/>
    </sheetView>
  </sheetViews>
  <sheetFormatPr defaultRowHeight="15" x14ac:dyDescent="0.25"/>
  <cols>
    <col min="1" max="1" width="11.140625" style="21" customWidth="1"/>
    <col min="2" max="12" width="9.140625" style="18"/>
  </cols>
  <sheetData>
    <row r="1" spans="1:12" ht="15.75" x14ac:dyDescent="0.25">
      <c r="A1" s="20"/>
      <c r="B1" s="27" t="s">
        <v>66</v>
      </c>
      <c r="C1" s="27"/>
      <c r="D1" s="27"/>
      <c r="E1" s="27"/>
      <c r="F1" s="27"/>
      <c r="G1" s="27"/>
      <c r="H1" s="27"/>
      <c r="I1" s="27"/>
      <c r="J1" s="27"/>
      <c r="K1" s="27"/>
      <c r="L1" s="16"/>
    </row>
    <row r="2" spans="1:12" ht="15.75" x14ac:dyDescent="0.25">
      <c r="A2" s="19" t="s">
        <v>65</v>
      </c>
      <c r="B2" s="15">
        <v>1</v>
      </c>
      <c r="C2" s="15">
        <v>2</v>
      </c>
      <c r="D2" s="15">
        <v>3</v>
      </c>
      <c r="E2" s="15">
        <v>4</v>
      </c>
      <c r="F2" s="15">
        <v>5</v>
      </c>
      <c r="G2" s="15">
        <v>6</v>
      </c>
      <c r="H2" s="15">
        <v>7</v>
      </c>
      <c r="I2" s="15">
        <v>8</v>
      </c>
      <c r="J2" s="15">
        <v>9</v>
      </c>
      <c r="K2" s="15">
        <v>10</v>
      </c>
      <c r="L2" s="15" t="s">
        <v>67</v>
      </c>
    </row>
    <row r="3" spans="1:12" ht="15.75" x14ac:dyDescent="0.25">
      <c r="A3" s="19">
        <v>1</v>
      </c>
      <c r="B3" s="17">
        <v>5</v>
      </c>
      <c r="C3" s="17">
        <v>4</v>
      </c>
      <c r="D3" s="17">
        <v>4</v>
      </c>
      <c r="E3" s="17">
        <v>3</v>
      </c>
      <c r="F3" s="17">
        <v>3</v>
      </c>
      <c r="G3" s="17">
        <v>3</v>
      </c>
      <c r="H3" s="17">
        <v>3</v>
      </c>
      <c r="I3" s="17">
        <v>3</v>
      </c>
      <c r="J3" s="17">
        <v>3</v>
      </c>
      <c r="K3" s="17">
        <v>4</v>
      </c>
      <c r="L3" s="16">
        <f>SUM(B3:K3)</f>
        <v>35</v>
      </c>
    </row>
    <row r="4" spans="1:12" ht="15.75" x14ac:dyDescent="0.25">
      <c r="A4" s="19">
        <v>2</v>
      </c>
      <c r="B4" s="17">
        <v>5</v>
      </c>
      <c r="C4" s="17">
        <v>4</v>
      </c>
      <c r="D4" s="17">
        <v>4</v>
      </c>
      <c r="E4" s="17">
        <v>4</v>
      </c>
      <c r="F4" s="17">
        <v>3</v>
      </c>
      <c r="G4" s="17">
        <v>5</v>
      </c>
      <c r="H4" s="17">
        <v>3</v>
      </c>
      <c r="I4" s="17">
        <v>3</v>
      </c>
      <c r="J4" s="17">
        <v>4</v>
      </c>
      <c r="K4" s="17">
        <v>5</v>
      </c>
      <c r="L4" s="16">
        <f t="shared" ref="L4:L22" si="0">SUM(B4:K4)</f>
        <v>40</v>
      </c>
    </row>
    <row r="5" spans="1:12" ht="15.75" x14ac:dyDescent="0.25">
      <c r="A5" s="19">
        <v>3</v>
      </c>
      <c r="B5" s="17">
        <v>4</v>
      </c>
      <c r="C5" s="17">
        <v>3</v>
      </c>
      <c r="D5" s="17">
        <v>3</v>
      </c>
      <c r="E5" s="17">
        <v>5</v>
      </c>
      <c r="F5" s="17">
        <v>3</v>
      </c>
      <c r="G5" s="17">
        <v>4</v>
      </c>
      <c r="H5" s="17">
        <v>3</v>
      </c>
      <c r="I5" s="17">
        <v>3</v>
      </c>
      <c r="J5" s="17">
        <v>5</v>
      </c>
      <c r="K5" s="17">
        <v>5</v>
      </c>
      <c r="L5" s="16">
        <f t="shared" si="0"/>
        <v>38</v>
      </c>
    </row>
    <row r="6" spans="1:12" ht="15.75" x14ac:dyDescent="0.25">
      <c r="A6" s="19">
        <v>4</v>
      </c>
      <c r="B6" s="17">
        <v>5</v>
      </c>
      <c r="C6" s="17">
        <v>3</v>
      </c>
      <c r="D6" s="17">
        <v>3</v>
      </c>
      <c r="E6" s="17">
        <v>2</v>
      </c>
      <c r="F6" s="17">
        <v>3</v>
      </c>
      <c r="G6" s="17">
        <v>4</v>
      </c>
      <c r="H6" s="17">
        <v>5</v>
      </c>
      <c r="I6" s="17">
        <v>5</v>
      </c>
      <c r="J6" s="17">
        <v>5</v>
      </c>
      <c r="K6" s="17">
        <v>5</v>
      </c>
      <c r="L6" s="16">
        <f t="shared" si="0"/>
        <v>40</v>
      </c>
    </row>
    <row r="7" spans="1:12" ht="15.75" x14ac:dyDescent="0.25">
      <c r="A7" s="19">
        <v>5</v>
      </c>
      <c r="B7" s="17">
        <v>4</v>
      </c>
      <c r="C7" s="17">
        <v>5</v>
      </c>
      <c r="D7" s="17">
        <v>3</v>
      </c>
      <c r="E7" s="17">
        <v>5</v>
      </c>
      <c r="F7" s="17">
        <v>5</v>
      </c>
      <c r="G7" s="17">
        <v>3</v>
      </c>
      <c r="H7" s="17">
        <v>3</v>
      </c>
      <c r="I7" s="17">
        <v>3</v>
      </c>
      <c r="J7" s="17">
        <v>5</v>
      </c>
      <c r="K7" s="17">
        <v>5</v>
      </c>
      <c r="L7" s="16">
        <f t="shared" si="0"/>
        <v>41</v>
      </c>
    </row>
    <row r="8" spans="1:12" ht="15.75" x14ac:dyDescent="0.25">
      <c r="A8" s="19">
        <v>6</v>
      </c>
      <c r="B8" s="17">
        <v>5</v>
      </c>
      <c r="C8" s="17">
        <v>3</v>
      </c>
      <c r="D8" s="17">
        <v>3</v>
      </c>
      <c r="E8" s="17">
        <v>3</v>
      </c>
      <c r="F8" s="17">
        <v>3</v>
      </c>
      <c r="G8" s="17">
        <v>3</v>
      </c>
      <c r="H8" s="17">
        <v>3</v>
      </c>
      <c r="I8" s="17">
        <v>3</v>
      </c>
      <c r="J8" s="17">
        <v>4</v>
      </c>
      <c r="K8" s="17">
        <v>3</v>
      </c>
      <c r="L8" s="16">
        <f t="shared" si="0"/>
        <v>33</v>
      </c>
    </row>
    <row r="9" spans="1:12" ht="15.75" x14ac:dyDescent="0.25">
      <c r="A9" s="19">
        <v>7</v>
      </c>
      <c r="B9" s="17">
        <v>3</v>
      </c>
      <c r="C9" s="17">
        <v>4</v>
      </c>
      <c r="D9" s="17">
        <v>3</v>
      </c>
      <c r="E9" s="17">
        <v>3</v>
      </c>
      <c r="F9" s="17">
        <v>3</v>
      </c>
      <c r="G9" s="17">
        <v>3</v>
      </c>
      <c r="H9" s="17">
        <v>3</v>
      </c>
      <c r="I9" s="17">
        <v>2</v>
      </c>
      <c r="J9" s="17">
        <v>3</v>
      </c>
      <c r="K9" s="17">
        <v>3</v>
      </c>
      <c r="L9" s="16">
        <f t="shared" si="0"/>
        <v>30</v>
      </c>
    </row>
    <row r="10" spans="1:12" ht="15.75" x14ac:dyDescent="0.25">
      <c r="A10" s="19">
        <v>8</v>
      </c>
      <c r="B10" s="17">
        <v>3</v>
      </c>
      <c r="C10" s="17">
        <v>4</v>
      </c>
      <c r="D10" s="17">
        <v>4</v>
      </c>
      <c r="E10" s="17">
        <v>3</v>
      </c>
      <c r="F10" s="17">
        <v>3</v>
      </c>
      <c r="G10" s="17">
        <v>3</v>
      </c>
      <c r="H10" s="17">
        <v>4</v>
      </c>
      <c r="I10" s="17">
        <v>4</v>
      </c>
      <c r="J10" s="17">
        <v>3</v>
      </c>
      <c r="K10" s="17">
        <v>3</v>
      </c>
      <c r="L10" s="16">
        <f t="shared" si="0"/>
        <v>34</v>
      </c>
    </row>
    <row r="11" spans="1:12" ht="15.75" x14ac:dyDescent="0.25">
      <c r="A11" s="19">
        <v>9</v>
      </c>
      <c r="B11" s="17">
        <v>4</v>
      </c>
      <c r="C11" s="17">
        <v>2</v>
      </c>
      <c r="D11" s="17">
        <v>4</v>
      </c>
      <c r="E11" s="17">
        <v>3</v>
      </c>
      <c r="F11" s="17">
        <v>3</v>
      </c>
      <c r="G11" s="17">
        <v>3</v>
      </c>
      <c r="H11" s="17">
        <v>5</v>
      </c>
      <c r="I11" s="17">
        <v>3</v>
      </c>
      <c r="J11" s="17">
        <v>3</v>
      </c>
      <c r="K11" s="17">
        <v>4</v>
      </c>
      <c r="L11" s="16">
        <f t="shared" si="0"/>
        <v>34</v>
      </c>
    </row>
    <row r="12" spans="1:12" ht="15.75" x14ac:dyDescent="0.25">
      <c r="A12" s="19">
        <v>10</v>
      </c>
      <c r="B12" s="17">
        <v>3</v>
      </c>
      <c r="C12" s="17">
        <v>2</v>
      </c>
      <c r="D12" s="17">
        <v>3</v>
      </c>
      <c r="E12" s="17">
        <v>3</v>
      </c>
      <c r="F12" s="17">
        <v>2</v>
      </c>
      <c r="G12" s="17">
        <v>3</v>
      </c>
      <c r="H12" s="17">
        <v>4</v>
      </c>
      <c r="I12" s="17">
        <v>1</v>
      </c>
      <c r="J12" s="17">
        <v>3</v>
      </c>
      <c r="K12" s="17">
        <v>3</v>
      </c>
      <c r="L12" s="16">
        <f t="shared" si="0"/>
        <v>27</v>
      </c>
    </row>
    <row r="13" spans="1:12" ht="15.75" x14ac:dyDescent="0.25">
      <c r="A13" s="19">
        <v>11</v>
      </c>
      <c r="B13" s="17">
        <v>5</v>
      </c>
      <c r="C13" s="17">
        <v>3</v>
      </c>
      <c r="D13" s="17">
        <v>4</v>
      </c>
      <c r="E13" s="17">
        <v>3</v>
      </c>
      <c r="F13" s="17">
        <v>4</v>
      </c>
      <c r="G13" s="17">
        <v>4</v>
      </c>
      <c r="H13" s="17">
        <v>5</v>
      </c>
      <c r="I13" s="17">
        <v>4</v>
      </c>
      <c r="J13" s="17">
        <v>5</v>
      </c>
      <c r="K13" s="17">
        <v>5</v>
      </c>
      <c r="L13" s="16">
        <f t="shared" si="0"/>
        <v>42</v>
      </c>
    </row>
    <row r="14" spans="1:12" ht="15.75" x14ac:dyDescent="0.25">
      <c r="A14" s="19">
        <v>12</v>
      </c>
      <c r="B14" s="17">
        <v>4</v>
      </c>
      <c r="C14" s="17">
        <v>4</v>
      </c>
      <c r="D14" s="17">
        <v>3</v>
      </c>
      <c r="E14" s="17">
        <v>3</v>
      </c>
      <c r="F14" s="17">
        <v>3</v>
      </c>
      <c r="G14" s="17">
        <v>3</v>
      </c>
      <c r="H14" s="17">
        <v>3</v>
      </c>
      <c r="I14" s="17">
        <v>5</v>
      </c>
      <c r="J14" s="17">
        <v>3</v>
      </c>
      <c r="K14" s="17">
        <v>3</v>
      </c>
      <c r="L14" s="16">
        <f t="shared" si="0"/>
        <v>34</v>
      </c>
    </row>
    <row r="15" spans="1:12" ht="15.75" x14ac:dyDescent="0.25">
      <c r="A15" s="19">
        <v>13</v>
      </c>
      <c r="B15" s="17">
        <v>3</v>
      </c>
      <c r="C15" s="17">
        <v>3</v>
      </c>
      <c r="D15" s="17">
        <v>3</v>
      </c>
      <c r="E15" s="17">
        <v>3</v>
      </c>
      <c r="F15" s="17">
        <v>3</v>
      </c>
      <c r="G15" s="17">
        <v>4</v>
      </c>
      <c r="H15" s="17">
        <v>4</v>
      </c>
      <c r="I15" s="17">
        <v>5</v>
      </c>
      <c r="J15" s="17">
        <v>3</v>
      </c>
      <c r="K15" s="17">
        <v>4</v>
      </c>
      <c r="L15" s="16">
        <f t="shared" si="0"/>
        <v>35</v>
      </c>
    </row>
    <row r="16" spans="1:12" ht="15.75" x14ac:dyDescent="0.25">
      <c r="A16" s="19">
        <v>14</v>
      </c>
      <c r="B16" s="17">
        <v>4</v>
      </c>
      <c r="C16" s="17">
        <v>3</v>
      </c>
      <c r="D16" s="17">
        <v>2</v>
      </c>
      <c r="E16" s="17">
        <v>3</v>
      </c>
      <c r="F16" s="17">
        <v>3</v>
      </c>
      <c r="G16" s="17">
        <v>3</v>
      </c>
      <c r="H16" s="17">
        <v>5</v>
      </c>
      <c r="I16" s="17">
        <v>3</v>
      </c>
      <c r="J16" s="17">
        <v>4</v>
      </c>
      <c r="K16" s="17">
        <v>4</v>
      </c>
      <c r="L16" s="16">
        <f t="shared" si="0"/>
        <v>34</v>
      </c>
    </row>
    <row r="17" spans="1:12" ht="15.75" x14ac:dyDescent="0.25">
      <c r="A17" s="19">
        <v>15</v>
      </c>
      <c r="B17" s="17">
        <v>4</v>
      </c>
      <c r="C17" s="17">
        <v>4</v>
      </c>
      <c r="D17" s="17">
        <v>3</v>
      </c>
      <c r="E17" s="17">
        <v>4</v>
      </c>
      <c r="F17" s="17">
        <v>4</v>
      </c>
      <c r="G17" s="17">
        <v>5</v>
      </c>
      <c r="H17" s="17">
        <v>4</v>
      </c>
      <c r="I17" s="17">
        <v>4</v>
      </c>
      <c r="J17" s="17">
        <v>4</v>
      </c>
      <c r="K17" s="17">
        <v>5</v>
      </c>
      <c r="L17" s="16">
        <f t="shared" si="0"/>
        <v>41</v>
      </c>
    </row>
    <row r="18" spans="1:12" ht="15.75" x14ac:dyDescent="0.25">
      <c r="A18" s="19">
        <v>16</v>
      </c>
      <c r="B18" s="17">
        <v>3</v>
      </c>
      <c r="C18" s="17">
        <v>3</v>
      </c>
      <c r="D18" s="17">
        <v>4</v>
      </c>
      <c r="E18" s="17">
        <v>3</v>
      </c>
      <c r="F18" s="17">
        <v>3</v>
      </c>
      <c r="G18" s="17">
        <v>3</v>
      </c>
      <c r="H18" s="17">
        <v>5</v>
      </c>
      <c r="I18" s="17">
        <v>5</v>
      </c>
      <c r="J18" s="17">
        <v>4</v>
      </c>
      <c r="K18" s="17">
        <v>3</v>
      </c>
      <c r="L18" s="16">
        <f t="shared" si="0"/>
        <v>36</v>
      </c>
    </row>
    <row r="19" spans="1:12" ht="15.75" x14ac:dyDescent="0.25">
      <c r="A19" s="19">
        <v>17</v>
      </c>
      <c r="B19" s="17">
        <v>3</v>
      </c>
      <c r="C19" s="17">
        <v>4</v>
      </c>
      <c r="D19" s="17">
        <v>3</v>
      </c>
      <c r="E19" s="17">
        <v>4</v>
      </c>
      <c r="F19" s="17">
        <v>4</v>
      </c>
      <c r="G19" s="17">
        <v>4</v>
      </c>
      <c r="H19" s="17">
        <v>3</v>
      </c>
      <c r="I19" s="17">
        <v>4</v>
      </c>
      <c r="J19" s="17">
        <v>4</v>
      </c>
      <c r="K19" s="17">
        <v>3</v>
      </c>
      <c r="L19" s="16">
        <f t="shared" si="0"/>
        <v>36</v>
      </c>
    </row>
    <row r="20" spans="1:12" ht="15.75" x14ac:dyDescent="0.25">
      <c r="A20" s="19">
        <v>18</v>
      </c>
      <c r="B20" s="17">
        <v>2</v>
      </c>
      <c r="C20" s="17">
        <v>3</v>
      </c>
      <c r="D20" s="17">
        <v>3</v>
      </c>
      <c r="E20" s="17">
        <v>3</v>
      </c>
      <c r="F20" s="17">
        <v>3</v>
      </c>
      <c r="G20" s="17">
        <v>4</v>
      </c>
      <c r="H20" s="17">
        <v>4</v>
      </c>
      <c r="I20" s="17">
        <v>3</v>
      </c>
      <c r="J20" s="17">
        <v>3</v>
      </c>
      <c r="K20" s="17">
        <v>2</v>
      </c>
      <c r="L20" s="16">
        <f t="shared" si="0"/>
        <v>30</v>
      </c>
    </row>
    <row r="21" spans="1:12" ht="15.75" x14ac:dyDescent="0.25">
      <c r="A21" s="19">
        <v>19</v>
      </c>
      <c r="B21" s="17">
        <v>4</v>
      </c>
      <c r="C21" s="17">
        <v>4</v>
      </c>
      <c r="D21" s="17">
        <v>3</v>
      </c>
      <c r="E21" s="17">
        <v>3</v>
      </c>
      <c r="F21" s="17">
        <v>3</v>
      </c>
      <c r="G21" s="17">
        <v>4</v>
      </c>
      <c r="H21" s="17">
        <v>4</v>
      </c>
      <c r="I21" s="17">
        <v>3</v>
      </c>
      <c r="J21" s="17">
        <v>3</v>
      </c>
      <c r="K21" s="17">
        <v>1</v>
      </c>
      <c r="L21" s="16">
        <f t="shared" si="0"/>
        <v>32</v>
      </c>
    </row>
    <row r="22" spans="1:12" ht="15.75" x14ac:dyDescent="0.25">
      <c r="A22" s="19">
        <v>20</v>
      </c>
      <c r="B22" s="17">
        <v>3</v>
      </c>
      <c r="C22" s="17">
        <v>3</v>
      </c>
      <c r="D22" s="17">
        <v>4</v>
      </c>
      <c r="E22" s="17">
        <v>3</v>
      </c>
      <c r="F22" s="17">
        <v>4</v>
      </c>
      <c r="G22" s="17">
        <v>3</v>
      </c>
      <c r="H22" s="17">
        <v>4</v>
      </c>
      <c r="I22" s="17">
        <v>2</v>
      </c>
      <c r="J22" s="17">
        <v>2</v>
      </c>
      <c r="K22" s="17">
        <v>2</v>
      </c>
      <c r="L22" s="16">
        <f t="shared" si="0"/>
        <v>30</v>
      </c>
    </row>
  </sheetData>
  <mergeCells count="1">
    <mergeCell ref="B1:K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Kusioner</vt:lpstr>
      <vt:lpstr>Matriks SWOT</vt:lpstr>
      <vt:lpstr>Matriks QSPM</vt:lpstr>
      <vt:lpstr>Data Validitas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SlimBook13</dc:creator>
  <cp:lastModifiedBy>Muhammad Irwan Wijayanto</cp:lastModifiedBy>
  <dcterms:created xsi:type="dcterms:W3CDTF">2023-08-14T14:34:31Z</dcterms:created>
  <dcterms:modified xsi:type="dcterms:W3CDTF">2024-07-11T05:38:03Z</dcterms:modified>
</cp:coreProperties>
</file>