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I NELA\FILE SKRIPSI\SYARAT SIDANG\NELA\ARCHIEV FIX\"/>
    </mc:Choice>
  </mc:AlternateContent>
  <bookViews>
    <workbookView xWindow="0" yWindow="0" windowWidth="20490" windowHeight="9045" activeTab="3"/>
  </bookViews>
  <sheets>
    <sheet name="ukuran perusahaan (SIZE)" sheetId="1" r:id="rId1"/>
    <sheet name="struktur modal (DER)" sheetId="2" r:id="rId2"/>
    <sheet name="profitabilitas (ROA)" sheetId="3" r:id="rId3"/>
    <sheet name="nilai perusahaan (PBV)" sheetId="4" r:id="rId4"/>
    <sheet name="Hasil Tabulasi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58" i="2"/>
  <c r="E57" i="2"/>
  <c r="E56" i="2"/>
  <c r="E55" i="2"/>
  <c r="E54" i="2"/>
  <c r="E53" i="2"/>
  <c r="E52" i="2"/>
  <c r="E51" i="2"/>
  <c r="E50" i="2"/>
  <c r="E49" i="2"/>
  <c r="E47" i="2"/>
  <c r="E46" i="2"/>
  <c r="E45" i="2"/>
  <c r="E44" i="2"/>
  <c r="E43" i="2"/>
  <c r="E42" i="2"/>
  <c r="E41" i="2"/>
  <c r="E40" i="2"/>
  <c r="E39" i="2"/>
  <c r="E38" i="2"/>
  <c r="E36" i="2"/>
  <c r="E35" i="2"/>
  <c r="E34" i="2"/>
  <c r="E33" i="2"/>
  <c r="E32" i="2"/>
  <c r="E31" i="2"/>
  <c r="E30" i="2"/>
  <c r="E29" i="2"/>
  <c r="E28" i="2"/>
  <c r="E27" i="2"/>
  <c r="E25" i="2"/>
  <c r="E24" i="2"/>
  <c r="E23" i="2"/>
  <c r="E22" i="2"/>
  <c r="E21" i="2"/>
  <c r="E20" i="2"/>
  <c r="E19" i="2"/>
  <c r="E18" i="2"/>
  <c r="E17" i="2"/>
  <c r="E16" i="2"/>
  <c r="E14" i="2"/>
  <c r="E13" i="2"/>
  <c r="E12" i="2"/>
  <c r="E11" i="2"/>
  <c r="E10" i="2"/>
  <c r="E9" i="2"/>
  <c r="E8" i="2"/>
  <c r="E7" i="2"/>
  <c r="E6" i="2"/>
  <c r="E5" i="2"/>
  <c r="G61" i="4" l="1"/>
  <c r="G60" i="4"/>
  <c r="G59" i="4"/>
  <c r="G58" i="4"/>
  <c r="G57" i="4"/>
  <c r="G56" i="4"/>
  <c r="G55" i="4"/>
  <c r="G54" i="4"/>
  <c r="G53" i="4"/>
  <c r="G52" i="4"/>
  <c r="G50" i="4"/>
  <c r="G49" i="4"/>
  <c r="G48" i="4"/>
  <c r="G47" i="4"/>
  <c r="G46" i="4"/>
  <c r="G45" i="4"/>
  <c r="G44" i="4"/>
  <c r="G43" i="4"/>
  <c r="G42" i="4"/>
  <c r="G41" i="4"/>
  <c r="F61" i="4"/>
  <c r="F60" i="4"/>
  <c r="F59" i="4"/>
  <c r="F58" i="4"/>
  <c r="F57" i="4"/>
  <c r="F56" i="4"/>
  <c r="F55" i="4"/>
  <c r="F54" i="4"/>
  <c r="F53" i="4"/>
  <c r="F52" i="4"/>
  <c r="F50" i="4"/>
  <c r="F49" i="4"/>
  <c r="F48" i="4"/>
  <c r="F47" i="4"/>
  <c r="F46" i="4"/>
  <c r="F45" i="4"/>
  <c r="F44" i="4"/>
  <c r="F43" i="4"/>
  <c r="F42" i="4"/>
  <c r="F41" i="4"/>
  <c r="G11" i="4"/>
  <c r="F11" i="4"/>
  <c r="G10" i="4"/>
  <c r="F10" i="4"/>
  <c r="G9" i="4"/>
  <c r="F9" i="4"/>
  <c r="G39" i="4"/>
  <c r="G38" i="4"/>
  <c r="G37" i="4"/>
  <c r="G35" i="4"/>
  <c r="G32" i="4"/>
  <c r="G30" i="4"/>
  <c r="F39" i="4"/>
  <c r="F38" i="4"/>
  <c r="F37" i="4"/>
  <c r="F36" i="4"/>
  <c r="G36" i="4" s="1"/>
  <c r="F35" i="4"/>
  <c r="F34" i="4"/>
  <c r="G34" i="4" s="1"/>
  <c r="F33" i="4"/>
  <c r="G33" i="4" s="1"/>
  <c r="F32" i="4"/>
  <c r="F31" i="4"/>
  <c r="G31" i="4" s="1"/>
  <c r="F30" i="4"/>
  <c r="G28" i="4"/>
  <c r="G27" i="4"/>
  <c r="G26" i="4"/>
  <c r="G24" i="4"/>
  <c r="G19" i="4"/>
  <c r="F28" i="4"/>
  <c r="F27" i="4"/>
  <c r="F26" i="4"/>
  <c r="F25" i="4"/>
  <c r="G25" i="4" s="1"/>
  <c r="F24" i="4"/>
  <c r="F23" i="4"/>
  <c r="G23" i="4" s="1"/>
  <c r="F22" i="4"/>
  <c r="G22" i="4" s="1"/>
  <c r="F21" i="4"/>
  <c r="G21" i="4" s="1"/>
  <c r="F20" i="4"/>
  <c r="G20" i="4" s="1"/>
  <c r="F19" i="4"/>
  <c r="G17" i="4"/>
  <c r="G16" i="4"/>
  <c r="G15" i="4"/>
  <c r="G14" i="4"/>
  <c r="G13" i="4"/>
  <c r="F17" i="4"/>
  <c r="F16" i="4"/>
  <c r="F15" i="4"/>
  <c r="F14" i="4"/>
  <c r="F13" i="4"/>
  <c r="F12" i="4"/>
  <c r="G12" i="4" s="1"/>
  <c r="G8" i="4"/>
  <c r="F8" i="4"/>
  <c r="F8" i="3" l="1"/>
  <c r="F58" i="3"/>
  <c r="F57" i="3"/>
  <c r="F56" i="3"/>
  <c r="F55" i="3"/>
  <c r="F54" i="3"/>
  <c r="F53" i="3"/>
  <c r="F52" i="3"/>
  <c r="F51" i="3"/>
  <c r="F50" i="3"/>
  <c r="F49" i="3"/>
  <c r="F47" i="3"/>
  <c r="F46" i="3"/>
  <c r="F45" i="3"/>
  <c r="F44" i="3"/>
  <c r="F43" i="3"/>
  <c r="F42" i="3"/>
  <c r="F41" i="3"/>
  <c r="F40" i="3"/>
  <c r="F39" i="3"/>
  <c r="F38" i="3"/>
  <c r="F36" i="3"/>
  <c r="F35" i="3"/>
  <c r="F34" i="3"/>
  <c r="F33" i="3"/>
  <c r="F32" i="3"/>
  <c r="F31" i="3"/>
  <c r="F30" i="3"/>
  <c r="F29" i="3"/>
  <c r="F28" i="3"/>
  <c r="F27" i="3"/>
  <c r="F25" i="3"/>
  <c r="F24" i="3"/>
  <c r="F23" i="3"/>
  <c r="F22" i="3"/>
  <c r="F21" i="3"/>
  <c r="F20" i="3"/>
  <c r="F19" i="3"/>
  <c r="F18" i="3"/>
  <c r="F17" i="3"/>
  <c r="F16" i="3"/>
  <c r="F14" i="3"/>
  <c r="F13" i="3"/>
  <c r="F12" i="3"/>
  <c r="F11" i="3"/>
  <c r="F10" i="3"/>
  <c r="F9" i="3"/>
  <c r="F7" i="3"/>
  <c r="F6" i="3"/>
  <c r="F5" i="3"/>
  <c r="D57" i="1" l="1"/>
  <c r="D46" i="1"/>
  <c r="D35" i="1"/>
  <c r="D24" i="1"/>
  <c r="D13" i="1"/>
  <c r="D45" i="1"/>
  <c r="D12" i="1"/>
  <c r="D23" i="1"/>
  <c r="D34" i="1"/>
  <c r="D56" i="1"/>
  <c r="D55" i="1"/>
  <c r="D44" i="1"/>
  <c r="D33" i="1"/>
  <c r="D22" i="1"/>
  <c r="D11" i="1"/>
  <c r="D54" i="1"/>
  <c r="D43" i="1"/>
  <c r="D32" i="1"/>
  <c r="D21" i="1"/>
  <c r="D10" i="1"/>
  <c r="D51" i="1"/>
  <c r="D40" i="1"/>
  <c r="D29" i="1"/>
  <c r="D18" i="1"/>
  <c r="D53" i="1"/>
  <c r="D20" i="1"/>
  <c r="D31" i="1"/>
  <c r="D42" i="1"/>
  <c r="D9" i="1"/>
  <c r="D52" i="1"/>
  <c r="D41" i="1"/>
  <c r="D30" i="1"/>
  <c r="D19" i="1"/>
  <c r="D8" i="1"/>
  <c r="D50" i="1" l="1"/>
  <c r="D49" i="1"/>
  <c r="D48" i="1"/>
  <c r="D39" i="1"/>
  <c r="D37" i="1"/>
  <c r="D38" i="1"/>
  <c r="D28" i="1" l="1"/>
  <c r="D27" i="1"/>
  <c r="D26" i="1"/>
  <c r="D17" i="1"/>
  <c r="D16" i="1"/>
  <c r="D15" i="1"/>
  <c r="D7" i="1"/>
  <c r="D6" i="1"/>
  <c r="D5" i="1"/>
</calcChain>
</file>

<file path=xl/sharedStrings.xml><?xml version="1.0" encoding="utf-8"?>
<sst xmlns="http://schemas.openxmlformats.org/spreadsheetml/2006/main" count="256" uniqueCount="54">
  <si>
    <t>UKURAN PERUSAHAAN =</t>
  </si>
  <si>
    <t>LN (TOTAL ASET)</t>
  </si>
  <si>
    <t>NAMA PERUSAHAAN</t>
  </si>
  <si>
    <t>TAHUN</t>
  </si>
  <si>
    <t>STRUKTUR MODAL =</t>
  </si>
  <si>
    <t xml:space="preserve">DER = </t>
  </si>
  <si>
    <t>TOTAL HUTANG</t>
  </si>
  <si>
    <t>TOTAL EKUITAS</t>
  </si>
  <si>
    <t>PERUSAHAAN</t>
  </si>
  <si>
    <t>DER</t>
  </si>
  <si>
    <t>PROFITABILITAS =</t>
  </si>
  <si>
    <t>ROA =</t>
  </si>
  <si>
    <t>LABA BERSIH SETELAH PAJAK</t>
  </si>
  <si>
    <t>TOTAL AKTIVA ATAU ASET</t>
  </si>
  <si>
    <t>%</t>
  </si>
  <si>
    <t>ROA</t>
  </si>
  <si>
    <t>NILAI PERUSAHAAN =</t>
  </si>
  <si>
    <t>PBV =</t>
  </si>
  <si>
    <t>HARGA PASAR PERSAHAM</t>
  </si>
  <si>
    <t>NILAI BUKU PERLEMBAR SAHAM (NBVS)</t>
  </si>
  <si>
    <t>NBVS =</t>
  </si>
  <si>
    <t>JUMLAH SAHAM BEREDAR</t>
  </si>
  <si>
    <t>HARGA SAHAM</t>
  </si>
  <si>
    <t>NBVS</t>
  </si>
  <si>
    <t>PBV</t>
  </si>
  <si>
    <t>TOTAL ASET</t>
  </si>
  <si>
    <t>LN</t>
  </si>
  <si>
    <t>INDOSAT Tbk</t>
  </si>
  <si>
    <t>SMARTFREN TELECOM Tbk</t>
  </si>
  <si>
    <t>LINK NET Tbk</t>
  </si>
  <si>
    <t>INTI BANGUN SEJAHTERA Tbk</t>
  </si>
  <si>
    <t>TELKOM INDONESIA Tbk</t>
  </si>
  <si>
    <t>TOWER BERSAMA GROUP Tbk</t>
  </si>
  <si>
    <t>SARANA MENARA NUSANTARA Tbk</t>
  </si>
  <si>
    <t>XL AXIATA Tbk</t>
  </si>
  <si>
    <t>BALI TOWERINDO SENTRA Tbk</t>
  </si>
  <si>
    <t>BUMI TEKNOKULTURA UNGGUL Tbk</t>
  </si>
  <si>
    <t>X 100%</t>
  </si>
  <si>
    <t>Nama Perusahaan</t>
  </si>
  <si>
    <t>Tahun</t>
  </si>
  <si>
    <t>Y</t>
  </si>
  <si>
    <t>X1</t>
  </si>
  <si>
    <t>X2</t>
  </si>
  <si>
    <t>X3</t>
  </si>
  <si>
    <t>TLKM</t>
  </si>
  <si>
    <t>TBIG</t>
  </si>
  <si>
    <t>TOWR</t>
  </si>
  <si>
    <t>EXCL</t>
  </si>
  <si>
    <t>ISAT</t>
  </si>
  <si>
    <t>FREN</t>
  </si>
  <si>
    <t>LINK</t>
  </si>
  <si>
    <t>IBST</t>
  </si>
  <si>
    <t>BALI</t>
  </si>
  <si>
    <t>BTEK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</si>
</sst>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&quot;Rp&quot;#,##0"/>
    <numFmt numFmtId="166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35" zoomScaleNormal="100" workbookViewId="0">
      <selection activeCell="G12" sqref="G12"/>
    </sheetView>
  </sheetViews>
  <sheetFormatPr defaultRowHeight="15" x14ac:dyDescent="0.25"/>
  <cols>
    <col min="1" max="1" width="31.140625" customWidth="1"/>
    <col min="2" max="2" width="14.85546875" customWidth="1"/>
    <col min="3" max="3" width="24.5703125" customWidth="1"/>
    <col min="4" max="4" width="14.28515625" customWidth="1"/>
    <col min="6" max="6" width="18.28515625" customWidth="1"/>
  </cols>
  <sheetData>
    <row r="1" spans="1:6" x14ac:dyDescent="0.25">
      <c r="A1" t="s">
        <v>0</v>
      </c>
      <c r="B1" t="s">
        <v>1</v>
      </c>
    </row>
    <row r="3" spans="1:6" x14ac:dyDescent="0.25">
      <c r="A3" s="11" t="s">
        <v>2</v>
      </c>
      <c r="B3" s="11" t="s">
        <v>3</v>
      </c>
      <c r="C3" s="11" t="s">
        <v>25</v>
      </c>
      <c r="D3" s="11" t="s">
        <v>26</v>
      </c>
    </row>
    <row r="4" spans="1:6" x14ac:dyDescent="0.25">
      <c r="A4" t="s">
        <v>31</v>
      </c>
      <c r="B4" s="4">
        <v>2018</v>
      </c>
      <c r="C4" s="3">
        <v>206196000000000</v>
      </c>
      <c r="D4" s="10">
        <f>LN(C4)</f>
        <v>32.959848288681158</v>
      </c>
      <c r="F4" s="10"/>
    </row>
    <row r="5" spans="1:6" x14ac:dyDescent="0.25">
      <c r="A5" t="s">
        <v>32</v>
      </c>
      <c r="B5" s="4">
        <v>2018</v>
      </c>
      <c r="C5" s="3">
        <v>29113747000000</v>
      </c>
      <c r="D5" s="10">
        <f t="shared" ref="D5:F13" si="0">LN(C5)</f>
        <v>31.002231584055927</v>
      </c>
      <c r="F5" s="10"/>
    </row>
    <row r="6" spans="1:6" x14ac:dyDescent="0.25">
      <c r="A6" t="s">
        <v>33</v>
      </c>
      <c r="B6" s="4">
        <v>2018</v>
      </c>
      <c r="C6" s="3">
        <v>22959618000000</v>
      </c>
      <c r="D6" s="10">
        <f t="shared" si="0"/>
        <v>30.764758049610844</v>
      </c>
      <c r="F6" s="10"/>
    </row>
    <row r="7" spans="1:6" x14ac:dyDescent="0.25">
      <c r="A7" t="s">
        <v>34</v>
      </c>
      <c r="B7" s="4">
        <v>2018</v>
      </c>
      <c r="C7" s="3">
        <v>57613954000000</v>
      </c>
      <c r="D7" s="10">
        <f t="shared" si="0"/>
        <v>31.684785911235362</v>
      </c>
      <c r="F7" s="10"/>
    </row>
    <row r="8" spans="1:6" x14ac:dyDescent="0.25">
      <c r="A8" t="s">
        <v>27</v>
      </c>
      <c r="B8" s="4">
        <v>2018</v>
      </c>
      <c r="C8" s="3">
        <v>53139587000000</v>
      </c>
      <c r="D8" s="10">
        <f t="shared" si="0"/>
        <v>31.603943284306791</v>
      </c>
      <c r="F8" s="10"/>
    </row>
    <row r="9" spans="1:6" x14ac:dyDescent="0.25">
      <c r="A9" t="s">
        <v>28</v>
      </c>
      <c r="B9" s="4">
        <v>2028</v>
      </c>
      <c r="C9" s="3">
        <v>25213595077036</v>
      </c>
      <c r="D9" s="10">
        <f t="shared" si="0"/>
        <v>30.858404452159</v>
      </c>
      <c r="F9" s="10"/>
    </row>
    <row r="10" spans="1:6" x14ac:dyDescent="0.25">
      <c r="A10" t="s">
        <v>29</v>
      </c>
      <c r="B10" s="4">
        <v>2018</v>
      </c>
      <c r="C10" s="3">
        <v>6023611000000</v>
      </c>
      <c r="D10" s="10">
        <f t="shared" si="0"/>
        <v>29.426708029307882</v>
      </c>
      <c r="F10" s="10"/>
    </row>
    <row r="11" spans="1:6" x14ac:dyDescent="0.25">
      <c r="A11" t="s">
        <v>30</v>
      </c>
      <c r="B11" s="4">
        <v>2018</v>
      </c>
      <c r="C11" s="3">
        <v>7725601132423</v>
      </c>
      <c r="D11" s="10">
        <f t="shared" si="0"/>
        <v>29.675560752179699</v>
      </c>
      <c r="F11" s="10"/>
    </row>
    <row r="12" spans="1:6" x14ac:dyDescent="0.25">
      <c r="A12" t="s">
        <v>35</v>
      </c>
      <c r="B12" s="4">
        <v>2018</v>
      </c>
      <c r="C12" s="3">
        <v>3437653341261</v>
      </c>
      <c r="D12" s="10">
        <f t="shared" si="0"/>
        <v>28.86581018629315</v>
      </c>
      <c r="F12" s="10"/>
    </row>
    <row r="13" spans="1:6" x14ac:dyDescent="0.25">
      <c r="A13" t="s">
        <v>36</v>
      </c>
      <c r="B13" s="4">
        <v>2018</v>
      </c>
      <c r="C13" s="3">
        <v>5165236468705</v>
      </c>
      <c r="D13" s="10">
        <f t="shared" si="0"/>
        <v>29.272972000357274</v>
      </c>
      <c r="F13" s="10"/>
    </row>
    <row r="14" spans="1:6" x14ac:dyDescent="0.25">
      <c r="B14" s="5"/>
      <c r="C14" s="2"/>
      <c r="D14" s="2"/>
    </row>
    <row r="15" spans="1:6" x14ac:dyDescent="0.25">
      <c r="A15" t="s">
        <v>31</v>
      </c>
      <c r="B15" s="6">
        <v>2019</v>
      </c>
      <c r="C15" s="3">
        <v>221208000000000</v>
      </c>
      <c r="D15" s="10">
        <f t="shared" ref="D15:D24" si="1">LN(C15)</f>
        <v>33.030124551288019</v>
      </c>
    </row>
    <row r="16" spans="1:6" x14ac:dyDescent="0.25">
      <c r="A16" t="s">
        <v>32</v>
      </c>
      <c r="B16" s="6">
        <v>2019</v>
      </c>
      <c r="C16" s="3">
        <v>30871710000000</v>
      </c>
      <c r="D16" s="10">
        <f t="shared" si="1"/>
        <v>31.060861346494455</v>
      </c>
    </row>
    <row r="17" spans="1:4" x14ac:dyDescent="0.25">
      <c r="A17" t="s">
        <v>33</v>
      </c>
      <c r="B17" s="6">
        <v>2019</v>
      </c>
      <c r="C17" s="3">
        <v>27665695000000</v>
      </c>
      <c r="D17" s="10">
        <f t="shared" si="1"/>
        <v>30.951214313958371</v>
      </c>
    </row>
    <row r="18" spans="1:4" x14ac:dyDescent="0.25">
      <c r="A18" t="s">
        <v>34</v>
      </c>
      <c r="B18" s="6">
        <v>2019</v>
      </c>
      <c r="C18" s="3">
        <v>62725242000000</v>
      </c>
      <c r="D18" s="10">
        <f t="shared" si="1"/>
        <v>31.769785066284392</v>
      </c>
    </row>
    <row r="19" spans="1:4" x14ac:dyDescent="0.25">
      <c r="A19" t="s">
        <v>27</v>
      </c>
      <c r="B19" s="6">
        <v>2019</v>
      </c>
      <c r="C19" s="3">
        <v>62813000000000</v>
      </c>
      <c r="D19" s="10">
        <f t="shared" si="1"/>
        <v>31.771183174349265</v>
      </c>
    </row>
    <row r="20" spans="1:4" x14ac:dyDescent="0.25">
      <c r="A20" t="s">
        <v>28</v>
      </c>
      <c r="B20" s="6">
        <v>2019</v>
      </c>
      <c r="C20" s="3">
        <v>27650462178339</v>
      </c>
      <c r="D20" s="10">
        <f t="shared" si="1"/>
        <v>30.950663559067827</v>
      </c>
    </row>
    <row r="21" spans="1:4" x14ac:dyDescent="0.25">
      <c r="A21" t="s">
        <v>29</v>
      </c>
      <c r="B21" s="6">
        <v>2019</v>
      </c>
      <c r="C21" s="3">
        <v>6652974000000</v>
      </c>
      <c r="D21" s="10">
        <f t="shared" si="1"/>
        <v>29.526085088669237</v>
      </c>
    </row>
    <row r="22" spans="1:4" x14ac:dyDescent="0.25">
      <c r="A22" t="s">
        <v>30</v>
      </c>
      <c r="B22" s="6">
        <v>2019</v>
      </c>
      <c r="C22" s="3">
        <v>8893030992719</v>
      </c>
      <c r="D22" s="10">
        <f t="shared" si="1"/>
        <v>29.816289051409022</v>
      </c>
    </row>
    <row r="23" spans="1:4" x14ac:dyDescent="0.25">
      <c r="A23" t="s">
        <v>35</v>
      </c>
      <c r="B23" s="6">
        <v>2019</v>
      </c>
      <c r="C23" s="3">
        <v>4147689322753</v>
      </c>
      <c r="D23" s="10">
        <f t="shared" si="1"/>
        <v>29.053572505408138</v>
      </c>
    </row>
    <row r="24" spans="1:4" x14ac:dyDescent="0.25">
      <c r="A24" t="s">
        <v>36</v>
      </c>
      <c r="B24" s="6">
        <v>2019</v>
      </c>
      <c r="C24" s="3">
        <v>4975248130342</v>
      </c>
      <c r="D24" s="10">
        <f t="shared" si="1"/>
        <v>29.235496360740992</v>
      </c>
    </row>
    <row r="25" spans="1:4" x14ac:dyDescent="0.25">
      <c r="B25" s="5"/>
      <c r="C25" s="2"/>
      <c r="D25" s="2"/>
    </row>
    <row r="26" spans="1:4" x14ac:dyDescent="0.25">
      <c r="A26" t="s">
        <v>31</v>
      </c>
      <c r="B26" s="7">
        <v>2020</v>
      </c>
      <c r="C26" s="3">
        <v>246943000000000</v>
      </c>
      <c r="D26" s="10">
        <f t="shared" ref="D26:D35" si="2">LN(C26)</f>
        <v>33.140178656694438</v>
      </c>
    </row>
    <row r="27" spans="1:4" x14ac:dyDescent="0.25">
      <c r="A27" t="s">
        <v>32</v>
      </c>
      <c r="B27" s="7">
        <v>2020</v>
      </c>
      <c r="C27" s="3">
        <v>36521303000000</v>
      </c>
      <c r="D27" s="10">
        <f t="shared" si="2"/>
        <v>31.228916850098788</v>
      </c>
    </row>
    <row r="28" spans="1:4" x14ac:dyDescent="0.25">
      <c r="A28" t="s">
        <v>33</v>
      </c>
      <c r="B28" s="7">
        <v>2020</v>
      </c>
      <c r="C28" s="3">
        <v>34249550000000</v>
      </c>
      <c r="D28" s="10">
        <f t="shared" si="2"/>
        <v>31.164694541864339</v>
      </c>
    </row>
    <row r="29" spans="1:4" x14ac:dyDescent="0.25">
      <c r="A29" t="s">
        <v>34</v>
      </c>
      <c r="B29" s="7">
        <v>2020</v>
      </c>
      <c r="C29" s="3">
        <v>67744797000000</v>
      </c>
      <c r="D29" s="10">
        <f t="shared" si="2"/>
        <v>31.846768775691345</v>
      </c>
    </row>
    <row r="30" spans="1:4" x14ac:dyDescent="0.25">
      <c r="A30" t="s">
        <v>27</v>
      </c>
      <c r="B30" s="7">
        <v>2020</v>
      </c>
      <c r="C30" s="3">
        <v>62778740000000</v>
      </c>
      <c r="D30" s="10">
        <f t="shared" si="2"/>
        <v>31.770637597054936</v>
      </c>
    </row>
    <row r="31" spans="1:4" x14ac:dyDescent="0.25">
      <c r="A31" t="s">
        <v>28</v>
      </c>
      <c r="B31" s="7">
        <v>2020</v>
      </c>
      <c r="C31" s="3">
        <v>38684276546076</v>
      </c>
      <c r="D31" s="10">
        <f t="shared" si="2"/>
        <v>31.286454342606746</v>
      </c>
    </row>
    <row r="32" spans="1:4" x14ac:dyDescent="0.25">
      <c r="A32" t="s">
        <v>29</v>
      </c>
      <c r="B32" s="7">
        <v>2020</v>
      </c>
      <c r="C32" s="3">
        <v>7799803000000</v>
      </c>
      <c r="D32" s="10">
        <f t="shared" si="2"/>
        <v>29.685119592894889</v>
      </c>
    </row>
    <row r="33" spans="1:4" x14ac:dyDescent="0.25">
      <c r="A33" t="s">
        <v>30</v>
      </c>
      <c r="B33" s="7">
        <v>2020</v>
      </c>
      <c r="C33" s="3">
        <v>10412826253217</v>
      </c>
      <c r="D33" s="10">
        <f t="shared" si="2"/>
        <v>29.974059455772615</v>
      </c>
    </row>
    <row r="34" spans="1:4" x14ac:dyDescent="0.25">
      <c r="A34" t="s">
        <v>35</v>
      </c>
      <c r="B34" s="7">
        <v>2020</v>
      </c>
      <c r="C34" s="3">
        <v>4651939975688</v>
      </c>
      <c r="D34" s="10">
        <f t="shared" si="2"/>
        <v>29.168305447597167</v>
      </c>
    </row>
    <row r="35" spans="1:4" x14ac:dyDescent="0.25">
      <c r="A35" t="s">
        <v>36</v>
      </c>
      <c r="B35" s="7">
        <v>2020</v>
      </c>
      <c r="C35" s="3">
        <v>4223727970627</v>
      </c>
      <c r="D35" s="10">
        <f t="shared" si="2"/>
        <v>29.071739259365454</v>
      </c>
    </row>
    <row r="36" spans="1:4" x14ac:dyDescent="0.25">
      <c r="B36" s="5"/>
      <c r="C36" s="2"/>
      <c r="D36" s="2"/>
    </row>
    <row r="37" spans="1:4" x14ac:dyDescent="0.25">
      <c r="A37" t="s">
        <v>31</v>
      </c>
      <c r="B37" s="8">
        <v>2021</v>
      </c>
      <c r="C37" s="3">
        <v>277184000000000</v>
      </c>
      <c r="D37" s="10">
        <f t="shared" ref="D37:D46" si="3">LN(C37)</f>
        <v>33.255702661520708</v>
      </c>
    </row>
    <row r="38" spans="1:4" x14ac:dyDescent="0.25">
      <c r="A38" t="s">
        <v>32</v>
      </c>
      <c r="B38" s="8">
        <v>2021</v>
      </c>
      <c r="C38" s="3">
        <v>41870435000000</v>
      </c>
      <c r="D38" s="10">
        <f t="shared" si="3"/>
        <v>31.365601085205846</v>
      </c>
    </row>
    <row r="39" spans="1:4" x14ac:dyDescent="0.25">
      <c r="A39" t="s">
        <v>33</v>
      </c>
      <c r="B39" s="8">
        <v>2021</v>
      </c>
      <c r="C39" s="3">
        <v>65828670000000</v>
      </c>
      <c r="D39" s="10">
        <f t="shared" si="3"/>
        <v>31.818076573649627</v>
      </c>
    </row>
    <row r="40" spans="1:4" x14ac:dyDescent="0.25">
      <c r="A40" t="s">
        <v>34</v>
      </c>
      <c r="B40" s="8">
        <v>2021</v>
      </c>
      <c r="C40" s="3">
        <v>72753282000000</v>
      </c>
      <c r="D40" s="10">
        <f t="shared" si="3"/>
        <v>31.918095134364634</v>
      </c>
    </row>
    <row r="41" spans="1:4" x14ac:dyDescent="0.25">
      <c r="A41" t="s">
        <v>27</v>
      </c>
      <c r="B41" s="8">
        <v>2021</v>
      </c>
      <c r="C41" s="3">
        <v>63397148000000</v>
      </c>
      <c r="D41" s="10">
        <f t="shared" si="3"/>
        <v>31.780439992132777</v>
      </c>
    </row>
    <row r="42" spans="1:4" x14ac:dyDescent="0.25">
      <c r="A42" t="s">
        <v>28</v>
      </c>
      <c r="B42" s="8">
        <v>2021</v>
      </c>
      <c r="C42" s="3">
        <v>43357849742875</v>
      </c>
      <c r="D42" s="10">
        <f t="shared" si="3"/>
        <v>31.40050888102942</v>
      </c>
    </row>
    <row r="43" spans="1:4" x14ac:dyDescent="0.25">
      <c r="A43" t="s">
        <v>29</v>
      </c>
      <c r="B43" s="8">
        <v>2021</v>
      </c>
      <c r="C43" s="3">
        <v>9746894000000</v>
      </c>
      <c r="D43" s="10">
        <f t="shared" si="3"/>
        <v>29.907969786083417</v>
      </c>
    </row>
    <row r="44" spans="1:4" x14ac:dyDescent="0.25">
      <c r="A44" t="s">
        <v>30</v>
      </c>
      <c r="B44" s="8">
        <v>2021</v>
      </c>
      <c r="C44" s="3">
        <v>9547133662297</v>
      </c>
      <c r="D44" s="10">
        <f t="shared" si="3"/>
        <v>29.887262085296527</v>
      </c>
    </row>
    <row r="45" spans="1:4" x14ac:dyDescent="0.25">
      <c r="A45" t="s">
        <v>35</v>
      </c>
      <c r="B45" s="8">
        <v>2021</v>
      </c>
      <c r="C45" s="3">
        <v>5001398828957</v>
      </c>
      <c r="D45" s="10">
        <f t="shared" si="3"/>
        <v>29.240738755026896</v>
      </c>
    </row>
    <row r="46" spans="1:4" x14ac:dyDescent="0.25">
      <c r="A46" t="s">
        <v>36</v>
      </c>
      <c r="B46" s="8">
        <v>2021</v>
      </c>
      <c r="C46" s="3">
        <v>4173043810054</v>
      </c>
      <c r="D46" s="10">
        <f t="shared" si="3"/>
        <v>29.059666815938165</v>
      </c>
    </row>
    <row r="47" spans="1:4" x14ac:dyDescent="0.25">
      <c r="B47" s="5"/>
      <c r="C47" s="2"/>
      <c r="D47" s="2"/>
    </row>
    <row r="48" spans="1:4" x14ac:dyDescent="0.25">
      <c r="A48" t="s">
        <v>31</v>
      </c>
      <c r="B48" s="9">
        <v>2022</v>
      </c>
      <c r="C48" s="3">
        <v>275192000000000</v>
      </c>
      <c r="D48" s="10">
        <f t="shared" ref="D48:D57" si="4">LN(C48)</f>
        <v>33.24849015179776</v>
      </c>
    </row>
    <row r="49" spans="1:4" x14ac:dyDescent="0.25">
      <c r="A49" t="s">
        <v>32</v>
      </c>
      <c r="B49" s="9">
        <v>2022</v>
      </c>
      <c r="C49" s="3">
        <v>43139968000000</v>
      </c>
      <c r="D49" s="10">
        <f t="shared" si="4"/>
        <v>31.395471015118304</v>
      </c>
    </row>
    <row r="50" spans="1:4" x14ac:dyDescent="0.25">
      <c r="A50" t="s">
        <v>33</v>
      </c>
      <c r="B50" s="9">
        <v>2022</v>
      </c>
      <c r="C50" s="3">
        <v>65625136000000</v>
      </c>
      <c r="D50" s="10">
        <f t="shared" si="4"/>
        <v>31.81497990921914</v>
      </c>
    </row>
    <row r="51" spans="1:4" x14ac:dyDescent="0.25">
      <c r="A51" t="s">
        <v>34</v>
      </c>
      <c r="B51" s="9">
        <v>2022</v>
      </c>
      <c r="C51" s="3">
        <v>71840837000000</v>
      </c>
      <c r="D51" s="10">
        <f t="shared" si="4"/>
        <v>31.90547419074549</v>
      </c>
    </row>
    <row r="52" spans="1:4" x14ac:dyDescent="0.25">
      <c r="A52" t="s">
        <v>27</v>
      </c>
      <c r="B52" s="9">
        <v>2022</v>
      </c>
      <c r="C52" s="3">
        <v>113657346000000</v>
      </c>
      <c r="D52" s="10">
        <f t="shared" si="4"/>
        <v>32.364209301181774</v>
      </c>
    </row>
    <row r="53" spans="1:4" x14ac:dyDescent="0.25">
      <c r="A53" t="s">
        <v>28</v>
      </c>
      <c r="B53" s="9">
        <v>2022</v>
      </c>
      <c r="C53" s="3">
        <v>46492367225786</v>
      </c>
      <c r="D53" s="10">
        <f t="shared" si="4"/>
        <v>31.47030926936646</v>
      </c>
    </row>
    <row r="54" spans="1:4" x14ac:dyDescent="0.25">
      <c r="A54" t="s">
        <v>29</v>
      </c>
      <c r="B54" s="9">
        <v>2022</v>
      </c>
      <c r="C54" s="3">
        <v>11644794000000</v>
      </c>
      <c r="D54" s="10">
        <f t="shared" si="4"/>
        <v>30.085880329112676</v>
      </c>
    </row>
    <row r="55" spans="1:4" x14ac:dyDescent="0.25">
      <c r="A55" t="s">
        <v>30</v>
      </c>
      <c r="B55" s="9">
        <v>2022</v>
      </c>
      <c r="C55" s="3">
        <v>9431928852947</v>
      </c>
      <c r="D55" s="10">
        <f t="shared" si="4"/>
        <v>29.875121735978574</v>
      </c>
    </row>
    <row r="56" spans="1:4" x14ac:dyDescent="0.25">
      <c r="A56" t="s">
        <v>35</v>
      </c>
      <c r="B56" s="9">
        <v>2022</v>
      </c>
      <c r="C56" s="3">
        <v>5196995589938</v>
      </c>
      <c r="D56" s="10">
        <f t="shared" si="4"/>
        <v>29.279101803376083</v>
      </c>
    </row>
    <row r="57" spans="1:4" x14ac:dyDescent="0.25">
      <c r="A57" t="s">
        <v>36</v>
      </c>
      <c r="B57" s="9">
        <v>2022</v>
      </c>
      <c r="C57" s="3">
        <v>4142039803861</v>
      </c>
      <c r="D57" s="10">
        <f t="shared" si="4"/>
        <v>29.052209488672521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opLeftCell="A36" zoomScaleNormal="100" workbookViewId="0">
      <selection activeCell="H8" sqref="H8"/>
    </sheetView>
  </sheetViews>
  <sheetFormatPr defaultRowHeight="15" x14ac:dyDescent="0.25"/>
  <cols>
    <col min="1" max="1" width="30.85546875" customWidth="1"/>
    <col min="2" max="2" width="11.42578125" customWidth="1"/>
    <col min="3" max="3" width="23.28515625" customWidth="1"/>
    <col min="4" max="4" width="22.5703125" customWidth="1"/>
    <col min="5" max="5" width="14.42578125" customWidth="1"/>
  </cols>
  <sheetData>
    <row r="1" spans="1:5" x14ac:dyDescent="0.25">
      <c r="A1" t="s">
        <v>4</v>
      </c>
      <c r="B1" t="s">
        <v>5</v>
      </c>
      <c r="C1" s="1" t="s">
        <v>6</v>
      </c>
    </row>
    <row r="2" spans="1:5" x14ac:dyDescent="0.25">
      <c r="C2" t="s">
        <v>7</v>
      </c>
    </row>
    <row r="4" spans="1:5" x14ac:dyDescent="0.25">
      <c r="A4" s="11" t="s">
        <v>8</v>
      </c>
      <c r="B4" s="11" t="s">
        <v>3</v>
      </c>
      <c r="C4" s="11" t="s">
        <v>6</v>
      </c>
      <c r="D4" s="11" t="s">
        <v>7</v>
      </c>
      <c r="E4" s="11" t="s">
        <v>9</v>
      </c>
    </row>
    <row r="5" spans="1:5" x14ac:dyDescent="0.25">
      <c r="A5" t="s">
        <v>31</v>
      </c>
      <c r="B5" s="4">
        <v>2018</v>
      </c>
      <c r="C5" s="3">
        <v>88893000000000</v>
      </c>
      <c r="D5" s="3">
        <v>117303000000000</v>
      </c>
      <c r="E5" s="16">
        <f t="shared" ref="E5:E14" si="0">C5/D5</f>
        <v>0.7578067057108514</v>
      </c>
    </row>
    <row r="6" spans="1:5" x14ac:dyDescent="0.25">
      <c r="A6" t="s">
        <v>32</v>
      </c>
      <c r="B6" s="4">
        <v>2018</v>
      </c>
      <c r="C6" s="3">
        <v>25434182000000</v>
      </c>
      <c r="D6" s="3">
        <v>3679565000000</v>
      </c>
      <c r="E6" s="16">
        <f t="shared" si="0"/>
        <v>6.9122795765260294</v>
      </c>
    </row>
    <row r="7" spans="1:5" x14ac:dyDescent="0.25">
      <c r="A7" t="s">
        <v>33</v>
      </c>
      <c r="B7" s="4">
        <v>2018</v>
      </c>
      <c r="C7" s="3">
        <v>14926338000000</v>
      </c>
      <c r="D7" s="3">
        <v>8033280000000</v>
      </c>
      <c r="E7" s="16">
        <f t="shared" si="0"/>
        <v>1.858062709130019</v>
      </c>
    </row>
    <row r="8" spans="1:5" x14ac:dyDescent="0.25">
      <c r="A8" t="s">
        <v>34</v>
      </c>
      <c r="B8" s="4">
        <v>2018</v>
      </c>
      <c r="C8" s="3">
        <v>39270856000000</v>
      </c>
      <c r="D8" s="3">
        <v>18343098000000</v>
      </c>
      <c r="E8" s="16">
        <f t="shared" si="0"/>
        <v>2.1409064052320934</v>
      </c>
    </row>
    <row r="9" spans="1:5" x14ac:dyDescent="0.25">
      <c r="A9" t="s">
        <v>27</v>
      </c>
      <c r="B9" s="4">
        <v>2018</v>
      </c>
      <c r="C9" s="3">
        <v>41003340000000</v>
      </c>
      <c r="D9" s="3">
        <v>12136247000000</v>
      </c>
      <c r="E9" s="16">
        <f t="shared" si="0"/>
        <v>3.3785848293957761</v>
      </c>
    </row>
    <row r="10" spans="1:5" x14ac:dyDescent="0.25">
      <c r="A10" t="s">
        <v>28</v>
      </c>
      <c r="B10" s="4">
        <v>2018</v>
      </c>
      <c r="C10" s="3">
        <v>12765589253394</v>
      </c>
      <c r="D10" s="3">
        <v>12448005823642</v>
      </c>
      <c r="E10" s="16">
        <f t="shared" si="0"/>
        <v>1.0255127957241814</v>
      </c>
    </row>
    <row r="11" spans="1:5" x14ac:dyDescent="0.25">
      <c r="A11" t="s">
        <v>29</v>
      </c>
      <c r="B11" s="4">
        <v>2018</v>
      </c>
      <c r="C11" s="3">
        <v>1272512000000</v>
      </c>
      <c r="D11" s="3">
        <v>4751099000000</v>
      </c>
      <c r="E11" s="16">
        <f t="shared" si="0"/>
        <v>0.26783529452869748</v>
      </c>
    </row>
    <row r="12" spans="1:5" x14ac:dyDescent="0.25">
      <c r="A12" t="s">
        <v>30</v>
      </c>
      <c r="B12" s="4">
        <v>2018</v>
      </c>
      <c r="C12" s="3">
        <v>2504220878822</v>
      </c>
      <c r="D12" s="3">
        <v>5221380253601</v>
      </c>
      <c r="E12" s="16">
        <f t="shared" si="0"/>
        <v>0.47960898406028329</v>
      </c>
    </row>
    <row r="13" spans="1:5" x14ac:dyDescent="0.25">
      <c r="A13" t="s">
        <v>35</v>
      </c>
      <c r="B13" s="4">
        <v>2018</v>
      </c>
      <c r="C13" s="3">
        <v>1743784175271</v>
      </c>
      <c r="D13" s="3">
        <v>1693869165990</v>
      </c>
      <c r="E13" s="16">
        <f t="shared" si="0"/>
        <v>1.0294680429180767</v>
      </c>
    </row>
    <row r="14" spans="1:5" x14ac:dyDescent="0.25">
      <c r="A14" t="s">
        <v>36</v>
      </c>
      <c r="B14" s="4">
        <v>2018</v>
      </c>
      <c r="C14" s="3">
        <v>2904707799327</v>
      </c>
      <c r="D14" s="3">
        <v>2260528669378</v>
      </c>
      <c r="E14" s="16">
        <f t="shared" si="0"/>
        <v>1.2849683521714637</v>
      </c>
    </row>
    <row r="15" spans="1:5" x14ac:dyDescent="0.25">
      <c r="B15" s="5"/>
      <c r="C15" s="3"/>
      <c r="D15" s="3"/>
      <c r="E15" s="16"/>
    </row>
    <row r="16" spans="1:5" x14ac:dyDescent="0.25">
      <c r="A16" t="s">
        <v>31</v>
      </c>
      <c r="B16" s="6">
        <v>2019</v>
      </c>
      <c r="C16" s="3">
        <v>103958000000000</v>
      </c>
      <c r="D16" s="3">
        <v>117250000000000</v>
      </c>
      <c r="E16" s="16">
        <f t="shared" ref="E16:E25" si="1">C16/D16</f>
        <v>0.88663539445629003</v>
      </c>
    </row>
    <row r="17" spans="1:5" x14ac:dyDescent="0.25">
      <c r="A17" t="s">
        <v>32</v>
      </c>
      <c r="B17" s="6">
        <v>2019</v>
      </c>
      <c r="C17" s="3">
        <v>25348426000000</v>
      </c>
      <c r="D17" s="3">
        <v>5523284000000</v>
      </c>
      <c r="E17" s="16">
        <f t="shared" si="1"/>
        <v>4.5893758133747964</v>
      </c>
    </row>
    <row r="18" spans="1:5" x14ac:dyDescent="0.25">
      <c r="A18" t="s">
        <v>33</v>
      </c>
      <c r="B18" s="6">
        <v>2019</v>
      </c>
      <c r="C18" s="3">
        <v>18905074000000</v>
      </c>
      <c r="D18" s="3">
        <v>8760621000000</v>
      </c>
      <c r="E18" s="16">
        <f t="shared" si="1"/>
        <v>2.1579604916135513</v>
      </c>
    </row>
    <row r="19" spans="1:5" x14ac:dyDescent="0.25">
      <c r="A19" t="s">
        <v>34</v>
      </c>
      <c r="B19" s="6">
        <v>2019</v>
      </c>
      <c r="C19" s="3">
        <v>43603276000000</v>
      </c>
      <c r="D19" s="3">
        <v>19121966000000</v>
      </c>
      <c r="E19" s="16">
        <f t="shared" si="1"/>
        <v>2.2802715996880236</v>
      </c>
    </row>
    <row r="20" spans="1:5" x14ac:dyDescent="0.25">
      <c r="A20" t="s">
        <v>27</v>
      </c>
      <c r="B20" s="6">
        <v>2019</v>
      </c>
      <c r="C20" s="3">
        <v>49105807000000</v>
      </c>
      <c r="D20" s="3">
        <v>13707193000000</v>
      </c>
      <c r="E20" s="16">
        <f t="shared" si="1"/>
        <v>3.5824845393217997</v>
      </c>
    </row>
    <row r="21" spans="1:5" x14ac:dyDescent="0.25">
      <c r="A21" t="s">
        <v>28</v>
      </c>
      <c r="B21" s="6">
        <v>2019</v>
      </c>
      <c r="C21" s="3">
        <v>14914975380320</v>
      </c>
      <c r="D21" s="3">
        <v>12735486798019</v>
      </c>
      <c r="E21" s="16">
        <f t="shared" si="1"/>
        <v>1.1711350823778497</v>
      </c>
    </row>
    <row r="22" spans="1:5" x14ac:dyDescent="0.25">
      <c r="A22" t="s">
        <v>29</v>
      </c>
      <c r="B22" s="6">
        <v>2019</v>
      </c>
      <c r="C22" s="3">
        <v>1996559000000</v>
      </c>
      <c r="D22" s="3">
        <v>4656415000000</v>
      </c>
      <c r="E22" s="16">
        <f t="shared" si="1"/>
        <v>0.42877600042092467</v>
      </c>
    </row>
    <row r="23" spans="1:5" x14ac:dyDescent="0.25">
      <c r="A23" t="s">
        <v>30</v>
      </c>
      <c r="B23" s="6">
        <v>2019</v>
      </c>
      <c r="C23" s="3">
        <v>3090312252257</v>
      </c>
      <c r="D23" s="3">
        <v>5802718740462</v>
      </c>
      <c r="E23" s="16">
        <f t="shared" si="1"/>
        <v>0.53256281933991445</v>
      </c>
    </row>
    <row r="24" spans="1:5" x14ac:dyDescent="0.25">
      <c r="A24" t="s">
        <v>35</v>
      </c>
      <c r="B24" s="6">
        <v>2019</v>
      </c>
      <c r="C24" s="3">
        <v>2249372866307</v>
      </c>
      <c r="D24" s="3">
        <v>1898316456446</v>
      </c>
      <c r="E24" s="16">
        <f t="shared" si="1"/>
        <v>1.1849303938070699</v>
      </c>
    </row>
    <row r="25" spans="1:5" x14ac:dyDescent="0.25">
      <c r="A25" t="s">
        <v>36</v>
      </c>
      <c r="B25" s="6">
        <v>2019</v>
      </c>
      <c r="C25" s="3">
        <v>2832632209365</v>
      </c>
      <c r="D25" s="3">
        <v>2142615920977</v>
      </c>
      <c r="E25" s="16">
        <f t="shared" si="1"/>
        <v>1.3220438537922201</v>
      </c>
    </row>
    <row r="26" spans="1:5" x14ac:dyDescent="0.25">
      <c r="B26" s="5"/>
      <c r="C26" s="3"/>
      <c r="D26" s="3"/>
    </row>
    <row r="27" spans="1:5" x14ac:dyDescent="0.25">
      <c r="A27" t="s">
        <v>31</v>
      </c>
      <c r="B27" s="7">
        <v>2020</v>
      </c>
      <c r="C27" s="3">
        <v>126054000000000</v>
      </c>
      <c r="D27" s="3">
        <v>120889000000000</v>
      </c>
      <c r="E27" s="16">
        <f t="shared" ref="E27:E36" si="2">C27/D27</f>
        <v>1.042725144554095</v>
      </c>
    </row>
    <row r="28" spans="1:5" x14ac:dyDescent="0.25">
      <c r="A28" t="s">
        <v>32</v>
      </c>
      <c r="B28" s="7">
        <v>2020</v>
      </c>
      <c r="C28" s="3">
        <v>27217465000000</v>
      </c>
      <c r="D28" s="3">
        <v>9303838000000</v>
      </c>
      <c r="E28" s="16">
        <f t="shared" si="2"/>
        <v>2.9254018610384231</v>
      </c>
    </row>
    <row r="29" spans="1:5" x14ac:dyDescent="0.25">
      <c r="A29" t="s">
        <v>33</v>
      </c>
      <c r="B29" s="7">
        <v>2020</v>
      </c>
      <c r="C29" s="3">
        <v>24065502000000</v>
      </c>
      <c r="D29" s="3">
        <v>10184048000000</v>
      </c>
      <c r="E29" s="16">
        <f t="shared" si="2"/>
        <v>2.3630585794568133</v>
      </c>
    </row>
    <row r="30" spans="1:5" x14ac:dyDescent="0.25">
      <c r="A30" t="s">
        <v>34</v>
      </c>
      <c r="B30" s="7">
        <v>2020</v>
      </c>
      <c r="C30" s="3">
        <v>48607431000000</v>
      </c>
      <c r="D30" s="3">
        <v>19137366000000</v>
      </c>
      <c r="E30" s="16">
        <f t="shared" si="2"/>
        <v>2.5399227354485459</v>
      </c>
    </row>
    <row r="31" spans="1:5" x14ac:dyDescent="0.25">
      <c r="A31" t="s">
        <v>27</v>
      </c>
      <c r="B31" s="7">
        <v>2020</v>
      </c>
      <c r="C31" s="3">
        <v>49865344000000</v>
      </c>
      <c r="D31" s="3">
        <v>12913396000000</v>
      </c>
      <c r="E31" s="16">
        <f t="shared" si="2"/>
        <v>3.8615205481191781</v>
      </c>
    </row>
    <row r="32" spans="1:5" x14ac:dyDescent="0.25">
      <c r="A32" t="s">
        <v>28</v>
      </c>
      <c r="B32" s="7">
        <v>2020</v>
      </c>
      <c r="C32" s="3">
        <v>26318344155226</v>
      </c>
      <c r="D32" s="3">
        <v>12365932390850</v>
      </c>
      <c r="E32" s="16">
        <f t="shared" si="2"/>
        <v>2.1282943593238381</v>
      </c>
    </row>
    <row r="33" spans="1:5" x14ac:dyDescent="0.25">
      <c r="A33" t="s">
        <v>29</v>
      </c>
      <c r="B33" s="7">
        <v>2020</v>
      </c>
      <c r="C33" s="3">
        <v>3177089000000</v>
      </c>
      <c r="D33" s="3">
        <v>4622714000000</v>
      </c>
      <c r="E33" s="16">
        <f t="shared" si="2"/>
        <v>0.68727786317734563</v>
      </c>
    </row>
    <row r="34" spans="1:5" x14ac:dyDescent="0.25">
      <c r="A34" t="s">
        <v>30</v>
      </c>
      <c r="B34" s="7">
        <v>2020</v>
      </c>
      <c r="C34" s="3">
        <v>4210975933401</v>
      </c>
      <c r="D34" s="3">
        <v>6201850319816</v>
      </c>
      <c r="E34" s="16">
        <f t="shared" si="2"/>
        <v>0.67898703068440602</v>
      </c>
    </row>
    <row r="35" spans="1:5" x14ac:dyDescent="0.25">
      <c r="A35" t="s">
        <v>35</v>
      </c>
      <c r="B35" s="7">
        <v>2020</v>
      </c>
      <c r="C35" s="3">
        <v>2472095850875</v>
      </c>
      <c r="D35" s="3">
        <v>2179844124813</v>
      </c>
      <c r="E35" s="16">
        <f t="shared" si="2"/>
        <v>1.1340700111238784</v>
      </c>
    </row>
    <row r="36" spans="1:5" x14ac:dyDescent="0.25">
      <c r="A36" t="s">
        <v>36</v>
      </c>
      <c r="B36" s="7">
        <v>2020</v>
      </c>
      <c r="C36" s="3">
        <v>2561356330773</v>
      </c>
      <c r="D36" s="3">
        <v>1662371639854</v>
      </c>
      <c r="E36" s="16">
        <f t="shared" si="2"/>
        <v>1.5407844247138109</v>
      </c>
    </row>
    <row r="37" spans="1:5" x14ac:dyDescent="0.25">
      <c r="B37" s="5"/>
      <c r="C37" s="3"/>
      <c r="D37" s="3"/>
    </row>
    <row r="38" spans="1:5" x14ac:dyDescent="0.25">
      <c r="A38" t="s">
        <v>31</v>
      </c>
      <c r="B38" s="8">
        <v>2021</v>
      </c>
      <c r="C38" s="3">
        <v>131785000000000</v>
      </c>
      <c r="D38" s="3">
        <v>145399000000000</v>
      </c>
      <c r="E38" s="16">
        <f t="shared" ref="E38:E47" si="3">C38/D38</f>
        <v>0.90636799427781489</v>
      </c>
    </row>
    <row r="39" spans="1:5" x14ac:dyDescent="0.25">
      <c r="A39" t="s">
        <v>32</v>
      </c>
      <c r="B39" s="8">
        <v>2021</v>
      </c>
      <c r="C39" s="3">
        <v>32081197000000</v>
      </c>
      <c r="D39" s="3">
        <v>9789238000000</v>
      </c>
      <c r="E39" s="16">
        <f t="shared" si="3"/>
        <v>3.277190420745721</v>
      </c>
    </row>
    <row r="40" spans="1:5" x14ac:dyDescent="0.25">
      <c r="A40" t="s">
        <v>33</v>
      </c>
      <c r="B40" s="8">
        <v>2021</v>
      </c>
      <c r="C40" s="3">
        <v>53766654000000</v>
      </c>
      <c r="D40" s="3">
        <v>12062016000000</v>
      </c>
      <c r="E40" s="16">
        <f t="shared" si="3"/>
        <v>4.4575180467344762</v>
      </c>
    </row>
    <row r="41" spans="1:5" x14ac:dyDescent="0.25">
      <c r="A41" t="s">
        <v>34</v>
      </c>
      <c r="B41" s="8">
        <v>2021</v>
      </c>
      <c r="C41" s="3">
        <v>52664537000000</v>
      </c>
      <c r="D41" s="3">
        <v>20088745000000</v>
      </c>
      <c r="E41" s="16">
        <f t="shared" si="3"/>
        <v>2.6215941812193844</v>
      </c>
    </row>
    <row r="42" spans="1:5" x14ac:dyDescent="0.25">
      <c r="A42" t="s">
        <v>27</v>
      </c>
      <c r="B42" s="8">
        <v>2021</v>
      </c>
      <c r="C42" s="3">
        <v>53094346000000</v>
      </c>
      <c r="D42" s="3">
        <v>10302802000000</v>
      </c>
      <c r="E42" s="16">
        <f t="shared" si="3"/>
        <v>5.1533889518598919</v>
      </c>
    </row>
    <row r="43" spans="1:5" x14ac:dyDescent="0.25">
      <c r="A43" t="s">
        <v>28</v>
      </c>
      <c r="B43" s="8">
        <v>2021</v>
      </c>
      <c r="C43" s="3">
        <v>30704407248908</v>
      </c>
      <c r="D43" s="3">
        <v>12653442493967</v>
      </c>
      <c r="E43" s="16">
        <f t="shared" si="3"/>
        <v>2.4265655187153592</v>
      </c>
    </row>
    <row r="44" spans="1:5" x14ac:dyDescent="0.25">
      <c r="A44" t="s">
        <v>29</v>
      </c>
      <c r="B44" s="8">
        <v>2021</v>
      </c>
      <c r="C44" s="3">
        <v>4497552000000</v>
      </c>
      <c r="D44" s="3">
        <v>5249342000000</v>
      </c>
      <c r="E44" s="16">
        <f t="shared" si="3"/>
        <v>0.8567839550176003</v>
      </c>
    </row>
    <row r="45" spans="1:5" x14ac:dyDescent="0.25">
      <c r="A45" t="s">
        <v>30</v>
      </c>
      <c r="B45" s="8">
        <v>2021</v>
      </c>
      <c r="C45" s="3">
        <v>2962262142191</v>
      </c>
      <c r="D45" s="3">
        <v>6584871520106</v>
      </c>
      <c r="E45" s="16">
        <f t="shared" si="3"/>
        <v>0.44985876081957554</v>
      </c>
    </row>
    <row r="46" spans="1:5" x14ac:dyDescent="0.25">
      <c r="A46" t="s">
        <v>35</v>
      </c>
      <c r="B46" s="8">
        <v>2021</v>
      </c>
      <c r="C46" s="3">
        <v>2649677296449</v>
      </c>
      <c r="D46" s="3">
        <v>2351721532508</v>
      </c>
      <c r="E46" s="16">
        <f t="shared" si="3"/>
        <v>1.1266968728322371</v>
      </c>
    </row>
    <row r="47" spans="1:5" x14ac:dyDescent="0.25">
      <c r="A47" t="s">
        <v>36</v>
      </c>
      <c r="B47" s="8">
        <v>2021</v>
      </c>
      <c r="C47" s="3">
        <v>2611453882957</v>
      </c>
      <c r="D47" s="3">
        <v>1561589927097</v>
      </c>
      <c r="E47" s="16">
        <f t="shared" si="3"/>
        <v>1.6723045132672572</v>
      </c>
    </row>
    <row r="48" spans="1:5" x14ac:dyDescent="0.25">
      <c r="B48" s="5"/>
      <c r="C48" s="3"/>
      <c r="D48" s="3"/>
    </row>
    <row r="49" spans="1:5" x14ac:dyDescent="0.25">
      <c r="A49" t="s">
        <v>31</v>
      </c>
      <c r="B49" s="9">
        <v>2022</v>
      </c>
      <c r="C49" s="3">
        <v>125930000000000</v>
      </c>
      <c r="D49" s="3">
        <v>149262000000000</v>
      </c>
      <c r="E49" s="16">
        <f t="shared" ref="E49:E58" si="4">C49/D49</f>
        <v>0.84368425989200202</v>
      </c>
    </row>
    <row r="50" spans="1:5" x14ac:dyDescent="0.25">
      <c r="A50" t="s">
        <v>32</v>
      </c>
      <c r="B50" s="9">
        <v>2022</v>
      </c>
      <c r="C50" s="3">
        <v>32219585000000</v>
      </c>
      <c r="D50" s="3">
        <v>10920383000000</v>
      </c>
      <c r="E50" s="16">
        <f t="shared" si="4"/>
        <v>2.9504079664605172</v>
      </c>
    </row>
    <row r="51" spans="1:5" x14ac:dyDescent="0.25">
      <c r="A51" t="s">
        <v>33</v>
      </c>
      <c r="B51" s="9">
        <v>2022</v>
      </c>
      <c r="C51" s="3">
        <v>51192802000000</v>
      </c>
      <c r="D51" s="3">
        <v>14432334000000</v>
      </c>
      <c r="E51" s="16">
        <f t="shared" si="4"/>
        <v>3.5470909972011455</v>
      </c>
    </row>
    <row r="52" spans="1:5" x14ac:dyDescent="0.25">
      <c r="A52" t="s">
        <v>34</v>
      </c>
      <c r="B52" s="9">
        <v>2022</v>
      </c>
      <c r="C52" s="3">
        <v>51602203000000</v>
      </c>
      <c r="D52" s="3">
        <v>20238634000000</v>
      </c>
      <c r="E52" s="16">
        <f t="shared" si="4"/>
        <v>2.5496880372459918</v>
      </c>
    </row>
    <row r="53" spans="1:5" x14ac:dyDescent="0.25">
      <c r="A53" t="s">
        <v>27</v>
      </c>
      <c r="B53" s="9">
        <v>2022</v>
      </c>
      <c r="C53" s="3">
        <v>82288756000000</v>
      </c>
      <c r="D53" s="3">
        <v>31368590000000</v>
      </c>
      <c r="E53" s="16">
        <f t="shared" si="4"/>
        <v>2.6232851396890968</v>
      </c>
    </row>
    <row r="54" spans="1:5" x14ac:dyDescent="0.25">
      <c r="A54" t="s">
        <v>28</v>
      </c>
      <c r="B54" s="9">
        <v>2022</v>
      </c>
      <c r="C54" s="3">
        <v>30732855026797</v>
      </c>
      <c r="D54" s="3">
        <v>15759512198989</v>
      </c>
      <c r="E54" s="16">
        <f t="shared" si="4"/>
        <v>1.9501146126063829</v>
      </c>
    </row>
    <row r="55" spans="1:5" x14ac:dyDescent="0.25">
      <c r="A55" t="s">
        <v>29</v>
      </c>
      <c r="B55" s="9">
        <v>2022</v>
      </c>
      <c r="C55" s="3">
        <v>6676754000000</v>
      </c>
      <c r="D55" s="3">
        <v>4968040000000</v>
      </c>
      <c r="E55" s="16">
        <f t="shared" si="4"/>
        <v>1.3439412726145523</v>
      </c>
    </row>
    <row r="56" spans="1:5" x14ac:dyDescent="0.25">
      <c r="A56" t="s">
        <v>30</v>
      </c>
      <c r="B56" s="9">
        <v>2022</v>
      </c>
      <c r="C56" s="3">
        <v>3540668594029</v>
      </c>
      <c r="D56" s="3">
        <v>5891260258918</v>
      </c>
      <c r="E56" s="16">
        <f t="shared" si="4"/>
        <v>0.60100359488774069</v>
      </c>
    </row>
    <row r="57" spans="1:5" x14ac:dyDescent="0.25">
      <c r="A57" t="s">
        <v>35</v>
      </c>
      <c r="B57" s="9">
        <v>2022</v>
      </c>
      <c r="C57" s="3">
        <v>2753271517109</v>
      </c>
      <c r="D57" s="3">
        <v>2443724072829</v>
      </c>
      <c r="E57" s="16">
        <f t="shared" si="4"/>
        <v>1.1266703748274041</v>
      </c>
    </row>
    <row r="58" spans="1:5" x14ac:dyDescent="0.25">
      <c r="A58" t="s">
        <v>36</v>
      </c>
      <c r="B58" s="9">
        <v>2022</v>
      </c>
      <c r="C58" s="3">
        <v>2939127518443</v>
      </c>
      <c r="D58" s="3">
        <v>1202912285419</v>
      </c>
      <c r="E58" s="16">
        <f t="shared" si="4"/>
        <v>2.4433431714592881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opLeftCell="A36" workbookViewId="0">
      <selection activeCell="I3" sqref="I3"/>
    </sheetView>
  </sheetViews>
  <sheetFormatPr defaultRowHeight="15" x14ac:dyDescent="0.25"/>
  <cols>
    <col min="1" max="1" width="33" customWidth="1"/>
    <col min="2" max="2" width="9.85546875" customWidth="1"/>
    <col min="3" max="3" width="27.140625" customWidth="1"/>
    <col min="4" max="4" width="24.5703125" customWidth="1"/>
    <col min="5" max="5" width="7.5703125" customWidth="1"/>
    <col min="6" max="6" width="14.5703125" customWidth="1"/>
  </cols>
  <sheetData>
    <row r="1" spans="1:6" x14ac:dyDescent="0.25">
      <c r="A1" t="s">
        <v>10</v>
      </c>
      <c r="B1" t="s">
        <v>11</v>
      </c>
      <c r="C1" s="1" t="s">
        <v>12</v>
      </c>
      <c r="D1" s="19" t="s">
        <v>37</v>
      </c>
    </row>
    <row r="2" spans="1:6" x14ac:dyDescent="0.25">
      <c r="C2" t="s">
        <v>13</v>
      </c>
      <c r="D2" s="19"/>
    </row>
    <row r="4" spans="1:6" x14ac:dyDescent="0.25">
      <c r="A4" s="11" t="s">
        <v>8</v>
      </c>
      <c r="B4" s="11" t="s">
        <v>3</v>
      </c>
      <c r="C4" s="11" t="s">
        <v>12</v>
      </c>
      <c r="D4" s="13" t="s">
        <v>13</v>
      </c>
      <c r="E4" s="12" t="s">
        <v>14</v>
      </c>
      <c r="F4" s="12" t="s">
        <v>15</v>
      </c>
    </row>
    <row r="5" spans="1:6" x14ac:dyDescent="0.25">
      <c r="A5" t="s">
        <v>31</v>
      </c>
      <c r="B5" s="4">
        <v>2018</v>
      </c>
      <c r="C5" s="3">
        <v>26979000000000</v>
      </c>
      <c r="D5" s="3">
        <v>206196000000000</v>
      </c>
      <c r="E5" s="2">
        <v>100</v>
      </c>
      <c r="F5" s="14">
        <f t="shared" ref="F5:F14" si="0">C5/D5*E5</f>
        <v>13.084152941861142</v>
      </c>
    </row>
    <row r="6" spans="1:6" x14ac:dyDescent="0.25">
      <c r="A6" t="s">
        <v>32</v>
      </c>
      <c r="B6" s="4">
        <v>2018</v>
      </c>
      <c r="C6" s="3">
        <v>702632000000</v>
      </c>
      <c r="D6" s="3">
        <v>29113747000000</v>
      </c>
      <c r="E6" s="2">
        <v>100</v>
      </c>
      <c r="F6" s="14">
        <f t="shared" si="0"/>
        <v>2.4134028505502916</v>
      </c>
    </row>
    <row r="7" spans="1:6" x14ac:dyDescent="0.25">
      <c r="A7" t="s">
        <v>33</v>
      </c>
      <c r="B7" s="4">
        <v>2018</v>
      </c>
      <c r="C7" s="3">
        <v>2200060000000</v>
      </c>
      <c r="D7" s="3">
        <v>22959618000000</v>
      </c>
      <c r="E7" s="2">
        <v>100</v>
      </c>
      <c r="F7" s="14">
        <f t="shared" si="0"/>
        <v>9.582302283949149</v>
      </c>
    </row>
    <row r="8" spans="1:6" x14ac:dyDescent="0.25">
      <c r="A8" t="s">
        <v>34</v>
      </c>
      <c r="B8" s="4">
        <v>2018</v>
      </c>
      <c r="C8" s="3">
        <v>3296890000000</v>
      </c>
      <c r="D8" s="3">
        <v>57613954000000</v>
      </c>
      <c r="E8" s="2">
        <v>100</v>
      </c>
      <c r="F8" s="14">
        <f t="shared" si="0"/>
        <v>5.7223810745570427</v>
      </c>
    </row>
    <row r="9" spans="1:6" x14ac:dyDescent="0.25">
      <c r="A9" t="s">
        <v>27</v>
      </c>
      <c r="B9" s="4">
        <v>2018</v>
      </c>
      <c r="C9" s="3">
        <v>2085059000000</v>
      </c>
      <c r="D9" s="3">
        <v>53139587000000</v>
      </c>
      <c r="E9" s="2">
        <v>100</v>
      </c>
      <c r="F9" s="14">
        <f t="shared" si="0"/>
        <v>3.923739565382772</v>
      </c>
    </row>
    <row r="10" spans="1:6" x14ac:dyDescent="0.25">
      <c r="A10" t="s">
        <v>28</v>
      </c>
      <c r="B10" s="4">
        <v>2018</v>
      </c>
      <c r="C10" s="3">
        <v>3552834007240</v>
      </c>
      <c r="D10" s="3">
        <v>25213595077036</v>
      </c>
      <c r="E10" s="2">
        <v>100</v>
      </c>
      <c r="F10" s="14">
        <f t="shared" si="0"/>
        <v>14.090945763128579</v>
      </c>
    </row>
    <row r="11" spans="1:6" x14ac:dyDescent="0.25">
      <c r="A11" t="s">
        <v>29</v>
      </c>
      <c r="B11" s="4">
        <v>2018</v>
      </c>
      <c r="C11" s="3">
        <v>788918000000</v>
      </c>
      <c r="D11" s="3">
        <v>6023611000000</v>
      </c>
      <c r="E11" s="2">
        <v>100</v>
      </c>
      <c r="F11" s="14">
        <f t="shared" si="0"/>
        <v>13.097094085258826</v>
      </c>
    </row>
    <row r="12" spans="1:6" x14ac:dyDescent="0.25">
      <c r="A12" t="s">
        <v>30</v>
      </c>
      <c r="B12" s="4">
        <v>2018</v>
      </c>
      <c r="C12" s="3">
        <v>146006831186</v>
      </c>
      <c r="D12" s="3">
        <v>7725601132423</v>
      </c>
      <c r="E12" s="2">
        <v>100</v>
      </c>
      <c r="F12" s="14">
        <f t="shared" si="0"/>
        <v>1.8899090010385704</v>
      </c>
    </row>
    <row r="13" spans="1:6" x14ac:dyDescent="0.25">
      <c r="A13" t="s">
        <v>35</v>
      </c>
      <c r="B13" s="4">
        <v>2018</v>
      </c>
      <c r="C13" s="3">
        <v>50353175264</v>
      </c>
      <c r="D13" s="3">
        <v>3437653341261</v>
      </c>
      <c r="E13" s="2">
        <v>100</v>
      </c>
      <c r="F13" s="14">
        <f t="shared" si="0"/>
        <v>1.4647543037463298</v>
      </c>
    </row>
    <row r="14" spans="1:6" x14ac:dyDescent="0.25">
      <c r="A14" t="s">
        <v>36</v>
      </c>
      <c r="B14" s="4">
        <v>2018</v>
      </c>
      <c r="C14" s="3">
        <v>76001730866</v>
      </c>
      <c r="D14" s="3">
        <v>5165236468705</v>
      </c>
      <c r="E14" s="2">
        <v>100</v>
      </c>
      <c r="F14" s="14">
        <f t="shared" si="0"/>
        <v>1.4714085468589349</v>
      </c>
    </row>
    <row r="15" spans="1:6" x14ac:dyDescent="0.25">
      <c r="B15" s="5"/>
      <c r="C15" s="3"/>
      <c r="D15" s="2"/>
      <c r="E15" s="2"/>
      <c r="F15" s="14"/>
    </row>
    <row r="16" spans="1:6" x14ac:dyDescent="0.25">
      <c r="A16" t="s">
        <v>31</v>
      </c>
      <c r="B16" s="6">
        <v>2019</v>
      </c>
      <c r="C16" s="3">
        <v>27592000000000</v>
      </c>
      <c r="D16" s="3">
        <v>221208000000000</v>
      </c>
      <c r="E16" s="2">
        <v>100</v>
      </c>
      <c r="F16" s="14">
        <f t="shared" ref="F16:F25" si="1">C16/D16*E16</f>
        <v>12.473328270225309</v>
      </c>
    </row>
    <row r="17" spans="1:6" x14ac:dyDescent="0.25">
      <c r="A17" t="s">
        <v>32</v>
      </c>
      <c r="B17" s="6">
        <v>2019</v>
      </c>
      <c r="C17" s="3">
        <v>866121000000</v>
      </c>
      <c r="D17" s="3">
        <v>30871710000000</v>
      </c>
      <c r="E17" s="2">
        <v>100</v>
      </c>
      <c r="F17" s="14">
        <f t="shared" si="1"/>
        <v>2.8055491581127185</v>
      </c>
    </row>
    <row r="18" spans="1:6" x14ac:dyDescent="0.25">
      <c r="A18" t="s">
        <v>33</v>
      </c>
      <c r="B18" s="6">
        <v>2019</v>
      </c>
      <c r="C18" s="3">
        <v>2353089000000</v>
      </c>
      <c r="D18" s="3">
        <v>27665695000000</v>
      </c>
      <c r="E18" s="2">
        <v>100</v>
      </c>
      <c r="F18" s="14">
        <f t="shared" si="1"/>
        <v>8.5054396789959554</v>
      </c>
    </row>
    <row r="19" spans="1:6" x14ac:dyDescent="0.25">
      <c r="A19" t="s">
        <v>34</v>
      </c>
      <c r="B19" s="6">
        <v>2019</v>
      </c>
      <c r="C19" s="3">
        <v>712579000000</v>
      </c>
      <c r="D19" s="3">
        <v>62725242000000</v>
      </c>
      <c r="E19" s="2">
        <v>100</v>
      </c>
      <c r="F19" s="14">
        <f t="shared" si="1"/>
        <v>1.1360322850567879</v>
      </c>
    </row>
    <row r="20" spans="1:6" x14ac:dyDescent="0.25">
      <c r="A20" t="s">
        <v>27</v>
      </c>
      <c r="B20" s="6">
        <v>2019</v>
      </c>
      <c r="C20" s="3">
        <v>1630372000000</v>
      </c>
      <c r="D20" s="3">
        <v>62813000000000</v>
      </c>
      <c r="E20" s="2">
        <v>100</v>
      </c>
      <c r="F20" s="14">
        <f t="shared" si="1"/>
        <v>2.5955964529635582</v>
      </c>
    </row>
    <row r="21" spans="1:6" x14ac:dyDescent="0.25">
      <c r="A21" t="s">
        <v>28</v>
      </c>
      <c r="B21" s="6">
        <v>2019</v>
      </c>
      <c r="C21" s="3">
        <v>2187771846923</v>
      </c>
      <c r="D21" s="3">
        <v>27650462178339</v>
      </c>
      <c r="E21" s="2">
        <v>100</v>
      </c>
      <c r="F21" s="14">
        <f t="shared" si="1"/>
        <v>7.9122433209701315</v>
      </c>
    </row>
    <row r="22" spans="1:6" x14ac:dyDescent="0.25">
      <c r="A22" t="s">
        <v>29</v>
      </c>
      <c r="B22" s="6">
        <v>2019</v>
      </c>
      <c r="C22" s="3">
        <v>894531000000</v>
      </c>
      <c r="D22" s="3">
        <v>6652974000000</v>
      </c>
      <c r="E22" s="2">
        <v>100</v>
      </c>
      <c r="F22" s="14">
        <f t="shared" si="1"/>
        <v>13.445580878566489</v>
      </c>
    </row>
    <row r="23" spans="1:6" x14ac:dyDescent="0.25">
      <c r="A23" t="s">
        <v>30</v>
      </c>
      <c r="B23" s="6">
        <v>2019</v>
      </c>
      <c r="C23" s="3">
        <v>128831147635</v>
      </c>
      <c r="D23" s="3">
        <v>8893030992719</v>
      </c>
      <c r="E23" s="2">
        <v>100</v>
      </c>
      <c r="F23" s="14">
        <f t="shared" si="1"/>
        <v>1.4486753474768956</v>
      </c>
    </row>
    <row r="24" spans="1:6" x14ac:dyDescent="0.25">
      <c r="A24" t="s">
        <v>35</v>
      </c>
      <c r="B24" s="6">
        <v>2019</v>
      </c>
      <c r="C24" s="3">
        <v>46024437201</v>
      </c>
      <c r="D24" s="3">
        <v>4147689322753</v>
      </c>
      <c r="E24" s="2">
        <v>100</v>
      </c>
      <c r="F24" s="14">
        <f t="shared" si="1"/>
        <v>1.1096404195107747</v>
      </c>
    </row>
    <row r="25" spans="1:6" x14ac:dyDescent="0.25">
      <c r="A25" t="s">
        <v>36</v>
      </c>
      <c r="B25" s="6">
        <v>2019</v>
      </c>
      <c r="C25" s="3">
        <v>83843800594</v>
      </c>
      <c r="D25" s="3">
        <v>4975248130342</v>
      </c>
      <c r="E25" s="2">
        <v>100</v>
      </c>
      <c r="F25" s="14">
        <f t="shared" si="1"/>
        <v>1.685218473480167</v>
      </c>
    </row>
    <row r="26" spans="1:6" x14ac:dyDescent="0.25">
      <c r="B26" s="5"/>
      <c r="C26" s="3"/>
      <c r="D26" s="2"/>
      <c r="E26" s="2"/>
      <c r="F26" s="14"/>
    </row>
    <row r="27" spans="1:6" x14ac:dyDescent="0.25">
      <c r="A27" t="s">
        <v>31</v>
      </c>
      <c r="B27" s="7">
        <v>2020</v>
      </c>
      <c r="C27" s="3">
        <v>29563000000000</v>
      </c>
      <c r="D27" s="3">
        <v>246943000000000</v>
      </c>
      <c r="E27" s="2">
        <v>100</v>
      </c>
      <c r="F27" s="14">
        <f t="shared" ref="F27:F36" si="2">C27/D27*E27</f>
        <v>11.97158858522007</v>
      </c>
    </row>
    <row r="28" spans="1:6" x14ac:dyDescent="0.25">
      <c r="A28" t="s">
        <v>32</v>
      </c>
      <c r="B28" s="7">
        <v>2020</v>
      </c>
      <c r="C28" s="3">
        <v>1066576000000</v>
      </c>
      <c r="D28" s="3">
        <v>36521303000000</v>
      </c>
      <c r="E28" s="2">
        <v>100</v>
      </c>
      <c r="F28" s="14">
        <f t="shared" si="2"/>
        <v>2.9204215413672396</v>
      </c>
    </row>
    <row r="29" spans="1:6" x14ac:dyDescent="0.25">
      <c r="A29" t="s">
        <v>33</v>
      </c>
      <c r="B29" s="7">
        <v>2020</v>
      </c>
      <c r="C29" s="3">
        <v>2853617000000</v>
      </c>
      <c r="D29" s="3">
        <v>34249550000000</v>
      </c>
      <c r="E29" s="2">
        <v>100</v>
      </c>
      <c r="F29" s="14">
        <f t="shared" si="2"/>
        <v>8.3318379365568305</v>
      </c>
    </row>
    <row r="30" spans="1:6" x14ac:dyDescent="0.25">
      <c r="A30" t="s">
        <v>34</v>
      </c>
      <c r="B30" s="7">
        <v>2020</v>
      </c>
      <c r="C30" s="3">
        <v>371598000000</v>
      </c>
      <c r="D30" s="3">
        <v>67744797000000</v>
      </c>
      <c r="E30" s="2">
        <v>100</v>
      </c>
      <c r="F30" s="14">
        <f t="shared" si="2"/>
        <v>0.54852625803868005</v>
      </c>
    </row>
    <row r="31" spans="1:6" x14ac:dyDescent="0.25">
      <c r="A31" t="s">
        <v>27</v>
      </c>
      <c r="B31" s="7">
        <v>2020</v>
      </c>
      <c r="C31" s="3">
        <v>630160000000</v>
      </c>
      <c r="D31" s="3">
        <v>62778740000000</v>
      </c>
      <c r="E31" s="2">
        <v>100</v>
      </c>
      <c r="F31" s="14">
        <f t="shared" si="2"/>
        <v>1.0037793049048134</v>
      </c>
    </row>
    <row r="32" spans="1:6" x14ac:dyDescent="0.25">
      <c r="A32" t="s">
        <v>28</v>
      </c>
      <c r="B32" s="7">
        <v>2020</v>
      </c>
      <c r="C32" s="3">
        <v>1523602951388</v>
      </c>
      <c r="D32" s="3">
        <v>38684276546076</v>
      </c>
      <c r="E32" s="2">
        <v>100</v>
      </c>
      <c r="F32" s="14">
        <f t="shared" si="2"/>
        <v>3.938558730892304</v>
      </c>
    </row>
    <row r="33" spans="1:6" x14ac:dyDescent="0.25">
      <c r="A33" t="s">
        <v>29</v>
      </c>
      <c r="B33" s="7">
        <v>2020</v>
      </c>
      <c r="C33" s="3">
        <v>941707000000</v>
      </c>
      <c r="D33" s="3">
        <v>7799803000000</v>
      </c>
      <c r="E33" s="2">
        <v>100</v>
      </c>
      <c r="F33" s="14">
        <f t="shared" si="2"/>
        <v>12.073471599218594</v>
      </c>
    </row>
    <row r="34" spans="1:6" x14ac:dyDescent="0.25">
      <c r="A34" t="s">
        <v>30</v>
      </c>
      <c r="B34" s="7">
        <v>2020</v>
      </c>
      <c r="C34" s="3">
        <v>67204167744</v>
      </c>
      <c r="D34" s="3">
        <v>10412826253217</v>
      </c>
      <c r="E34" s="2">
        <v>100</v>
      </c>
      <c r="F34" s="14">
        <f t="shared" si="2"/>
        <v>0.64539795546129985</v>
      </c>
    </row>
    <row r="35" spans="1:6" x14ac:dyDescent="0.25">
      <c r="A35" t="s">
        <v>35</v>
      </c>
      <c r="B35" s="7">
        <v>2020</v>
      </c>
      <c r="C35" s="3">
        <v>84403215805</v>
      </c>
      <c r="D35" s="3">
        <v>4651939975688</v>
      </c>
      <c r="E35" s="2">
        <v>100</v>
      </c>
      <c r="F35" s="14">
        <f t="shared" si="2"/>
        <v>1.8143659687379601</v>
      </c>
    </row>
    <row r="36" spans="1:6" x14ac:dyDescent="0.25">
      <c r="A36" t="s">
        <v>36</v>
      </c>
      <c r="B36" s="7">
        <v>2020</v>
      </c>
      <c r="C36" s="3">
        <v>509507890912</v>
      </c>
      <c r="D36" s="3">
        <v>4223727970627</v>
      </c>
      <c r="E36" s="2">
        <v>100</v>
      </c>
      <c r="F36" s="14">
        <f t="shared" si="2"/>
        <v>12.062990193858651</v>
      </c>
    </row>
    <row r="37" spans="1:6" x14ac:dyDescent="0.25">
      <c r="B37" s="5"/>
      <c r="C37" s="3"/>
      <c r="D37" s="2"/>
      <c r="E37" s="2"/>
      <c r="F37" s="14"/>
    </row>
    <row r="38" spans="1:6" x14ac:dyDescent="0.25">
      <c r="A38" t="s">
        <v>31</v>
      </c>
      <c r="B38" s="8">
        <v>2021</v>
      </c>
      <c r="C38" s="3">
        <v>33948000000000</v>
      </c>
      <c r="D38" s="3">
        <v>277184000000000</v>
      </c>
      <c r="E38" s="2">
        <v>100</v>
      </c>
      <c r="F38" s="14">
        <f t="shared" ref="F38:F47" si="3">C38/D38*E38</f>
        <v>12.247460170861233</v>
      </c>
    </row>
    <row r="39" spans="1:6" x14ac:dyDescent="0.25">
      <c r="A39" t="s">
        <v>32</v>
      </c>
      <c r="B39" s="8">
        <v>2021</v>
      </c>
      <c r="C39" s="3">
        <v>1601353000000</v>
      </c>
      <c r="D39" s="3">
        <v>41870435000000</v>
      </c>
      <c r="E39" s="2">
        <v>100</v>
      </c>
      <c r="F39" s="14">
        <f t="shared" si="3"/>
        <v>3.824543499488362</v>
      </c>
    </row>
    <row r="40" spans="1:6" x14ac:dyDescent="0.25">
      <c r="A40" t="s">
        <v>33</v>
      </c>
      <c r="B40" s="8">
        <v>2021</v>
      </c>
      <c r="C40" s="3">
        <v>3447875000000</v>
      </c>
      <c r="D40" s="3">
        <v>65828670000000</v>
      </c>
      <c r="E40" s="2">
        <v>100</v>
      </c>
      <c r="F40" s="14">
        <f t="shared" si="3"/>
        <v>5.2376494922349188</v>
      </c>
    </row>
    <row r="41" spans="1:6" x14ac:dyDescent="0.25">
      <c r="A41" t="s">
        <v>34</v>
      </c>
      <c r="B41" s="8">
        <v>2021</v>
      </c>
      <c r="C41" s="3">
        <v>1287807000000</v>
      </c>
      <c r="D41" s="3">
        <v>72753282000000</v>
      </c>
      <c r="E41" s="2">
        <v>100</v>
      </c>
      <c r="F41" s="14">
        <f t="shared" si="3"/>
        <v>1.7701015879943396</v>
      </c>
    </row>
    <row r="42" spans="1:6" x14ac:dyDescent="0.25">
      <c r="A42" t="s">
        <v>27</v>
      </c>
      <c r="B42" s="8">
        <v>2021</v>
      </c>
      <c r="C42" s="3">
        <v>6860121000000</v>
      </c>
      <c r="D42" s="3">
        <v>63397148000000</v>
      </c>
      <c r="E42" s="2">
        <v>100</v>
      </c>
      <c r="F42" s="14">
        <f t="shared" si="3"/>
        <v>10.820866894517085</v>
      </c>
    </row>
    <row r="43" spans="1:6" x14ac:dyDescent="0.25">
      <c r="A43" t="s">
        <v>28</v>
      </c>
      <c r="B43" s="8">
        <v>2021</v>
      </c>
      <c r="C43" s="3">
        <v>435325081365</v>
      </c>
      <c r="D43" s="3">
        <v>43357849742875</v>
      </c>
      <c r="E43" s="2">
        <v>100</v>
      </c>
      <c r="F43" s="14">
        <f t="shared" si="3"/>
        <v>1.0040282992505574</v>
      </c>
    </row>
    <row r="44" spans="1:6" x14ac:dyDescent="0.25">
      <c r="A44" t="s">
        <v>29</v>
      </c>
      <c r="B44" s="8">
        <v>2021</v>
      </c>
      <c r="C44" s="3">
        <v>885319000000</v>
      </c>
      <c r="D44" s="3">
        <v>9746894000000</v>
      </c>
      <c r="E44" s="2">
        <v>100</v>
      </c>
      <c r="F44" s="14">
        <f t="shared" si="3"/>
        <v>9.0830884177051683</v>
      </c>
    </row>
    <row r="45" spans="1:6" x14ac:dyDescent="0.25">
      <c r="A45" t="s">
        <v>30</v>
      </c>
      <c r="B45" s="8">
        <v>2021</v>
      </c>
      <c r="C45" s="3">
        <v>63351210259</v>
      </c>
      <c r="D45" s="3">
        <v>9547133662297</v>
      </c>
      <c r="E45" s="2">
        <v>100</v>
      </c>
      <c r="F45" s="14">
        <f t="shared" si="3"/>
        <v>0.66356261994302035</v>
      </c>
    </row>
    <row r="46" spans="1:6" x14ac:dyDescent="0.25">
      <c r="A46" t="s">
        <v>35</v>
      </c>
      <c r="B46" s="8">
        <v>2021</v>
      </c>
      <c r="C46" s="3">
        <v>188536504140</v>
      </c>
      <c r="D46" s="3">
        <v>5001398828957</v>
      </c>
      <c r="E46" s="2">
        <v>100</v>
      </c>
      <c r="F46" s="14">
        <f t="shared" si="3"/>
        <v>3.7696754565625734</v>
      </c>
    </row>
    <row r="47" spans="1:6" x14ac:dyDescent="0.25">
      <c r="A47" t="s">
        <v>36</v>
      </c>
      <c r="B47" s="8">
        <v>2021</v>
      </c>
      <c r="C47" s="3">
        <v>106511989327</v>
      </c>
      <c r="D47" s="3">
        <v>4173043810054</v>
      </c>
      <c r="E47" s="2">
        <v>100</v>
      </c>
      <c r="F47" s="14">
        <f t="shared" si="3"/>
        <v>2.5523812875001117</v>
      </c>
    </row>
    <row r="48" spans="1:6" x14ac:dyDescent="0.25">
      <c r="B48" s="5"/>
      <c r="C48" s="3"/>
      <c r="D48" s="2"/>
      <c r="E48" s="2"/>
      <c r="F48" s="14"/>
    </row>
    <row r="49" spans="1:6" x14ac:dyDescent="0.25">
      <c r="A49" t="s">
        <v>31</v>
      </c>
      <c r="B49" s="9">
        <v>2022</v>
      </c>
      <c r="C49" s="3">
        <v>27680000000000</v>
      </c>
      <c r="D49" s="3">
        <v>275192000000000</v>
      </c>
      <c r="E49" s="2">
        <v>100</v>
      </c>
      <c r="F49" s="14">
        <f t="shared" ref="F49:F58" si="4">C49/D49*E49</f>
        <v>10.05843193116079</v>
      </c>
    </row>
    <row r="50" spans="1:6" x14ac:dyDescent="0.25">
      <c r="A50" t="s">
        <v>32</v>
      </c>
      <c r="B50" s="9">
        <v>2022</v>
      </c>
      <c r="C50" s="3">
        <v>1689441000000</v>
      </c>
      <c r="D50" s="3">
        <v>43139968000000</v>
      </c>
      <c r="E50" s="2">
        <v>100</v>
      </c>
      <c r="F50" s="14">
        <f t="shared" si="4"/>
        <v>3.9161851024089769</v>
      </c>
    </row>
    <row r="51" spans="1:6" x14ac:dyDescent="0.25">
      <c r="A51" t="s">
        <v>33</v>
      </c>
      <c r="B51" s="9">
        <v>2022</v>
      </c>
      <c r="C51" s="3">
        <v>3496535000000</v>
      </c>
      <c r="D51" s="3">
        <v>65625136000000</v>
      </c>
      <c r="E51" s="2">
        <v>100</v>
      </c>
      <c r="F51" s="14">
        <f t="shared" si="4"/>
        <v>5.3280422915999752</v>
      </c>
    </row>
    <row r="52" spans="1:6" x14ac:dyDescent="0.25">
      <c r="A52" t="s">
        <v>34</v>
      </c>
      <c r="B52" s="9">
        <v>2022</v>
      </c>
      <c r="C52" s="3">
        <v>139092000000</v>
      </c>
      <c r="D52" s="3">
        <v>71840837000000</v>
      </c>
      <c r="E52" s="2">
        <v>100</v>
      </c>
      <c r="F52" s="14">
        <f t="shared" si="4"/>
        <v>0.19361133000162567</v>
      </c>
    </row>
    <row r="53" spans="1:6" x14ac:dyDescent="0.25">
      <c r="A53" t="s">
        <v>27</v>
      </c>
      <c r="B53" s="9">
        <v>2022</v>
      </c>
      <c r="C53" s="3">
        <v>3566904000000</v>
      </c>
      <c r="D53" s="3">
        <v>113657346000000</v>
      </c>
      <c r="E53" s="2">
        <v>100</v>
      </c>
      <c r="F53" s="14">
        <f t="shared" si="4"/>
        <v>3.138296049953516</v>
      </c>
    </row>
    <row r="54" spans="1:6" x14ac:dyDescent="0.25">
      <c r="A54" t="s">
        <v>28</v>
      </c>
      <c r="B54" s="9">
        <v>2022</v>
      </c>
      <c r="C54" s="3">
        <v>1064304591187</v>
      </c>
      <c r="D54" s="3">
        <v>46492367225786</v>
      </c>
      <c r="E54" s="2">
        <v>100</v>
      </c>
      <c r="F54" s="14">
        <f t="shared" si="4"/>
        <v>2.2892028405830587</v>
      </c>
    </row>
    <row r="55" spans="1:6" x14ac:dyDescent="0.25">
      <c r="A55" t="s">
        <v>29</v>
      </c>
      <c r="B55" s="9">
        <v>2022</v>
      </c>
      <c r="C55" s="3">
        <v>240718000000</v>
      </c>
      <c r="D55" s="3">
        <v>11644794000000</v>
      </c>
      <c r="E55" s="2">
        <v>100</v>
      </c>
      <c r="F55" s="14">
        <f t="shared" si="4"/>
        <v>2.0671726781942215</v>
      </c>
    </row>
    <row r="56" spans="1:6" x14ac:dyDescent="0.25">
      <c r="A56" t="s">
        <v>30</v>
      </c>
      <c r="B56" s="9">
        <v>2022</v>
      </c>
      <c r="C56" s="3">
        <v>41526767474</v>
      </c>
      <c r="D56" s="3">
        <v>9431928852947</v>
      </c>
      <c r="E56" s="2">
        <v>100</v>
      </c>
      <c r="F56" s="14">
        <f t="shared" si="4"/>
        <v>0.44027863358007613</v>
      </c>
    </row>
    <row r="57" spans="1:6" x14ac:dyDescent="0.25">
      <c r="A57" t="s">
        <v>35</v>
      </c>
      <c r="B57" s="9">
        <v>2022</v>
      </c>
      <c r="C57" s="3">
        <v>212090007799</v>
      </c>
      <c r="D57" s="3">
        <v>5196995589938</v>
      </c>
      <c r="E57" s="2">
        <v>100</v>
      </c>
      <c r="F57" s="14">
        <f t="shared" si="4"/>
        <v>4.0810118871301606</v>
      </c>
    </row>
    <row r="58" spans="1:6" x14ac:dyDescent="0.25">
      <c r="A58" t="s">
        <v>36</v>
      </c>
      <c r="B58" s="9">
        <v>2022</v>
      </c>
      <c r="C58" s="3">
        <v>133469253051</v>
      </c>
      <c r="D58" s="3">
        <v>4142039803861</v>
      </c>
      <c r="E58" s="2">
        <v>100</v>
      </c>
      <c r="F58" s="14">
        <f t="shared" si="4"/>
        <v>3.2223073502718811</v>
      </c>
    </row>
  </sheetData>
  <mergeCells count="1">
    <mergeCell ref="D1:D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topLeftCell="A39" zoomScaleNormal="100" workbookViewId="0">
      <selection activeCell="K42" sqref="K42"/>
    </sheetView>
  </sheetViews>
  <sheetFormatPr defaultRowHeight="15" x14ac:dyDescent="0.25"/>
  <cols>
    <col min="1" max="1" width="32" customWidth="1"/>
    <col min="3" max="3" width="19.140625" customWidth="1"/>
    <col min="4" max="4" width="22.5703125" customWidth="1"/>
    <col min="5" max="5" width="25.5703125" customWidth="1"/>
    <col min="6" max="6" width="15.140625" customWidth="1"/>
    <col min="7" max="7" width="15" customWidth="1"/>
  </cols>
  <sheetData>
    <row r="1" spans="1:7" x14ac:dyDescent="0.25">
      <c r="A1" t="s">
        <v>16</v>
      </c>
      <c r="B1" t="s">
        <v>17</v>
      </c>
      <c r="C1" s="1" t="s">
        <v>18</v>
      </c>
    </row>
    <row r="2" spans="1:7" x14ac:dyDescent="0.25">
      <c r="C2" t="s">
        <v>19</v>
      </c>
    </row>
    <row r="4" spans="1:7" x14ac:dyDescent="0.25">
      <c r="B4" t="s">
        <v>20</v>
      </c>
      <c r="C4" s="1" t="s">
        <v>7</v>
      </c>
    </row>
    <row r="5" spans="1:7" x14ac:dyDescent="0.25">
      <c r="C5" t="s">
        <v>21</v>
      </c>
    </row>
    <row r="7" spans="1:7" x14ac:dyDescent="0.25">
      <c r="A7" s="11" t="s">
        <v>8</v>
      </c>
      <c r="B7" s="11" t="s">
        <v>3</v>
      </c>
      <c r="C7" s="11" t="s">
        <v>22</v>
      </c>
      <c r="D7" s="11" t="s">
        <v>7</v>
      </c>
      <c r="E7" s="11" t="s">
        <v>21</v>
      </c>
      <c r="F7" s="11" t="s">
        <v>23</v>
      </c>
      <c r="G7" s="11" t="s">
        <v>24</v>
      </c>
    </row>
    <row r="8" spans="1:7" x14ac:dyDescent="0.25">
      <c r="A8" t="s">
        <v>31</v>
      </c>
      <c r="B8" s="4">
        <v>2018</v>
      </c>
      <c r="C8" s="3">
        <v>3750</v>
      </c>
      <c r="D8" s="3">
        <v>117303000000000</v>
      </c>
      <c r="E8" s="3">
        <v>99062216600</v>
      </c>
      <c r="F8" s="2">
        <f t="shared" ref="F8:F17" si="0">D8/E8</f>
        <v>1184.1346178801334</v>
      </c>
      <c r="G8" s="2">
        <f t="shared" ref="G8:G17" si="1">C8/F8</f>
        <v>3.1668696644587091</v>
      </c>
    </row>
    <row r="9" spans="1:7" x14ac:dyDescent="0.25">
      <c r="A9" t="s">
        <v>32</v>
      </c>
      <c r="B9" s="4">
        <v>2018</v>
      </c>
      <c r="C9" s="3">
        <v>3600</v>
      </c>
      <c r="D9" s="3">
        <v>3679565000000</v>
      </c>
      <c r="E9" s="3">
        <v>4531399889</v>
      </c>
      <c r="F9" s="2">
        <f t="shared" si="0"/>
        <v>812.01507042716878</v>
      </c>
      <c r="G9" s="2">
        <f t="shared" si="1"/>
        <v>4.4334152543575129</v>
      </c>
    </row>
    <row r="10" spans="1:7" x14ac:dyDescent="0.25">
      <c r="A10" t="s">
        <v>33</v>
      </c>
      <c r="B10" s="4">
        <v>2018</v>
      </c>
      <c r="C10" s="3">
        <v>690</v>
      </c>
      <c r="D10" s="3">
        <v>8033280000000</v>
      </c>
      <c r="E10" s="3">
        <v>10202925000</v>
      </c>
      <c r="F10" s="2">
        <f t="shared" si="0"/>
        <v>787.35068620028085</v>
      </c>
      <c r="G10" s="2">
        <f t="shared" si="1"/>
        <v>0.87635663763742822</v>
      </c>
    </row>
    <row r="11" spans="1:7" x14ac:dyDescent="0.25">
      <c r="A11" t="s">
        <v>34</v>
      </c>
      <c r="B11" s="4">
        <v>2018</v>
      </c>
      <c r="C11" s="3">
        <v>3410</v>
      </c>
      <c r="D11" s="3">
        <v>18343098000000</v>
      </c>
      <c r="E11" s="3">
        <v>10687960423</v>
      </c>
      <c r="F11" s="2">
        <f t="shared" si="0"/>
        <v>1716.2393266844904</v>
      </c>
      <c r="G11" s="2">
        <f t="shared" si="1"/>
        <v>1.9869023783457951</v>
      </c>
    </row>
    <row r="12" spans="1:7" x14ac:dyDescent="0.25">
      <c r="A12" t="s">
        <v>27</v>
      </c>
      <c r="B12" s="4">
        <v>2018</v>
      </c>
      <c r="C12" s="3">
        <v>1685</v>
      </c>
      <c r="D12" s="3">
        <v>12136247000000</v>
      </c>
      <c r="E12" s="3">
        <v>5433933500</v>
      </c>
      <c r="F12" s="2">
        <f t="shared" si="0"/>
        <v>2233.4183883553233</v>
      </c>
      <c r="G12" s="2">
        <f t="shared" si="1"/>
        <v>0.75444887925402304</v>
      </c>
    </row>
    <row r="13" spans="1:7" x14ac:dyDescent="0.25">
      <c r="A13" t="s">
        <v>28</v>
      </c>
      <c r="B13" s="4">
        <v>2018</v>
      </c>
      <c r="C13" s="3">
        <v>78</v>
      </c>
      <c r="D13" s="3">
        <v>12448005823642</v>
      </c>
      <c r="E13" s="3">
        <v>171114685667</v>
      </c>
      <c r="F13" s="2">
        <f t="shared" si="0"/>
        <v>72.7465662875167</v>
      </c>
      <c r="G13" s="2">
        <f t="shared" si="1"/>
        <v>1.0722155557379867</v>
      </c>
    </row>
    <row r="14" spans="1:7" x14ac:dyDescent="0.25">
      <c r="A14" t="s">
        <v>29</v>
      </c>
      <c r="B14" s="4">
        <v>2018</v>
      </c>
      <c r="C14" s="3">
        <v>4900</v>
      </c>
      <c r="D14" s="3">
        <v>4751099000000</v>
      </c>
      <c r="E14" s="3">
        <v>3042649384</v>
      </c>
      <c r="F14" s="2">
        <f t="shared" si="0"/>
        <v>1561.5006530111589</v>
      </c>
      <c r="G14" s="2">
        <f t="shared" si="1"/>
        <v>3.1380070130300375</v>
      </c>
    </row>
    <row r="15" spans="1:7" x14ac:dyDescent="0.25">
      <c r="A15" t="s">
        <v>30</v>
      </c>
      <c r="B15" s="4">
        <v>2018</v>
      </c>
      <c r="C15" s="3">
        <v>8300</v>
      </c>
      <c r="D15" s="3">
        <v>5221380253601</v>
      </c>
      <c r="E15" s="3">
        <v>1350904927</v>
      </c>
      <c r="F15" s="2">
        <f t="shared" si="0"/>
        <v>3865.0982384054923</v>
      </c>
      <c r="G15" s="2">
        <f t="shared" si="1"/>
        <v>2.1474227789418574</v>
      </c>
    </row>
    <row r="16" spans="1:7" x14ac:dyDescent="0.25">
      <c r="A16" t="s">
        <v>35</v>
      </c>
      <c r="B16" s="4">
        <v>2018</v>
      </c>
      <c r="C16" s="3">
        <v>1560</v>
      </c>
      <c r="D16" s="3">
        <v>1693869165990</v>
      </c>
      <c r="E16" s="3">
        <v>3665376700</v>
      </c>
      <c r="F16" s="2">
        <f t="shared" si="0"/>
        <v>462.12689844129801</v>
      </c>
      <c r="G16" s="2">
        <f t="shared" si="1"/>
        <v>3.375696167571514</v>
      </c>
    </row>
    <row r="17" spans="1:7" x14ac:dyDescent="0.25">
      <c r="A17" t="s">
        <v>36</v>
      </c>
      <c r="B17" s="4">
        <v>2018</v>
      </c>
      <c r="C17" s="3">
        <v>50</v>
      </c>
      <c r="D17" s="3">
        <v>2260528669378</v>
      </c>
      <c r="E17" s="3">
        <v>46277496376</v>
      </c>
      <c r="F17" s="2">
        <f t="shared" si="0"/>
        <v>48.847255067807303</v>
      </c>
      <c r="G17" s="2">
        <f t="shared" si="1"/>
        <v>1.0235989705172279</v>
      </c>
    </row>
    <row r="18" spans="1:7" x14ac:dyDescent="0.25">
      <c r="B18" s="5"/>
      <c r="D18" s="3"/>
      <c r="E18" s="15"/>
      <c r="F18" s="2"/>
      <c r="G18" s="2"/>
    </row>
    <row r="19" spans="1:7" x14ac:dyDescent="0.25">
      <c r="A19" t="s">
        <v>31</v>
      </c>
      <c r="B19" s="6">
        <v>2019</v>
      </c>
      <c r="C19" s="3">
        <v>3970</v>
      </c>
      <c r="D19" s="3">
        <v>117250000000000</v>
      </c>
      <c r="E19" s="3">
        <v>99062216600</v>
      </c>
      <c r="F19" s="2">
        <f t="shared" ref="F19:F28" si="2">D19/E19</f>
        <v>1183.5996005766744</v>
      </c>
      <c r="G19" s="2">
        <f t="shared" ref="G19:G28" si="3">C19/F19</f>
        <v>3.3541748392494668</v>
      </c>
    </row>
    <row r="20" spans="1:7" x14ac:dyDescent="0.25">
      <c r="A20" t="s">
        <v>32</v>
      </c>
      <c r="B20" s="6">
        <v>2019</v>
      </c>
      <c r="C20" s="3">
        <v>1230</v>
      </c>
      <c r="D20" s="3">
        <v>5523284000000</v>
      </c>
      <c r="E20" s="3">
        <v>22656999445</v>
      </c>
      <c r="F20" s="2">
        <f t="shared" si="2"/>
        <v>243.77826434642435</v>
      </c>
      <c r="G20" s="2">
        <f t="shared" si="3"/>
        <v>5.0455687807018439</v>
      </c>
    </row>
    <row r="21" spans="1:7" x14ac:dyDescent="0.25">
      <c r="A21" t="s">
        <v>33</v>
      </c>
      <c r="B21" s="6">
        <v>2019</v>
      </c>
      <c r="C21" s="3">
        <v>805</v>
      </c>
      <c r="D21" s="3">
        <v>8760621000000</v>
      </c>
      <c r="E21" s="3">
        <v>51014625000</v>
      </c>
      <c r="F21" s="2">
        <f t="shared" si="2"/>
        <v>171.72763692764576</v>
      </c>
      <c r="G21" s="2">
        <f t="shared" si="3"/>
        <v>4.6876554898334257</v>
      </c>
    </row>
    <row r="22" spans="1:7" x14ac:dyDescent="0.25">
      <c r="A22" t="s">
        <v>34</v>
      </c>
      <c r="B22" s="6">
        <v>2019</v>
      </c>
      <c r="C22" s="3">
        <v>150</v>
      </c>
      <c r="D22" s="3">
        <v>19121966000000</v>
      </c>
      <c r="E22" s="3">
        <v>10687960423</v>
      </c>
      <c r="F22" s="2">
        <f t="shared" si="2"/>
        <v>1789.1127252726728</v>
      </c>
      <c r="G22" s="2">
        <f t="shared" si="3"/>
        <v>8.3840441063957549E-2</v>
      </c>
    </row>
    <row r="23" spans="1:7" x14ac:dyDescent="0.25">
      <c r="A23" t="s">
        <v>27</v>
      </c>
      <c r="B23" s="6">
        <v>2019</v>
      </c>
      <c r="C23" s="3">
        <v>2910</v>
      </c>
      <c r="D23" s="3">
        <v>13707193000000</v>
      </c>
      <c r="E23" s="3">
        <v>5433933500</v>
      </c>
      <c r="F23" s="2">
        <f t="shared" si="2"/>
        <v>2522.517620062888</v>
      </c>
      <c r="G23" s="2">
        <f t="shared" si="3"/>
        <v>1.1536093848682221</v>
      </c>
    </row>
    <row r="24" spans="1:7" x14ac:dyDescent="0.25">
      <c r="A24" t="s">
        <v>28</v>
      </c>
      <c r="B24" s="6">
        <v>2019</v>
      </c>
      <c r="C24" s="3">
        <v>138</v>
      </c>
      <c r="D24" s="3">
        <v>12735486798019</v>
      </c>
      <c r="E24" s="3">
        <v>217964239610</v>
      </c>
      <c r="F24" s="2">
        <f t="shared" si="2"/>
        <v>58.429248856630828</v>
      </c>
      <c r="G24" s="2">
        <f t="shared" si="3"/>
        <v>2.3618308073515326</v>
      </c>
    </row>
    <row r="25" spans="1:7" x14ac:dyDescent="0.25">
      <c r="A25" t="s">
        <v>29</v>
      </c>
      <c r="B25" s="6">
        <v>2019</v>
      </c>
      <c r="C25" s="3">
        <v>3960</v>
      </c>
      <c r="D25" s="3">
        <v>4656415000000</v>
      </c>
      <c r="E25" s="3">
        <v>2863195484</v>
      </c>
      <c r="F25" s="2">
        <f t="shared" si="2"/>
        <v>1626.3000643933678</v>
      </c>
      <c r="G25" s="2">
        <f t="shared" si="3"/>
        <v>2.4349750004327362</v>
      </c>
    </row>
    <row r="26" spans="1:7" x14ac:dyDescent="0.25">
      <c r="A26" t="s">
        <v>30</v>
      </c>
      <c r="B26" s="6">
        <v>2019</v>
      </c>
      <c r="C26" s="3">
        <v>6525</v>
      </c>
      <c r="D26" s="3">
        <v>5802718740462</v>
      </c>
      <c r="E26" s="3">
        <v>1350904927</v>
      </c>
      <c r="F26" s="2">
        <f t="shared" si="2"/>
        <v>4295.4308808009846</v>
      </c>
      <c r="G26" s="2">
        <f t="shared" si="3"/>
        <v>1.5190559878787433</v>
      </c>
    </row>
    <row r="27" spans="1:7" x14ac:dyDescent="0.25">
      <c r="A27" t="s">
        <v>35</v>
      </c>
      <c r="B27" s="6">
        <v>2019</v>
      </c>
      <c r="C27" s="3">
        <v>1090</v>
      </c>
      <c r="D27" s="3">
        <v>1898316456446</v>
      </c>
      <c r="E27" s="3">
        <v>3934592500</v>
      </c>
      <c r="F27" s="2">
        <f t="shared" si="2"/>
        <v>482.46837669873054</v>
      </c>
      <c r="G27" s="2">
        <f t="shared" si="3"/>
        <v>2.2592154276686047</v>
      </c>
    </row>
    <row r="28" spans="1:7" x14ac:dyDescent="0.25">
      <c r="A28" t="s">
        <v>36</v>
      </c>
      <c r="B28" s="6">
        <v>2019</v>
      </c>
      <c r="C28" s="3">
        <v>50</v>
      </c>
      <c r="D28" s="3">
        <v>2142615920977</v>
      </c>
      <c r="E28" s="3">
        <v>46277496376</v>
      </c>
      <c r="F28" s="2">
        <f t="shared" si="2"/>
        <v>46.299305035183004</v>
      </c>
      <c r="G28" s="2">
        <f t="shared" si="3"/>
        <v>1.0799298167003766</v>
      </c>
    </row>
    <row r="29" spans="1:7" x14ac:dyDescent="0.25">
      <c r="B29" s="5"/>
      <c r="D29" s="3"/>
      <c r="E29" s="15"/>
      <c r="F29" s="2"/>
      <c r="G29" s="2"/>
    </row>
    <row r="30" spans="1:7" x14ac:dyDescent="0.25">
      <c r="A30" t="s">
        <v>31</v>
      </c>
      <c r="B30" s="7">
        <v>2020</v>
      </c>
      <c r="C30" s="3">
        <v>3310</v>
      </c>
      <c r="D30" s="3">
        <v>120889000000000</v>
      </c>
      <c r="E30" s="3">
        <v>99062216600</v>
      </c>
      <c r="F30" s="2">
        <f t="shared" ref="F30:F39" si="4">D30/E30</f>
        <v>1220.334090525489</v>
      </c>
      <c r="G30" s="2">
        <f t="shared" ref="G30:G39" si="5">C30/F30</f>
        <v>2.7123719854246455</v>
      </c>
    </row>
    <row r="31" spans="1:7" x14ac:dyDescent="0.25">
      <c r="A31" t="s">
        <v>32</v>
      </c>
      <c r="B31" s="7">
        <v>2020</v>
      </c>
      <c r="C31" s="3">
        <v>1630</v>
      </c>
      <c r="D31" s="3">
        <v>9303838000000</v>
      </c>
      <c r="E31" s="3">
        <v>22656999445</v>
      </c>
      <c r="F31" s="2">
        <f t="shared" si="4"/>
        <v>410.63857650635168</v>
      </c>
      <c r="G31" s="2">
        <f t="shared" si="5"/>
        <v>3.9694273584030588</v>
      </c>
    </row>
    <row r="32" spans="1:7" x14ac:dyDescent="0.25">
      <c r="A32" t="s">
        <v>33</v>
      </c>
      <c r="B32" s="7">
        <v>2020</v>
      </c>
      <c r="C32" s="3">
        <v>960</v>
      </c>
      <c r="D32" s="3">
        <v>10184048000000</v>
      </c>
      <c r="E32" s="3">
        <v>51014625000</v>
      </c>
      <c r="F32" s="2">
        <f t="shared" si="4"/>
        <v>199.62996885696992</v>
      </c>
      <c r="G32" s="2">
        <f t="shared" si="5"/>
        <v>4.8088972086541624</v>
      </c>
    </row>
    <row r="33" spans="1:7" x14ac:dyDescent="0.25">
      <c r="A33" t="s">
        <v>34</v>
      </c>
      <c r="B33" s="7">
        <v>2020</v>
      </c>
      <c r="C33" s="3">
        <v>2730</v>
      </c>
      <c r="D33" s="3">
        <v>19137366000000</v>
      </c>
      <c r="E33" s="3">
        <v>10706012530</v>
      </c>
      <c r="F33" s="2">
        <f t="shared" si="4"/>
        <v>1787.5344294968802</v>
      </c>
      <c r="G33" s="2">
        <f t="shared" si="5"/>
        <v>1.5272433106468257</v>
      </c>
    </row>
    <row r="34" spans="1:7" x14ac:dyDescent="0.25">
      <c r="A34" t="s">
        <v>27</v>
      </c>
      <c r="B34" s="7">
        <v>2020</v>
      </c>
      <c r="C34" s="3">
        <v>5050</v>
      </c>
      <c r="D34" s="3">
        <v>12913396000000</v>
      </c>
      <c r="E34" s="3">
        <v>5433933500</v>
      </c>
      <c r="F34" s="2">
        <f t="shared" si="4"/>
        <v>2376.436148878156</v>
      </c>
      <c r="G34" s="2">
        <f t="shared" si="5"/>
        <v>2.1250307955397636</v>
      </c>
    </row>
    <row r="35" spans="1:7" x14ac:dyDescent="0.25">
      <c r="A35" t="s">
        <v>28</v>
      </c>
      <c r="B35" s="7">
        <v>2020</v>
      </c>
      <c r="C35" s="3">
        <v>67</v>
      </c>
      <c r="D35" s="3">
        <v>12365932390850</v>
      </c>
      <c r="E35" s="3">
        <v>263262540757</v>
      </c>
      <c r="F35" s="2">
        <f t="shared" si="4"/>
        <v>46.971864494250866</v>
      </c>
      <c r="G35" s="2">
        <f t="shared" si="5"/>
        <v>1.4263857890546474</v>
      </c>
    </row>
    <row r="36" spans="1:7" x14ac:dyDescent="0.25">
      <c r="A36" t="s">
        <v>29</v>
      </c>
      <c r="B36" s="7">
        <v>2020</v>
      </c>
      <c r="C36" s="3">
        <v>2410</v>
      </c>
      <c r="D36" s="3">
        <v>4622714000000</v>
      </c>
      <c r="E36" s="3">
        <v>2863195484</v>
      </c>
      <c r="F36" s="2">
        <f t="shared" si="4"/>
        <v>1614.5296490695359</v>
      </c>
      <c r="G36" s="2">
        <f t="shared" si="5"/>
        <v>1.4926947928078613</v>
      </c>
    </row>
    <row r="37" spans="1:7" x14ac:dyDescent="0.25">
      <c r="A37" t="s">
        <v>30</v>
      </c>
      <c r="B37" s="7">
        <v>2020</v>
      </c>
      <c r="C37" s="3">
        <v>7250</v>
      </c>
      <c r="D37" s="3">
        <v>6201850319816</v>
      </c>
      <c r="E37" s="3">
        <v>1350904927</v>
      </c>
      <c r="F37" s="2">
        <f t="shared" si="4"/>
        <v>4590.8858542611561</v>
      </c>
      <c r="G37" s="2">
        <f t="shared" si="5"/>
        <v>1.579215913911411</v>
      </c>
    </row>
    <row r="38" spans="1:7" x14ac:dyDescent="0.25">
      <c r="A38" t="s">
        <v>35</v>
      </c>
      <c r="B38" s="7">
        <v>2020</v>
      </c>
      <c r="C38" s="3">
        <v>800</v>
      </c>
      <c r="D38" s="3">
        <v>2179844124813</v>
      </c>
      <c r="E38" s="3">
        <v>3934592500</v>
      </c>
      <c r="F38" s="2">
        <f t="shared" si="4"/>
        <v>554.02030192783627</v>
      </c>
      <c r="G38" s="2">
        <f t="shared" si="5"/>
        <v>1.4439904047130094</v>
      </c>
    </row>
    <row r="39" spans="1:7" x14ac:dyDescent="0.25">
      <c r="A39" t="s">
        <v>36</v>
      </c>
      <c r="B39" s="7">
        <v>2020</v>
      </c>
      <c r="C39" s="3">
        <v>50</v>
      </c>
      <c r="D39" s="3">
        <v>1662371639854</v>
      </c>
      <c r="E39" s="3">
        <v>46277496376</v>
      </c>
      <c r="F39" s="2">
        <f t="shared" si="4"/>
        <v>35.92181448943127</v>
      </c>
      <c r="G39" s="2">
        <f t="shared" si="5"/>
        <v>1.3919118705629623</v>
      </c>
    </row>
    <row r="40" spans="1:7" x14ac:dyDescent="0.25">
      <c r="B40" s="5"/>
      <c r="D40" s="3"/>
      <c r="E40" s="15"/>
      <c r="F40" s="2"/>
      <c r="G40" s="2"/>
    </row>
    <row r="41" spans="1:7" x14ac:dyDescent="0.25">
      <c r="A41" t="s">
        <v>31</v>
      </c>
      <c r="B41" s="8">
        <v>2021</v>
      </c>
      <c r="C41" s="3">
        <v>4040</v>
      </c>
      <c r="D41" s="3">
        <v>145399000000000</v>
      </c>
      <c r="E41" s="3">
        <v>99062216600</v>
      </c>
      <c r="F41" s="2">
        <f t="shared" ref="F41:F50" si="6">D41/E41</f>
        <v>1467.7543567100031</v>
      </c>
      <c r="G41" s="2">
        <f t="shared" ref="G41:G50" si="7">C41/F41</f>
        <v>2.7525041785982025</v>
      </c>
    </row>
    <row r="42" spans="1:7" x14ac:dyDescent="0.25">
      <c r="A42" t="s">
        <v>32</v>
      </c>
      <c r="B42" s="8">
        <v>2021</v>
      </c>
      <c r="C42" s="3">
        <v>2950</v>
      </c>
      <c r="D42" s="3">
        <v>9789238000000</v>
      </c>
      <c r="E42" s="3">
        <v>22656999445</v>
      </c>
      <c r="F42" s="2">
        <f t="shared" si="6"/>
        <v>432.06241955221975</v>
      </c>
      <c r="G42" s="2">
        <f t="shared" si="7"/>
        <v>6.827717168869528</v>
      </c>
    </row>
    <row r="43" spans="1:7" x14ac:dyDescent="0.25">
      <c r="A43" t="s">
        <v>33</v>
      </c>
      <c r="B43" s="8">
        <v>2021</v>
      </c>
      <c r="C43" s="3">
        <v>1125</v>
      </c>
      <c r="D43" s="3">
        <v>12062016000000</v>
      </c>
      <c r="E43" s="3">
        <v>51014625000</v>
      </c>
      <c r="F43" s="2">
        <f t="shared" si="6"/>
        <v>236.44231433633001</v>
      </c>
      <c r="G43" s="2">
        <f t="shared" si="7"/>
        <v>4.7580315865109117</v>
      </c>
    </row>
    <row r="44" spans="1:7" x14ac:dyDescent="0.25">
      <c r="A44" t="s">
        <v>34</v>
      </c>
      <c r="B44" s="8">
        <v>2021</v>
      </c>
      <c r="C44" s="3">
        <v>3170</v>
      </c>
      <c r="D44" s="3">
        <v>20088745000000</v>
      </c>
      <c r="E44" s="3">
        <v>10724674776</v>
      </c>
      <c r="F44" s="2">
        <f t="shared" si="6"/>
        <v>1873.1332576121747</v>
      </c>
      <c r="G44" s="2">
        <f t="shared" si="7"/>
        <v>1.692351565014141</v>
      </c>
    </row>
    <row r="45" spans="1:7" x14ac:dyDescent="0.25">
      <c r="A45" t="s">
        <v>27</v>
      </c>
      <c r="B45" s="8">
        <v>2021</v>
      </c>
      <c r="C45" s="3">
        <v>6200</v>
      </c>
      <c r="D45" s="3">
        <v>10302802000000</v>
      </c>
      <c r="E45" s="3">
        <v>5433933499</v>
      </c>
      <c r="F45" s="2">
        <f t="shared" si="6"/>
        <v>1896.0117936474585</v>
      </c>
      <c r="G45" s="2">
        <f t="shared" si="7"/>
        <v>3.2700218536471923</v>
      </c>
    </row>
    <row r="46" spans="1:7" x14ac:dyDescent="0.25">
      <c r="A46" t="s">
        <v>28</v>
      </c>
      <c r="B46" s="8">
        <v>2021</v>
      </c>
      <c r="C46" s="3">
        <v>87</v>
      </c>
      <c r="D46" s="3">
        <v>12653442493967</v>
      </c>
      <c r="E46" s="3">
        <v>308106549751</v>
      </c>
      <c r="F46" s="2">
        <f t="shared" si="6"/>
        <v>41.068398267394933</v>
      </c>
      <c r="G46" s="2">
        <f t="shared" si="7"/>
        <v>2.1184171691709519</v>
      </c>
    </row>
    <row r="47" spans="1:7" x14ac:dyDescent="0.25">
      <c r="A47" t="s">
        <v>29</v>
      </c>
      <c r="B47" s="8">
        <v>2021</v>
      </c>
      <c r="C47" s="3">
        <v>4000</v>
      </c>
      <c r="D47" s="3">
        <v>5249342000000</v>
      </c>
      <c r="E47" s="3">
        <v>2863195484</v>
      </c>
      <c r="F47" s="2">
        <f t="shared" si="6"/>
        <v>1833.3858199114147</v>
      </c>
      <c r="G47" s="2">
        <f t="shared" si="7"/>
        <v>2.1817557202407465</v>
      </c>
    </row>
    <row r="48" spans="1:7" x14ac:dyDescent="0.25">
      <c r="A48" t="s">
        <v>30</v>
      </c>
      <c r="B48" s="8">
        <v>2021</v>
      </c>
      <c r="C48" s="3">
        <v>5825</v>
      </c>
      <c r="D48" s="3">
        <v>6584871520106</v>
      </c>
      <c r="E48" s="3">
        <v>1350904927</v>
      </c>
      <c r="F48" s="2">
        <f t="shared" si="6"/>
        <v>4874.4152075373995</v>
      </c>
      <c r="G48" s="2">
        <f t="shared" si="7"/>
        <v>1.1950151458153777</v>
      </c>
    </row>
    <row r="49" spans="1:7" x14ac:dyDescent="0.25">
      <c r="A49" t="s">
        <v>35</v>
      </c>
      <c r="B49" s="8">
        <v>2021</v>
      </c>
      <c r="C49" s="3">
        <v>875</v>
      </c>
      <c r="D49" s="3">
        <v>2351721532508</v>
      </c>
      <c r="E49" s="3">
        <v>3934592500</v>
      </c>
      <c r="F49" s="2">
        <f t="shared" si="6"/>
        <v>597.70396362723716</v>
      </c>
      <c r="G49" s="2">
        <f t="shared" si="7"/>
        <v>1.463935414933438</v>
      </c>
    </row>
    <row r="50" spans="1:7" x14ac:dyDescent="0.25">
      <c r="A50" t="s">
        <v>36</v>
      </c>
      <c r="B50" s="8">
        <v>2021</v>
      </c>
      <c r="C50" s="3">
        <v>50</v>
      </c>
      <c r="D50" s="3">
        <v>1561589927097</v>
      </c>
      <c r="E50" s="3">
        <v>46277496376</v>
      </c>
      <c r="F50" s="2">
        <f t="shared" si="6"/>
        <v>33.74404514905558</v>
      </c>
      <c r="G50" s="2">
        <f t="shared" si="7"/>
        <v>1.4817429202437926</v>
      </c>
    </row>
    <row r="51" spans="1:7" x14ac:dyDescent="0.25">
      <c r="B51" s="5"/>
      <c r="D51" s="3"/>
      <c r="E51" s="15"/>
      <c r="F51" s="2"/>
      <c r="G51" s="2"/>
    </row>
    <row r="52" spans="1:7" x14ac:dyDescent="0.25">
      <c r="A52" t="s">
        <v>31</v>
      </c>
      <c r="B52" s="9">
        <v>2022</v>
      </c>
      <c r="C52" s="3">
        <v>3750</v>
      </c>
      <c r="D52" s="3">
        <v>149262000000000</v>
      </c>
      <c r="E52" s="3">
        <v>99062216600</v>
      </c>
      <c r="F52" s="2">
        <f t="shared" ref="F52:F61" si="8">D52/E52</f>
        <v>1506.7500518658896</v>
      </c>
      <c r="G52" s="2">
        <f t="shared" ref="G52:G61" si="9">C52/F52</f>
        <v>2.4888003125376854</v>
      </c>
    </row>
    <row r="53" spans="1:7" x14ac:dyDescent="0.25">
      <c r="A53" t="s">
        <v>32</v>
      </c>
      <c r="B53" s="9">
        <v>2022</v>
      </c>
      <c r="C53" s="3">
        <v>2300</v>
      </c>
      <c r="D53" s="3">
        <v>10920383000000</v>
      </c>
      <c r="E53" s="3">
        <v>22656999445</v>
      </c>
      <c r="F53" s="2">
        <f t="shared" si="8"/>
        <v>481.98716809387292</v>
      </c>
      <c r="G53" s="2">
        <f t="shared" si="9"/>
        <v>4.7719112711980891</v>
      </c>
    </row>
    <row r="54" spans="1:7" x14ac:dyDescent="0.25">
      <c r="A54" t="s">
        <v>33</v>
      </c>
      <c r="B54" s="9">
        <v>2022</v>
      </c>
      <c r="C54" s="3">
        <v>1100</v>
      </c>
      <c r="D54" s="3">
        <v>14432334000000</v>
      </c>
      <c r="E54" s="3">
        <v>51014625000</v>
      </c>
      <c r="F54" s="2">
        <f t="shared" si="8"/>
        <v>282.90581377399127</v>
      </c>
      <c r="G54" s="2">
        <f t="shared" si="9"/>
        <v>3.8882198471848008</v>
      </c>
    </row>
    <row r="55" spans="1:7" x14ac:dyDescent="0.25">
      <c r="A55" t="s">
        <v>34</v>
      </c>
      <c r="B55" s="9">
        <v>2022</v>
      </c>
      <c r="C55" s="3">
        <v>2140</v>
      </c>
      <c r="D55" s="3">
        <v>20238634000000</v>
      </c>
      <c r="E55" s="3">
        <v>10724674776</v>
      </c>
      <c r="F55" s="2">
        <f t="shared" si="8"/>
        <v>1887.1093457575632</v>
      </c>
      <c r="G55" s="2">
        <f t="shared" si="9"/>
        <v>1.1340095394106142</v>
      </c>
    </row>
    <row r="56" spans="1:7" x14ac:dyDescent="0.25">
      <c r="A56" t="s">
        <v>27</v>
      </c>
      <c r="B56" s="9">
        <v>2022</v>
      </c>
      <c r="C56" s="3">
        <v>6175</v>
      </c>
      <c r="D56" s="3">
        <v>31368590000000</v>
      </c>
      <c r="E56" s="3">
        <v>8062702740</v>
      </c>
      <c r="F56" s="2">
        <f t="shared" si="8"/>
        <v>3890.5799967518087</v>
      </c>
      <c r="G56" s="2">
        <f t="shared" si="9"/>
        <v>1.5871669532962751</v>
      </c>
    </row>
    <row r="57" spans="1:7" x14ac:dyDescent="0.25">
      <c r="A57" t="s">
        <v>28</v>
      </c>
      <c r="B57" s="9">
        <v>2022</v>
      </c>
      <c r="C57" s="3">
        <v>66</v>
      </c>
      <c r="D57" s="3">
        <v>15759512198989</v>
      </c>
      <c r="E57" s="3">
        <v>335387994975</v>
      </c>
      <c r="F57" s="2">
        <f t="shared" si="8"/>
        <v>46.988897739657382</v>
      </c>
      <c r="G57" s="2">
        <f t="shared" si="9"/>
        <v>1.4045871083351196</v>
      </c>
    </row>
    <row r="58" spans="1:7" x14ac:dyDescent="0.25">
      <c r="A58" t="s">
        <v>29</v>
      </c>
      <c r="B58" s="9">
        <v>2022</v>
      </c>
      <c r="C58" s="3">
        <v>2620</v>
      </c>
      <c r="D58" s="3">
        <v>4968040000000</v>
      </c>
      <c r="E58" s="3">
        <v>2863195484</v>
      </c>
      <c r="F58" s="2">
        <f t="shared" si="8"/>
        <v>1735.1382494706393</v>
      </c>
      <c r="G58" s="2">
        <f t="shared" si="9"/>
        <v>1.5099661371647572</v>
      </c>
    </row>
    <row r="59" spans="1:7" x14ac:dyDescent="0.25">
      <c r="A59" t="s">
        <v>30</v>
      </c>
      <c r="B59" s="9">
        <v>2022</v>
      </c>
      <c r="C59" s="3">
        <v>5775</v>
      </c>
      <c r="D59" s="3">
        <v>5891260258918</v>
      </c>
      <c r="E59" s="3">
        <v>1350904927</v>
      </c>
      <c r="F59" s="2">
        <f t="shared" si="8"/>
        <v>4360.9732566457651</v>
      </c>
      <c r="G59" s="2">
        <f t="shared" si="9"/>
        <v>1.3242456809840268</v>
      </c>
    </row>
    <row r="60" spans="1:7" x14ac:dyDescent="0.25">
      <c r="A60" t="s">
        <v>35</v>
      </c>
      <c r="B60" s="9">
        <v>2022</v>
      </c>
      <c r="C60" s="3">
        <v>845</v>
      </c>
      <c r="D60" s="3">
        <v>2443724072829</v>
      </c>
      <c r="E60" s="3">
        <v>3934592500</v>
      </c>
      <c r="F60" s="2">
        <f t="shared" si="8"/>
        <v>621.08695445055616</v>
      </c>
      <c r="G60" s="2">
        <f t="shared" si="9"/>
        <v>1.3605180304383115</v>
      </c>
    </row>
    <row r="61" spans="1:7" x14ac:dyDescent="0.25">
      <c r="A61" t="s">
        <v>36</v>
      </c>
      <c r="B61" s="9">
        <v>2022</v>
      </c>
      <c r="C61" s="3">
        <v>50</v>
      </c>
      <c r="D61" s="3">
        <v>1202912285419</v>
      </c>
      <c r="E61" s="3">
        <v>46277496376</v>
      </c>
      <c r="F61" s="2">
        <f t="shared" si="8"/>
        <v>25.993460744839322</v>
      </c>
      <c r="G61" s="2">
        <f t="shared" si="9"/>
        <v>1.9235607174749472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L17" sqref="L17"/>
    </sheetView>
  </sheetViews>
  <sheetFormatPr defaultRowHeight="15" x14ac:dyDescent="0.25"/>
  <cols>
    <col min="1" max="1" width="19.140625" customWidth="1"/>
    <col min="3" max="3" width="10.140625" customWidth="1"/>
    <col min="4" max="4" width="9.5703125" customWidth="1"/>
    <col min="5" max="5" width="9.28515625" customWidth="1"/>
    <col min="6" max="6" width="9.7109375" customWidth="1"/>
  </cols>
  <sheetData>
    <row r="1" spans="1:6" x14ac:dyDescent="0.25">
      <c r="A1" s="16" t="s">
        <v>38</v>
      </c>
      <c r="B1" s="16" t="s">
        <v>39</v>
      </c>
      <c r="C1" s="16" t="s">
        <v>40</v>
      </c>
      <c r="D1" s="16" t="s">
        <v>41</v>
      </c>
      <c r="E1" s="16" t="s">
        <v>42</v>
      </c>
      <c r="F1" s="16" t="s">
        <v>43</v>
      </c>
    </row>
    <row r="2" spans="1:6" x14ac:dyDescent="0.25">
      <c r="A2" t="s">
        <v>44</v>
      </c>
      <c r="B2" s="16">
        <v>2018</v>
      </c>
      <c r="C2" s="17">
        <v>3.166869664</v>
      </c>
      <c r="D2" s="18">
        <v>32.96</v>
      </c>
      <c r="E2" s="17">
        <v>0.75780700000000001</v>
      </c>
      <c r="F2" s="17">
        <v>13.084152939999999</v>
      </c>
    </row>
    <row r="3" spans="1:6" x14ac:dyDescent="0.25">
      <c r="B3" s="16">
        <v>2019</v>
      </c>
      <c r="C3" s="17">
        <v>3.3541748390000001</v>
      </c>
      <c r="D3" s="16">
        <v>33.03</v>
      </c>
      <c r="E3" s="17">
        <v>0.88663499999999995</v>
      </c>
      <c r="F3" s="17">
        <v>12.47332827</v>
      </c>
    </row>
    <row r="4" spans="1:6" x14ac:dyDescent="0.25">
      <c r="B4" s="16">
        <v>2020</v>
      </c>
      <c r="C4" s="17">
        <v>2.7123719849999999</v>
      </c>
      <c r="D4" s="16">
        <v>33.14</v>
      </c>
      <c r="E4" s="17">
        <v>1.0427249999999999</v>
      </c>
      <c r="F4" s="17">
        <v>11.97158859</v>
      </c>
    </row>
    <row r="5" spans="1:6" x14ac:dyDescent="0.25">
      <c r="B5" s="16">
        <v>2021</v>
      </c>
      <c r="C5" s="17">
        <v>2.7525041790000002</v>
      </c>
      <c r="D5" s="16">
        <v>33.256</v>
      </c>
      <c r="E5" s="17">
        <v>0.90636799999999995</v>
      </c>
      <c r="F5" s="17">
        <v>12.24746017</v>
      </c>
    </row>
    <row r="6" spans="1:6" x14ac:dyDescent="0.25">
      <c r="B6" s="16">
        <v>2022</v>
      </c>
      <c r="C6" s="17">
        <v>2.488800313</v>
      </c>
      <c r="D6" s="16">
        <v>33.247999999999998</v>
      </c>
      <c r="E6" s="17">
        <v>0.84368399999999999</v>
      </c>
      <c r="F6" s="17">
        <v>10.058431929999999</v>
      </c>
    </row>
    <row r="7" spans="1:6" x14ac:dyDescent="0.25">
      <c r="A7" t="s">
        <v>45</v>
      </c>
      <c r="B7" s="16">
        <v>2018</v>
      </c>
      <c r="C7" s="17">
        <v>4.4334152539999998</v>
      </c>
      <c r="D7" s="16">
        <v>31.001999999999999</v>
      </c>
      <c r="E7" s="17">
        <v>6.91228</v>
      </c>
      <c r="F7" s="17">
        <v>2.4134028509999998</v>
      </c>
    </row>
    <row r="8" spans="1:6" x14ac:dyDescent="0.25">
      <c r="B8" s="16">
        <v>2019</v>
      </c>
      <c r="C8" s="17">
        <v>5.0455687810000001</v>
      </c>
      <c r="D8" s="16">
        <v>31.061</v>
      </c>
      <c r="E8" s="17">
        <v>4.5893759999999997</v>
      </c>
      <c r="F8" s="17">
        <v>2.8055491579999998</v>
      </c>
    </row>
    <row r="9" spans="1:6" x14ac:dyDescent="0.25">
      <c r="B9" s="16">
        <v>2020</v>
      </c>
      <c r="C9" s="17">
        <v>3.9694273579999999</v>
      </c>
      <c r="D9" s="16">
        <v>31.228999999999999</v>
      </c>
      <c r="E9" s="17">
        <v>2.9254020000000001</v>
      </c>
      <c r="F9" s="17">
        <v>2.9204215410000001</v>
      </c>
    </row>
    <row r="10" spans="1:6" x14ac:dyDescent="0.25">
      <c r="B10" s="16">
        <v>2021</v>
      </c>
      <c r="C10" s="17">
        <v>6.8277171689999996</v>
      </c>
      <c r="D10" s="16">
        <v>31.366</v>
      </c>
      <c r="E10" s="17">
        <v>3.27719</v>
      </c>
      <c r="F10" s="17">
        <v>3.8245434989999998</v>
      </c>
    </row>
    <row r="11" spans="1:6" x14ac:dyDescent="0.25">
      <c r="B11" s="16">
        <v>2022</v>
      </c>
      <c r="C11" s="17">
        <v>4.7719112709999996</v>
      </c>
      <c r="D11" s="16">
        <v>31.395</v>
      </c>
      <c r="E11" s="17">
        <v>2.9504079999999999</v>
      </c>
      <c r="F11" s="17">
        <v>3.916185102</v>
      </c>
    </row>
    <row r="12" spans="1:6" x14ac:dyDescent="0.25">
      <c r="A12" t="s">
        <v>46</v>
      </c>
      <c r="B12" s="16">
        <v>2018</v>
      </c>
      <c r="C12" s="17">
        <v>0.87635663799999997</v>
      </c>
      <c r="D12" s="16">
        <v>30.765000000000001</v>
      </c>
      <c r="E12" s="17">
        <v>1.858063</v>
      </c>
      <c r="F12" s="17">
        <v>9.5823022840000007</v>
      </c>
    </row>
    <row r="13" spans="1:6" x14ac:dyDescent="0.25">
      <c r="B13" s="16">
        <v>2019</v>
      </c>
      <c r="C13" s="17">
        <v>4.68765549</v>
      </c>
      <c r="D13" s="16">
        <v>30.951000000000001</v>
      </c>
      <c r="E13" s="17">
        <v>2.1579600000000001</v>
      </c>
      <c r="F13" s="17">
        <v>8.5054396790000002</v>
      </c>
    </row>
    <row r="14" spans="1:6" x14ac:dyDescent="0.25">
      <c r="B14" s="16">
        <v>2020</v>
      </c>
      <c r="C14" s="17">
        <v>4.8088972090000004</v>
      </c>
      <c r="D14" s="16">
        <v>31.164999999999999</v>
      </c>
      <c r="E14" s="17">
        <v>2.3630589999999998</v>
      </c>
      <c r="F14" s="17">
        <v>8.3318379369999995</v>
      </c>
    </row>
    <row r="15" spans="1:6" x14ac:dyDescent="0.25">
      <c r="B15" s="16">
        <v>2021</v>
      </c>
      <c r="C15" s="17">
        <v>4.7580315869999996</v>
      </c>
      <c r="D15" s="16">
        <v>31.818000000000001</v>
      </c>
      <c r="E15" s="17">
        <v>4.4575180000000003</v>
      </c>
      <c r="F15" s="17">
        <v>5.2376494920000001</v>
      </c>
    </row>
    <row r="16" spans="1:6" x14ac:dyDescent="0.25">
      <c r="B16" s="16">
        <v>2022</v>
      </c>
      <c r="C16" s="17">
        <v>3.8882198469999998</v>
      </c>
      <c r="D16" s="16">
        <v>31.815000000000001</v>
      </c>
      <c r="E16" s="17">
        <v>3.547091</v>
      </c>
      <c r="F16" s="17">
        <v>5.3280422920000001</v>
      </c>
    </row>
    <row r="17" spans="1:6" x14ac:dyDescent="0.25">
      <c r="A17" t="s">
        <v>47</v>
      </c>
      <c r="B17" s="16">
        <v>2018</v>
      </c>
      <c r="C17" s="17">
        <v>1.9869023779999999</v>
      </c>
      <c r="D17" s="16">
        <v>31.684999999999999</v>
      </c>
      <c r="E17" s="17">
        <v>2.1409060000000002</v>
      </c>
      <c r="F17" s="17">
        <v>5.7223810750000004</v>
      </c>
    </row>
    <row r="18" spans="1:6" x14ac:dyDescent="0.25">
      <c r="B18" s="16">
        <v>2019</v>
      </c>
      <c r="C18" s="17">
        <v>8.3840441000000002E-2</v>
      </c>
      <c r="D18" s="16">
        <v>31.77</v>
      </c>
      <c r="E18" s="17">
        <v>2.2802720000000001</v>
      </c>
      <c r="F18" s="17">
        <v>1.136032285</v>
      </c>
    </row>
    <row r="19" spans="1:6" x14ac:dyDescent="0.25">
      <c r="B19" s="16">
        <v>2020</v>
      </c>
      <c r="C19" s="17">
        <v>1.5272433110000001</v>
      </c>
      <c r="D19" s="16">
        <v>31.847000000000001</v>
      </c>
      <c r="E19" s="17">
        <v>2.5399229999999999</v>
      </c>
      <c r="F19" s="17">
        <v>0.54852625799999999</v>
      </c>
    </row>
    <row r="20" spans="1:6" x14ac:dyDescent="0.25">
      <c r="B20" s="16">
        <v>2021</v>
      </c>
      <c r="C20" s="17">
        <v>1.6923515650000001</v>
      </c>
      <c r="D20" s="16">
        <v>31.917999999999999</v>
      </c>
      <c r="E20" s="17">
        <v>2.621594</v>
      </c>
      <c r="F20" s="17">
        <v>1.7701015879999999</v>
      </c>
    </row>
    <row r="21" spans="1:6" x14ac:dyDescent="0.25">
      <c r="B21" s="16">
        <v>2022</v>
      </c>
      <c r="C21" s="17">
        <v>1.134009539</v>
      </c>
      <c r="D21" s="16">
        <v>31.905000000000001</v>
      </c>
      <c r="E21" s="17">
        <v>2.5496880000000002</v>
      </c>
      <c r="F21" s="17">
        <v>0.19361133</v>
      </c>
    </row>
    <row r="22" spans="1:6" x14ac:dyDescent="0.25">
      <c r="A22" t="s">
        <v>48</v>
      </c>
      <c r="B22" s="16">
        <v>2018</v>
      </c>
      <c r="C22" s="17">
        <v>0.75444887900000002</v>
      </c>
      <c r="D22" s="16">
        <v>31.603999999999999</v>
      </c>
      <c r="E22" s="17">
        <v>3.3785850000000002</v>
      </c>
      <c r="F22" s="17">
        <v>3.923739565</v>
      </c>
    </row>
    <row r="23" spans="1:6" x14ac:dyDescent="0.25">
      <c r="B23" s="16">
        <v>2019</v>
      </c>
      <c r="C23" s="17">
        <v>1.153609385</v>
      </c>
      <c r="D23" s="16">
        <v>31.771000000000001</v>
      </c>
      <c r="E23" s="17">
        <v>3.5824850000000001</v>
      </c>
      <c r="F23" s="17">
        <v>2.5955964530000002</v>
      </c>
    </row>
    <row r="24" spans="1:6" x14ac:dyDescent="0.25">
      <c r="B24" s="16">
        <v>2020</v>
      </c>
      <c r="C24" s="17">
        <v>2.1250307959999999</v>
      </c>
      <c r="D24" s="16">
        <v>31.771000000000001</v>
      </c>
      <c r="E24" s="17">
        <v>3.8615210000000002</v>
      </c>
      <c r="F24" s="17">
        <v>1.0037793049999999</v>
      </c>
    </row>
    <row r="25" spans="1:6" x14ac:dyDescent="0.25">
      <c r="B25" s="16">
        <v>2021</v>
      </c>
      <c r="C25" s="17">
        <v>3.2700218539999999</v>
      </c>
      <c r="D25" s="16">
        <v>31.78</v>
      </c>
      <c r="E25" s="17">
        <v>5.1533889999999998</v>
      </c>
      <c r="F25" s="17">
        <v>10.82086689</v>
      </c>
    </row>
    <row r="26" spans="1:6" x14ac:dyDescent="0.25">
      <c r="B26" s="16">
        <v>2022</v>
      </c>
      <c r="C26" s="17">
        <v>1.5871669530000001</v>
      </c>
      <c r="D26" s="16">
        <v>32.363999999999997</v>
      </c>
      <c r="E26" s="17">
        <v>2.6232850000000001</v>
      </c>
      <c r="F26" s="17">
        <v>3.1382960500000001</v>
      </c>
    </row>
    <row r="27" spans="1:6" x14ac:dyDescent="0.25">
      <c r="A27" t="s">
        <v>49</v>
      </c>
      <c r="B27" s="16">
        <v>2018</v>
      </c>
      <c r="C27" s="17">
        <v>1.072215556</v>
      </c>
      <c r="D27" s="16">
        <v>30.858000000000001</v>
      </c>
      <c r="E27" s="17">
        <v>1.0255129999999999</v>
      </c>
      <c r="F27" s="17">
        <v>14.09094576</v>
      </c>
    </row>
    <row r="28" spans="1:6" x14ac:dyDescent="0.25">
      <c r="B28" s="16">
        <v>2019</v>
      </c>
      <c r="C28" s="17">
        <v>2.361830807</v>
      </c>
      <c r="D28" s="16">
        <v>30.951000000000001</v>
      </c>
      <c r="E28" s="17">
        <v>1.171135</v>
      </c>
      <c r="F28" s="17">
        <v>7.9122433210000001</v>
      </c>
    </row>
    <row r="29" spans="1:6" x14ac:dyDescent="0.25">
      <c r="B29" s="16">
        <v>2020</v>
      </c>
      <c r="C29" s="17">
        <v>1.426385789</v>
      </c>
      <c r="D29" s="16">
        <v>31.286000000000001</v>
      </c>
      <c r="E29" s="17">
        <v>2.1282939999999999</v>
      </c>
      <c r="F29" s="17">
        <v>3.9385587310000001</v>
      </c>
    </row>
    <row r="30" spans="1:6" x14ac:dyDescent="0.25">
      <c r="B30" s="16">
        <v>2021</v>
      </c>
      <c r="C30" s="17">
        <v>2.1184171690000002</v>
      </c>
      <c r="D30" s="16">
        <v>31.401</v>
      </c>
      <c r="E30" s="17">
        <v>2.4265659999999998</v>
      </c>
      <c r="F30" s="17">
        <v>1.004028299</v>
      </c>
    </row>
    <row r="31" spans="1:6" x14ac:dyDescent="0.25">
      <c r="B31" s="16">
        <v>2022</v>
      </c>
      <c r="C31" s="17">
        <v>1.4045871080000001</v>
      </c>
      <c r="D31" s="16">
        <v>31.47</v>
      </c>
      <c r="E31" s="17">
        <v>1.950115</v>
      </c>
      <c r="F31" s="17">
        <v>2.2892028409999998</v>
      </c>
    </row>
    <row r="32" spans="1:6" x14ac:dyDescent="0.25">
      <c r="A32" t="s">
        <v>50</v>
      </c>
      <c r="B32" s="16">
        <v>2018</v>
      </c>
      <c r="C32" s="17">
        <v>3.1380070130000002</v>
      </c>
      <c r="D32" s="16">
        <v>29.427</v>
      </c>
      <c r="E32" s="17">
        <v>0.26783499999999999</v>
      </c>
      <c r="F32" s="17">
        <v>13.097094090000001</v>
      </c>
    </row>
    <row r="33" spans="1:6" x14ac:dyDescent="0.25">
      <c r="B33" s="16">
        <v>2019</v>
      </c>
      <c r="C33" s="17">
        <v>2.4349750000000001</v>
      </c>
      <c r="D33" s="16">
        <v>29.526</v>
      </c>
      <c r="E33" s="17">
        <v>0.42877599999999999</v>
      </c>
      <c r="F33" s="17">
        <v>13.44558088</v>
      </c>
    </row>
    <row r="34" spans="1:6" x14ac:dyDescent="0.25">
      <c r="B34" s="16">
        <v>2020</v>
      </c>
      <c r="C34" s="17">
        <v>1.4926947930000001</v>
      </c>
      <c r="D34" s="16">
        <v>29.684999999999999</v>
      </c>
      <c r="E34" s="17">
        <v>0.68727800000000006</v>
      </c>
      <c r="F34" s="17">
        <v>12.0734716</v>
      </c>
    </row>
    <row r="35" spans="1:6" x14ac:dyDescent="0.25">
      <c r="B35" s="16">
        <v>2021</v>
      </c>
      <c r="C35" s="17">
        <v>2.18175572</v>
      </c>
      <c r="D35" s="16">
        <v>29.908000000000001</v>
      </c>
      <c r="E35" s="17">
        <v>0.85678399999999999</v>
      </c>
      <c r="F35" s="17">
        <v>9.0830884180000009</v>
      </c>
    </row>
    <row r="36" spans="1:6" x14ac:dyDescent="0.25">
      <c r="B36" s="16">
        <v>2022</v>
      </c>
      <c r="C36" s="17">
        <v>1.5099661369999999</v>
      </c>
      <c r="D36" s="16">
        <v>30.085999999999999</v>
      </c>
      <c r="E36" s="17">
        <v>1.3439410000000001</v>
      </c>
      <c r="F36" s="17">
        <v>2.0671726779999999</v>
      </c>
    </row>
    <row r="37" spans="1:6" x14ac:dyDescent="0.25">
      <c r="A37" t="s">
        <v>51</v>
      </c>
      <c r="B37" s="16">
        <v>2018</v>
      </c>
      <c r="C37" s="17">
        <v>2.1474227789999998</v>
      </c>
      <c r="D37" s="16">
        <v>29.675999999999998</v>
      </c>
      <c r="E37" s="17">
        <v>0.47960900000000001</v>
      </c>
      <c r="F37" s="17">
        <v>1.8899090009999999</v>
      </c>
    </row>
    <row r="38" spans="1:6" x14ac:dyDescent="0.25">
      <c r="B38" s="16">
        <v>2019</v>
      </c>
      <c r="C38" s="17">
        <v>1.5190559880000001</v>
      </c>
      <c r="D38" s="16">
        <v>29.815999999999999</v>
      </c>
      <c r="E38" s="17">
        <v>0.53256300000000001</v>
      </c>
      <c r="F38" s="17">
        <v>1.448675347</v>
      </c>
    </row>
    <row r="39" spans="1:6" x14ac:dyDescent="0.25">
      <c r="B39" s="16">
        <v>2020</v>
      </c>
      <c r="C39" s="17">
        <v>1.5792159139999999</v>
      </c>
      <c r="D39" s="16">
        <v>29.974</v>
      </c>
      <c r="E39" s="17">
        <v>0.67898700000000001</v>
      </c>
      <c r="F39" s="17">
        <v>0.64539795499999997</v>
      </c>
    </row>
    <row r="40" spans="1:6" x14ac:dyDescent="0.25">
      <c r="B40" s="16">
        <v>2021</v>
      </c>
      <c r="C40" s="17">
        <v>1.195015146</v>
      </c>
      <c r="D40" s="16">
        <v>29.887</v>
      </c>
      <c r="E40" s="17">
        <v>0.44985900000000001</v>
      </c>
      <c r="F40" s="17">
        <v>0.66356261999999999</v>
      </c>
    </row>
    <row r="41" spans="1:6" x14ac:dyDescent="0.25">
      <c r="B41" s="16">
        <v>2022</v>
      </c>
      <c r="C41" s="17">
        <v>1.3242456810000001</v>
      </c>
      <c r="D41" s="16">
        <v>29.875</v>
      </c>
      <c r="E41" s="17">
        <v>0.60100399999999998</v>
      </c>
      <c r="F41" s="17">
        <v>0.440278634</v>
      </c>
    </row>
    <row r="42" spans="1:6" x14ac:dyDescent="0.25">
      <c r="A42" t="s">
        <v>52</v>
      </c>
      <c r="B42" s="16">
        <v>2018</v>
      </c>
      <c r="C42" s="17">
        <v>3.3756961680000002</v>
      </c>
      <c r="D42" s="16">
        <v>28.866</v>
      </c>
      <c r="E42" s="17">
        <v>1.029468</v>
      </c>
      <c r="F42" s="17">
        <v>1.464754304</v>
      </c>
    </row>
    <row r="43" spans="1:6" x14ac:dyDescent="0.25">
      <c r="B43" s="16">
        <v>2019</v>
      </c>
      <c r="C43" s="17">
        <v>2.2592154280000001</v>
      </c>
      <c r="D43" s="16">
        <v>29.053999999999998</v>
      </c>
      <c r="E43" s="17">
        <v>1.18493</v>
      </c>
      <c r="F43" s="17">
        <v>1.1096404200000001</v>
      </c>
    </row>
    <row r="44" spans="1:6" x14ac:dyDescent="0.25">
      <c r="B44" s="16">
        <v>2020</v>
      </c>
      <c r="C44" s="17">
        <v>1.4439904050000001</v>
      </c>
      <c r="D44" s="16">
        <v>29.167999999999999</v>
      </c>
      <c r="E44" s="17">
        <v>1.1340699999999999</v>
      </c>
      <c r="F44" s="17">
        <v>1.814365969</v>
      </c>
    </row>
    <row r="45" spans="1:6" x14ac:dyDescent="0.25">
      <c r="B45" s="16">
        <v>2021</v>
      </c>
      <c r="C45" s="17">
        <v>1.4639354149999999</v>
      </c>
      <c r="D45" s="16">
        <v>29.241</v>
      </c>
      <c r="E45" s="17">
        <v>1.1266970000000001</v>
      </c>
      <c r="F45" s="17">
        <v>3.769675457</v>
      </c>
    </row>
    <row r="46" spans="1:6" x14ac:dyDescent="0.25">
      <c r="B46" s="16">
        <v>2022</v>
      </c>
      <c r="C46" s="17">
        <v>1.3605180299999999</v>
      </c>
      <c r="D46" s="16">
        <v>29.279</v>
      </c>
      <c r="E46" s="17">
        <v>2.443343</v>
      </c>
      <c r="F46" s="17">
        <v>4.0810118869999998</v>
      </c>
    </row>
    <row r="47" spans="1:6" x14ac:dyDescent="0.25">
      <c r="A47" t="s">
        <v>53</v>
      </c>
      <c r="B47" s="16">
        <v>2018</v>
      </c>
      <c r="C47" s="17">
        <v>1.023598971</v>
      </c>
      <c r="D47" s="16">
        <v>29.273</v>
      </c>
      <c r="E47" s="17">
        <v>1.2849680000000001</v>
      </c>
      <c r="F47" s="17">
        <v>1.471408547</v>
      </c>
    </row>
    <row r="48" spans="1:6" x14ac:dyDescent="0.25">
      <c r="B48" s="16">
        <v>2019</v>
      </c>
      <c r="C48" s="17">
        <v>1.079929817</v>
      </c>
      <c r="D48" s="16">
        <v>29.234999999999999</v>
      </c>
      <c r="E48" s="17">
        <v>1.322044</v>
      </c>
      <c r="F48" s="17">
        <v>1.6852184729999999</v>
      </c>
    </row>
    <row r="49" spans="2:6" x14ac:dyDescent="0.25">
      <c r="B49" s="16">
        <v>2020</v>
      </c>
      <c r="C49" s="17">
        <v>1.391911871</v>
      </c>
      <c r="D49" s="16">
        <v>29.071999999999999</v>
      </c>
      <c r="E49" s="17">
        <v>1.5407839999999999</v>
      </c>
      <c r="F49" s="17">
        <v>12.062990190000001</v>
      </c>
    </row>
    <row r="50" spans="2:6" x14ac:dyDescent="0.25">
      <c r="B50" s="16">
        <v>2021</v>
      </c>
      <c r="C50" s="17">
        <v>1.4817429200000001</v>
      </c>
      <c r="D50" s="16">
        <v>29.06</v>
      </c>
      <c r="E50" s="17">
        <v>1.6723049999999999</v>
      </c>
      <c r="F50" s="17">
        <v>2.5523812879999999</v>
      </c>
    </row>
    <row r="51" spans="2:6" x14ac:dyDescent="0.25">
      <c r="B51" s="16">
        <v>2022</v>
      </c>
      <c r="C51" s="17">
        <v>1.923560717</v>
      </c>
      <c r="D51" s="16">
        <v>29.052</v>
      </c>
      <c r="E51" s="17">
        <v>2.443343</v>
      </c>
      <c r="F51" s="17">
        <v>3.2223073499999999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ukuran perusahaan (SIZE)</vt:lpstr>
      <vt:lpstr>struktur modal (DER)</vt:lpstr>
      <vt:lpstr>profitabilitas (ROA)</vt:lpstr>
      <vt:lpstr>nilai perusahaan (PBV)</vt:lpstr>
      <vt:lpstr>Hasil Tabulasi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2024-04-23T05:56:14Z</dcterms:created>
  <dcterms:modified xsi:type="dcterms:W3CDTF">2024-08-23T14:19:58Z</dcterms:modified>
</cp:coreProperties>
</file>