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ismillah\Artikel Skripsi\Perhitungan Exce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G18" i="1"/>
  <c r="G17" i="1"/>
  <c r="B20" i="1"/>
  <c r="B19" i="1"/>
  <c r="B18" i="1"/>
  <c r="B17" i="1"/>
  <c r="F10" i="1"/>
  <c r="D10" i="1"/>
  <c r="C10" i="1"/>
  <c r="B10" i="1"/>
  <c r="F9" i="1"/>
  <c r="F6" i="1"/>
  <c r="F7" i="1"/>
  <c r="F8" i="1"/>
  <c r="F5" i="1"/>
  <c r="F4" i="1"/>
  <c r="F3" i="1"/>
  <c r="E9" i="1"/>
  <c r="E8" i="1"/>
  <c r="E7" i="1"/>
  <c r="E6" i="1"/>
  <c r="E5" i="1"/>
  <c r="E4" i="1"/>
  <c r="E3" i="1"/>
  <c r="E10" i="1" l="1"/>
  <c r="B14" i="1" s="1"/>
  <c r="C20" i="1" s="1"/>
  <c r="C17" i="1"/>
  <c r="D17" i="1" s="1"/>
  <c r="C18" i="1" l="1"/>
  <c r="D18" i="1" s="1"/>
  <c r="C19" i="1" l="1"/>
  <c r="D19" i="1" s="1"/>
  <c r="E17" i="1" s="1"/>
  <c r="F17" i="1" s="1"/>
  <c r="E18" i="1"/>
  <c r="F18" i="1" s="1"/>
</calcChain>
</file>

<file path=xl/sharedStrings.xml><?xml version="1.0" encoding="utf-8"?>
<sst xmlns="http://schemas.openxmlformats.org/spreadsheetml/2006/main" count="30" uniqueCount="28">
  <si>
    <t>Perlakuan</t>
  </si>
  <si>
    <t>Ulangan</t>
  </si>
  <si>
    <t>I</t>
  </si>
  <si>
    <t>II</t>
  </si>
  <si>
    <t>III</t>
  </si>
  <si>
    <t>Jumlah</t>
  </si>
  <si>
    <t>Rata-rata</t>
  </si>
  <si>
    <t>L1</t>
  </si>
  <si>
    <t>L2</t>
  </si>
  <si>
    <t>L3</t>
  </si>
  <si>
    <t>L4</t>
  </si>
  <si>
    <t>L5</t>
  </si>
  <si>
    <t>L6</t>
  </si>
  <si>
    <t>L7</t>
  </si>
  <si>
    <t>Perlakuan (P)</t>
  </si>
  <si>
    <t>Ulangan (r)</t>
  </si>
  <si>
    <t>FK</t>
  </si>
  <si>
    <t>SK</t>
  </si>
  <si>
    <t>db</t>
  </si>
  <si>
    <t>JK</t>
  </si>
  <si>
    <t>KT</t>
  </si>
  <si>
    <t>F HITUNG</t>
  </si>
  <si>
    <t>Notasi</t>
  </si>
  <si>
    <t>F 5%</t>
  </si>
  <si>
    <t>F1%</t>
  </si>
  <si>
    <t>Kelompok</t>
  </si>
  <si>
    <t>Galat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</si>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</sst>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2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6" fontId="1" fillId="0" borderId="1" xfId="0" applyNumberFormat="1" applyFont="1" applyBorder="1"/>
    <xf numFmtId="0" fontId="1" fillId="0" borderId="1" xfId="0" applyFont="1" applyFill="1" applyBorder="1"/>
    <xf numFmtId="0" fontId="1" fillId="0" borderId="0" xfId="0" applyFont="1" applyFill="1" applyBorder="1"/>
    <xf numFmtId="166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K8" sqref="K8"/>
    </sheetView>
  </sheetViews>
  <sheetFormatPr defaultRowHeight="15.75" x14ac:dyDescent="0.25"/>
  <cols>
    <col min="1" max="1" width="13.85546875" style="2" customWidth="1"/>
    <col min="2" max="2" width="10.5703125" style="2" customWidth="1"/>
    <col min="3" max="3" width="11.42578125" style="2" customWidth="1"/>
    <col min="4" max="4" width="10.7109375" style="2" customWidth="1"/>
    <col min="5" max="5" width="13.140625" style="2" customWidth="1"/>
    <col min="6" max="6" width="9.5703125" style="2" bestFit="1" customWidth="1"/>
    <col min="7" max="16384" width="9.140625" style="2"/>
  </cols>
  <sheetData>
    <row r="1" spans="1:9" x14ac:dyDescent="0.25">
      <c r="A1" s="8" t="s">
        <v>0</v>
      </c>
      <c r="B1" s="10" t="s">
        <v>1</v>
      </c>
      <c r="C1" s="11"/>
      <c r="D1" s="12"/>
      <c r="E1" s="8" t="s">
        <v>5</v>
      </c>
      <c r="F1" s="8" t="s">
        <v>6</v>
      </c>
    </row>
    <row r="2" spans="1:9" x14ac:dyDescent="0.25">
      <c r="A2" s="9"/>
      <c r="B2" s="4" t="s">
        <v>2</v>
      </c>
      <c r="C2" s="4" t="s">
        <v>3</v>
      </c>
      <c r="D2" s="4" t="s">
        <v>4</v>
      </c>
      <c r="E2" s="9"/>
      <c r="F2" s="9"/>
    </row>
    <row r="3" spans="1:9" x14ac:dyDescent="0.25">
      <c r="A3" s="1" t="s">
        <v>7</v>
      </c>
      <c r="B3" s="1">
        <v>0.904555</v>
      </c>
      <c r="C3" s="1">
        <v>0.91709799999999997</v>
      </c>
      <c r="D3" s="1">
        <v>0.91034400000000004</v>
      </c>
      <c r="E3" s="1">
        <f t="shared" ref="E3:E10" si="0">SUM(B3:D3)</f>
        <v>2.7319969999999998</v>
      </c>
      <c r="F3" s="13">
        <f>AVERAGE(B3:D3)</f>
        <v>0.9106656666666666</v>
      </c>
    </row>
    <row r="4" spans="1:9" x14ac:dyDescent="0.25">
      <c r="A4" s="1" t="s">
        <v>8</v>
      </c>
      <c r="B4" s="2">
        <v>0.92765900000000001</v>
      </c>
      <c r="C4" s="1">
        <v>0.93367299999999998</v>
      </c>
      <c r="D4" s="1">
        <v>0.92957699999999999</v>
      </c>
      <c r="E4" s="1">
        <f t="shared" si="0"/>
        <v>2.7909090000000001</v>
      </c>
      <c r="F4" s="13">
        <f>AVERAGE(B4:D4)</f>
        <v>0.93030299999999999</v>
      </c>
    </row>
    <row r="5" spans="1:9" x14ac:dyDescent="0.25">
      <c r="A5" s="1" t="s">
        <v>9</v>
      </c>
      <c r="B5" s="1">
        <v>0.885714</v>
      </c>
      <c r="C5" s="1">
        <v>0.91489299999999996</v>
      </c>
      <c r="D5" s="1">
        <v>0.90857100000000002</v>
      </c>
      <c r="E5" s="1">
        <f t="shared" si="0"/>
        <v>2.7091779999999996</v>
      </c>
      <c r="F5" s="13">
        <f>AVERAGE(B5:D5)</f>
        <v>0.90305933333333321</v>
      </c>
    </row>
    <row r="6" spans="1:9" x14ac:dyDescent="0.25">
      <c r="A6" s="1" t="s">
        <v>10</v>
      </c>
      <c r="B6" s="1">
        <v>0.83471099999999998</v>
      </c>
      <c r="C6" s="14">
        <v>0.87209300000000001</v>
      </c>
      <c r="D6" s="1">
        <v>0.94344399999999995</v>
      </c>
      <c r="E6" s="1">
        <f t="shared" si="0"/>
        <v>2.6502479999999999</v>
      </c>
      <c r="F6" s="13">
        <f t="shared" ref="F6:F8" si="1">AVERAGE(B6:D6)</f>
        <v>0.88341599999999998</v>
      </c>
    </row>
    <row r="7" spans="1:9" x14ac:dyDescent="0.25">
      <c r="A7" s="1" t="s">
        <v>11</v>
      </c>
      <c r="B7" s="14">
        <v>0.94075399999999998</v>
      </c>
      <c r="C7" s="14">
        <v>0.96385500000000002</v>
      </c>
      <c r="D7" s="14">
        <v>0.91642599999999996</v>
      </c>
      <c r="E7" s="14">
        <f t="shared" si="0"/>
        <v>2.8210350000000002</v>
      </c>
      <c r="F7" s="16">
        <f t="shared" si="1"/>
        <v>0.9403450000000001</v>
      </c>
      <c r="H7" s="15"/>
      <c r="I7" s="15"/>
    </row>
    <row r="8" spans="1:9" x14ac:dyDescent="0.25">
      <c r="A8" s="1" t="s">
        <v>12</v>
      </c>
      <c r="B8" s="1">
        <v>0.94392500000000001</v>
      </c>
      <c r="C8" s="1">
        <v>0.90973800000000005</v>
      </c>
      <c r="D8" s="1">
        <v>0.92951499999999998</v>
      </c>
      <c r="E8" s="1">
        <f t="shared" si="0"/>
        <v>2.7831779999999999</v>
      </c>
      <c r="F8" s="13">
        <f t="shared" si="1"/>
        <v>0.92772599999999994</v>
      </c>
      <c r="H8" s="15"/>
      <c r="I8" s="15"/>
    </row>
    <row r="9" spans="1:9" x14ac:dyDescent="0.25">
      <c r="A9" s="1" t="s">
        <v>13</v>
      </c>
      <c r="B9" s="1">
        <v>0.71428499999999995</v>
      </c>
      <c r="C9" s="1">
        <v>0.94323100000000004</v>
      </c>
      <c r="D9" s="1">
        <v>0.92807399999999995</v>
      </c>
      <c r="E9" s="1">
        <f t="shared" si="0"/>
        <v>2.5855899999999998</v>
      </c>
      <c r="F9" s="13">
        <f>AVERAGE(B9:D9)</f>
        <v>0.86186333333333331</v>
      </c>
    </row>
    <row r="10" spans="1:9" x14ac:dyDescent="0.25">
      <c r="A10" s="1" t="s">
        <v>5</v>
      </c>
      <c r="B10" s="1">
        <f>SUM(B3:B9)</f>
        <v>6.1516030000000006</v>
      </c>
      <c r="C10" s="1">
        <f>SUM(C3:C9)</f>
        <v>6.4545810000000001</v>
      </c>
      <c r="D10" s="1">
        <f>SUM(D3:D9)</f>
        <v>6.4659509999999996</v>
      </c>
      <c r="E10" s="1">
        <f t="shared" si="0"/>
        <v>19.072134999999999</v>
      </c>
      <c r="F10" s="13">
        <f>AVERAGE(B3:D9)</f>
        <v>0.90819690476190473</v>
      </c>
    </row>
    <row r="11" spans="1:9" x14ac:dyDescent="0.25">
      <c r="A11" s="5"/>
      <c r="B11" s="5"/>
    </row>
    <row r="12" spans="1:9" x14ac:dyDescent="0.25">
      <c r="A12" s="1" t="s">
        <v>14</v>
      </c>
      <c r="B12" s="1">
        <v>7</v>
      </c>
    </row>
    <row r="13" spans="1:9" x14ac:dyDescent="0.25">
      <c r="A13" s="1" t="s">
        <v>15</v>
      </c>
      <c r="B13" s="1">
        <v>3</v>
      </c>
    </row>
    <row r="14" spans="1:9" x14ac:dyDescent="0.25">
      <c r="A14" s="1" t="s">
        <v>16</v>
      </c>
      <c r="B14" s="1">
        <f>E10^2/(B12*B13)</f>
        <v>17.321253974201188</v>
      </c>
    </row>
    <row r="16" spans="1:9" x14ac:dyDescent="0.25">
      <c r="A16" s="3" t="s">
        <v>17</v>
      </c>
      <c r="B16" s="3" t="s">
        <v>18</v>
      </c>
      <c r="C16" s="3" t="s">
        <v>19</v>
      </c>
      <c r="D16" s="3" t="s">
        <v>20</v>
      </c>
      <c r="E16" s="3" t="s">
        <v>21</v>
      </c>
      <c r="F16" s="3" t="s">
        <v>22</v>
      </c>
      <c r="G16" s="3" t="s">
        <v>23</v>
      </c>
      <c r="H16" s="3" t="s">
        <v>24</v>
      </c>
    </row>
    <row r="17" spans="1:8" x14ac:dyDescent="0.25">
      <c r="A17" s="1" t="s">
        <v>25</v>
      </c>
      <c r="B17" s="1">
        <f>B13-1</f>
        <v>2</v>
      </c>
      <c r="C17" s="1">
        <f>SUMSQ(B10:D10)/B12-B14</f>
        <v>9.0828385946686296E-3</v>
      </c>
      <c r="D17" s="1">
        <f>C17/B17</f>
        <v>4.5414192973343148E-3</v>
      </c>
      <c r="E17" s="1">
        <f>D17/D19</f>
        <v>1.6983631260324492</v>
      </c>
      <c r="F17" s="7" t="str">
        <f>IF(E17&lt;G17,"tn",IF(E17&lt;H17,"*","**"))</f>
        <v>tn</v>
      </c>
      <c r="G17" s="1">
        <f>FINV(0.05,B17,B19)</f>
        <v>3.8852938346523942</v>
      </c>
      <c r="H17" s="1">
        <f>FINV(0.01,B17,B19)</f>
        <v>6.9266081401913002</v>
      </c>
    </row>
    <row r="18" spans="1:8" x14ac:dyDescent="0.25">
      <c r="A18" s="1" t="s">
        <v>0</v>
      </c>
      <c r="B18" s="1">
        <f>B12-1</f>
        <v>6</v>
      </c>
      <c r="C18" s="1">
        <f>SUMSQ(E3:E9)/B13-B14</f>
        <v>1.4090842627808797E-2</v>
      </c>
      <c r="D18" s="1">
        <f>C18/B18</f>
        <v>2.3484737713014661E-3</v>
      </c>
      <c r="E18" s="1">
        <f>D18/D19</f>
        <v>0.87826315838617808</v>
      </c>
      <c r="F18" s="7" t="str">
        <f>IF(E18&lt;G18,"tn",IF(E18&lt;H18,"*","**"))</f>
        <v>tn</v>
      </c>
      <c r="G18" s="1">
        <f>FINV(0.05,B18,B19)</f>
        <v>2.996120377517109</v>
      </c>
      <c r="H18" s="1">
        <f>FINV(0.01,B18,B19)</f>
        <v>4.8205735018803084</v>
      </c>
    </row>
    <row r="19" spans="1:8" x14ac:dyDescent="0.25">
      <c r="A19" s="1" t="s">
        <v>26</v>
      </c>
      <c r="B19" s="1">
        <f>(B12-1)*(B13-1)</f>
        <v>12</v>
      </c>
      <c r="C19" s="1">
        <f>C20-C17-C18</f>
        <v>3.2087973845335682E-2</v>
      </c>
      <c r="D19" s="1">
        <f>C19/B19</f>
        <v>2.6739978204446402E-3</v>
      </c>
      <c r="E19" s="6"/>
      <c r="F19" s="6"/>
      <c r="G19" s="6"/>
      <c r="H19" s="6"/>
    </row>
    <row r="20" spans="1:8" x14ac:dyDescent="0.25">
      <c r="A20" s="1" t="s">
        <v>27</v>
      </c>
      <c r="B20" s="1">
        <f>B12*B13-1</f>
        <v>20</v>
      </c>
      <c r="C20" s="1">
        <f>SUMSQ(B3:D9)-B14</f>
        <v>5.5261655067813109E-2</v>
      </c>
      <c r="D20" s="6"/>
      <c r="E20" s="6"/>
      <c r="F20" s="6"/>
      <c r="G20" s="6"/>
      <c r="H20" s="6"/>
    </row>
  </sheetData>
  <mergeCells count="4">
    <mergeCell ref="A1:A2"/>
    <mergeCell ref="B1:D1"/>
    <mergeCell ref="E1:E2"/>
    <mergeCell ref="F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RISKA</dc:creator>
  <cp:lastModifiedBy>RISKA</cp:lastModifiedBy>
  <dcterms:created xsi:type="dcterms:W3CDTF">2023-02-01T11:03:29Z</dcterms:created>
  <dcterms:modified xsi:type="dcterms:W3CDTF">2023-03-06T06:06:50Z</dcterms:modified>
</cp:coreProperties>
</file>