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 activeTab="3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7" sheetId="7" r:id="rId6"/>
    <sheet name="Sheet8" sheetId="8" r:id="rId7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" i="2"/>
  <c r="E40" i="8" l="1"/>
  <c r="F40" i="8"/>
  <c r="G40" i="8"/>
  <c r="H40" i="8"/>
  <c r="I40" i="8"/>
  <c r="J40" i="8"/>
  <c r="K40" i="8"/>
  <c r="D40" i="8"/>
  <c r="C40" i="8"/>
  <c r="K6" i="8"/>
  <c r="K7" i="8" s="1"/>
  <c r="K8" i="8" s="1"/>
  <c r="K9" i="8" s="1"/>
  <c r="K10" i="8" s="1"/>
  <c r="K11" i="8" s="1"/>
  <c r="K12" i="8" s="1"/>
  <c r="K13" i="8" s="1"/>
  <c r="K14" i="8" s="1"/>
  <c r="K15" i="8" s="1"/>
  <c r="K16" i="8" s="1"/>
  <c r="K17" i="8" s="1"/>
  <c r="K18" i="8" s="1"/>
  <c r="K19" i="8" s="1"/>
  <c r="K20" i="8" s="1"/>
  <c r="K21" i="8" s="1"/>
  <c r="K22" i="8" s="1"/>
  <c r="K23" i="8" s="1"/>
  <c r="K24" i="8" s="1"/>
  <c r="K25" i="8" s="1"/>
  <c r="K26" i="8" s="1"/>
  <c r="K27" i="8" s="1"/>
  <c r="K28" i="8" s="1"/>
  <c r="K29" i="8" s="1"/>
  <c r="K30" i="8" s="1"/>
  <c r="K31" i="8" s="1"/>
  <c r="K32" i="8" s="1"/>
  <c r="K33" i="8" s="1"/>
  <c r="K34" i="8" s="1"/>
  <c r="K35" i="8" s="1"/>
  <c r="K36" i="8" s="1"/>
  <c r="K37" i="8" s="1"/>
  <c r="K38" i="8" s="1"/>
  <c r="K39" i="8" s="1"/>
  <c r="K5" i="8"/>
  <c r="J6" i="8"/>
  <c r="J7" i="8" s="1"/>
  <c r="J8" i="8" s="1"/>
  <c r="J9" i="8" s="1"/>
  <c r="J10" i="8" s="1"/>
  <c r="J11" i="8" s="1"/>
  <c r="J12" i="8" s="1"/>
  <c r="J13" i="8" s="1"/>
  <c r="J14" i="8" s="1"/>
  <c r="J15" i="8" s="1"/>
  <c r="J16" i="8" s="1"/>
  <c r="J17" i="8" s="1"/>
  <c r="J18" i="8" s="1"/>
  <c r="J19" i="8" s="1"/>
  <c r="J20" i="8" s="1"/>
  <c r="J21" i="8" s="1"/>
  <c r="J22" i="8" s="1"/>
  <c r="J23" i="8" s="1"/>
  <c r="J24" i="8" s="1"/>
  <c r="J25" i="8" s="1"/>
  <c r="J26" i="8" s="1"/>
  <c r="J27" i="8" s="1"/>
  <c r="J28" i="8" s="1"/>
  <c r="J29" i="8" s="1"/>
  <c r="J30" i="8" s="1"/>
  <c r="J31" i="8" s="1"/>
  <c r="J32" i="8" s="1"/>
  <c r="J33" i="8" s="1"/>
  <c r="J34" i="8" s="1"/>
  <c r="J35" i="8" s="1"/>
  <c r="J36" i="8" s="1"/>
  <c r="J37" i="8" s="1"/>
  <c r="J38" i="8" s="1"/>
  <c r="J39" i="8" s="1"/>
  <c r="J5" i="8"/>
  <c r="I6" i="8"/>
  <c r="I7" i="8" s="1"/>
  <c r="I8" i="8" s="1"/>
  <c r="I9" i="8" s="1"/>
  <c r="I10" i="8" s="1"/>
  <c r="I11" i="8" s="1"/>
  <c r="I12" i="8" s="1"/>
  <c r="I13" i="8" s="1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I35" i="8" s="1"/>
  <c r="I36" i="8" s="1"/>
  <c r="I37" i="8" s="1"/>
  <c r="I38" i="8" s="1"/>
  <c r="I39" i="8" s="1"/>
  <c r="I5" i="8"/>
  <c r="H6" i="8"/>
  <c r="H7" i="8"/>
  <c r="H8" i="8" s="1"/>
  <c r="H9" i="8" s="1"/>
  <c r="H10" i="8" s="1"/>
  <c r="H11" i="8" s="1"/>
  <c r="H12" i="8" s="1"/>
  <c r="H13" i="8" s="1"/>
  <c r="H14" i="8" s="1"/>
  <c r="H15" i="8" s="1"/>
  <c r="H16" i="8" s="1"/>
  <c r="H17" i="8" s="1"/>
  <c r="H18" i="8" s="1"/>
  <c r="H19" i="8" s="1"/>
  <c r="H20" i="8" s="1"/>
  <c r="H21" i="8" s="1"/>
  <c r="H22" i="8" s="1"/>
  <c r="H23" i="8" s="1"/>
  <c r="H24" i="8" s="1"/>
  <c r="H25" i="8" s="1"/>
  <c r="H26" i="8" s="1"/>
  <c r="H27" i="8" s="1"/>
  <c r="H28" i="8" s="1"/>
  <c r="H29" i="8" s="1"/>
  <c r="H30" i="8" s="1"/>
  <c r="H31" i="8" s="1"/>
  <c r="H32" i="8" s="1"/>
  <c r="H33" i="8" s="1"/>
  <c r="H34" i="8" s="1"/>
  <c r="H35" i="8" s="1"/>
  <c r="H36" i="8" s="1"/>
  <c r="H37" i="8" s="1"/>
  <c r="H38" i="8" s="1"/>
  <c r="H39" i="8" s="1"/>
  <c r="H5" i="8"/>
  <c r="G6" i="8"/>
  <c r="G7" i="8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34" i="8" s="1"/>
  <c r="G35" i="8" s="1"/>
  <c r="G36" i="8" s="1"/>
  <c r="G37" i="8" s="1"/>
  <c r="G38" i="8" s="1"/>
  <c r="G39" i="8" s="1"/>
  <c r="G5" i="8"/>
  <c r="F6" i="8"/>
  <c r="F7" i="8"/>
  <c r="F8" i="8" s="1"/>
  <c r="F9" i="8" s="1"/>
  <c r="F10" i="8" s="1"/>
  <c r="F11" i="8" s="1"/>
  <c r="F12" i="8" s="1"/>
  <c r="F13" i="8" s="1"/>
  <c r="F14" i="8" s="1"/>
  <c r="F15" i="8" s="1"/>
  <c r="F16" i="8" s="1"/>
  <c r="F17" i="8" s="1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5" i="8"/>
  <c r="E6" i="8"/>
  <c r="E7" i="8"/>
  <c r="E8" i="8" s="1"/>
  <c r="E9" i="8" s="1"/>
  <c r="E10" i="8" s="1"/>
  <c r="E11" i="8" s="1"/>
  <c r="E12" i="8" s="1"/>
  <c r="E13" i="8" s="1"/>
  <c r="E14" i="8" s="1"/>
  <c r="E15" i="8" s="1"/>
  <c r="E16" i="8" s="1"/>
  <c r="E17" i="8" s="1"/>
  <c r="E18" i="8" s="1"/>
  <c r="E19" i="8" s="1"/>
  <c r="E20" i="8" s="1"/>
  <c r="E21" i="8" s="1"/>
  <c r="E22" i="8" s="1"/>
  <c r="E23" i="8" s="1"/>
  <c r="E24" i="8" s="1"/>
  <c r="E25" i="8" s="1"/>
  <c r="E26" i="8" s="1"/>
  <c r="E27" i="8" s="1"/>
  <c r="E28" i="8" s="1"/>
  <c r="E29" i="8" s="1"/>
  <c r="E30" i="8" s="1"/>
  <c r="E31" i="8" s="1"/>
  <c r="E32" i="8" s="1"/>
  <c r="E33" i="8" s="1"/>
  <c r="E34" i="8" s="1"/>
  <c r="E35" i="8" s="1"/>
  <c r="E36" i="8" s="1"/>
  <c r="E37" i="8" s="1"/>
  <c r="E38" i="8" s="1"/>
  <c r="E39" i="8" s="1"/>
  <c r="E5" i="8"/>
  <c r="D6" i="8"/>
  <c r="D7" i="8"/>
  <c r="D8" i="8" s="1"/>
  <c r="D9" i="8" s="1"/>
  <c r="D10" i="8" s="1"/>
  <c r="D11" i="8" s="1"/>
  <c r="D12" i="8" s="1"/>
  <c r="D13" i="8" s="1"/>
  <c r="D14" i="8" s="1"/>
  <c r="D15" i="8" s="1"/>
  <c r="D16" i="8" s="1"/>
  <c r="D17" i="8" s="1"/>
  <c r="D18" i="8" s="1"/>
  <c r="D19" i="8" s="1"/>
  <c r="D20" i="8" s="1"/>
  <c r="D21" i="8" s="1"/>
  <c r="D22" i="8" s="1"/>
  <c r="D23" i="8" s="1"/>
  <c r="D24" i="8" s="1"/>
  <c r="D25" i="8" s="1"/>
  <c r="D26" i="8" s="1"/>
  <c r="D27" i="8" s="1"/>
  <c r="D28" i="8" s="1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5" i="8"/>
  <c r="C6" i="8"/>
  <c r="C7" i="8" s="1"/>
  <c r="C8" i="8" s="1"/>
  <c r="C9" i="8" s="1"/>
  <c r="C10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5" i="8"/>
  <c r="H40" i="7" l="1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5" i="7"/>
  <c r="G6" i="7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G37" i="7" s="1"/>
  <c r="G38" i="7" s="1"/>
  <c r="G39" i="7" s="1"/>
  <c r="G5" i="7"/>
  <c r="F40" i="7" l="1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7" i="7"/>
  <c r="E40" i="4" l="1"/>
  <c r="E39" i="4"/>
  <c r="E4" i="4"/>
  <c r="B39" i="5"/>
  <c r="C39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" i="5"/>
  <c r="G39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7" i="3"/>
  <c r="E39" i="3" l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7" i="3"/>
  <c r="E6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7" i="3"/>
  <c r="D8" i="3"/>
  <c r="D9" i="3"/>
  <c r="D6" i="3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C39" i="2" l="1"/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" i="2"/>
  <c r="G39" i="2" s="1"/>
  <c r="F6" i="2"/>
  <c r="I6" i="2" s="1"/>
  <c r="F7" i="2"/>
  <c r="I7" i="2" s="1"/>
  <c r="F8" i="2"/>
  <c r="I8" i="2" s="1"/>
  <c r="F9" i="2"/>
  <c r="I9" i="2" s="1"/>
  <c r="F10" i="2"/>
  <c r="I10" i="2" s="1"/>
  <c r="F11" i="2"/>
  <c r="I11" i="2" s="1"/>
  <c r="F12" i="2"/>
  <c r="I12" i="2" s="1"/>
  <c r="F13" i="2"/>
  <c r="I13" i="2" s="1"/>
  <c r="F14" i="2"/>
  <c r="I14" i="2" s="1"/>
  <c r="F15" i="2"/>
  <c r="I15" i="2" s="1"/>
  <c r="F16" i="2"/>
  <c r="I16" i="2" s="1"/>
  <c r="F17" i="2"/>
  <c r="I17" i="2" s="1"/>
  <c r="F18" i="2"/>
  <c r="I18" i="2" s="1"/>
  <c r="F19" i="2"/>
  <c r="I19" i="2" s="1"/>
  <c r="F20" i="2"/>
  <c r="I20" i="2" s="1"/>
  <c r="F21" i="2"/>
  <c r="I21" i="2" s="1"/>
  <c r="F22" i="2"/>
  <c r="I22" i="2" s="1"/>
  <c r="F23" i="2"/>
  <c r="I23" i="2" s="1"/>
  <c r="F24" i="2"/>
  <c r="I24" i="2" s="1"/>
  <c r="F25" i="2"/>
  <c r="I25" i="2" s="1"/>
  <c r="F26" i="2"/>
  <c r="I26" i="2" s="1"/>
  <c r="F27" i="2"/>
  <c r="I27" i="2" s="1"/>
  <c r="F28" i="2"/>
  <c r="I28" i="2" s="1"/>
  <c r="F29" i="2"/>
  <c r="I29" i="2" s="1"/>
  <c r="F30" i="2"/>
  <c r="I30" i="2" s="1"/>
  <c r="F31" i="2"/>
  <c r="I31" i="2" s="1"/>
  <c r="F32" i="2"/>
  <c r="I32" i="2" s="1"/>
  <c r="F33" i="2"/>
  <c r="I33" i="2" s="1"/>
  <c r="F34" i="2"/>
  <c r="I34" i="2" s="1"/>
  <c r="F35" i="2"/>
  <c r="I35" i="2" s="1"/>
  <c r="F36" i="2"/>
  <c r="I36" i="2" s="1"/>
  <c r="F37" i="2"/>
  <c r="I37" i="2" s="1"/>
  <c r="F38" i="2"/>
  <c r="I38" i="2" s="1"/>
  <c r="F4" i="2"/>
  <c r="I4" i="2" s="1"/>
  <c r="F5" i="2"/>
  <c r="I5" i="2" s="1"/>
  <c r="F3" i="2"/>
  <c r="I3" i="2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" i="1"/>
  <c r="E3" i="1" s="1"/>
  <c r="E39" i="1" l="1"/>
  <c r="B39" i="1"/>
</calcChain>
</file>

<file path=xl/sharedStrings.xml><?xml version="1.0" encoding="utf-8"?>
<sst xmlns="http://schemas.openxmlformats.org/spreadsheetml/2006/main" count="23" uniqueCount="23">
  <si>
    <t>periode</t>
  </si>
  <si>
    <t>weighted</t>
  </si>
  <si>
    <t>0,1</t>
  </si>
  <si>
    <t>0,2</t>
  </si>
  <si>
    <t>0,3</t>
  </si>
  <si>
    <t>0,4</t>
  </si>
  <si>
    <t>0,5</t>
  </si>
  <si>
    <t>0,6</t>
  </si>
  <si>
    <t>0,7</t>
  </si>
  <si>
    <t>0,8</t>
  </si>
  <si>
    <t>0,9</t>
  </si>
  <si>
    <t>Fn</t>
  </si>
  <si>
    <t>Z</t>
  </si>
  <si>
    <t>Fe</t>
  </si>
  <si>
    <t>a</t>
  </si>
  <si>
    <t>b</t>
  </si>
  <si>
    <t>periode (x)</t>
  </si>
  <si>
    <t>Data ramalan (y)</t>
  </si>
  <si>
    <t>hasil peramalan ses</t>
  </si>
  <si>
    <t>SMA</t>
  </si>
  <si>
    <t>3 bulan</t>
  </si>
  <si>
    <t>4 bulan</t>
  </si>
  <si>
    <t>regresi linier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</si>
</sst>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7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G4" sqref="G4"/>
    </sheetView>
  </sheetViews>
  <sheetFormatPr defaultRowHeight="15" x14ac:dyDescent="0.25"/>
  <cols>
    <col min="3" max="3" width="11" bestFit="1" customWidth="1"/>
    <col min="5" max="5" width="12" bestFit="1" customWidth="1"/>
    <col min="7" max="7" width="9.140625" customWidth="1"/>
  </cols>
  <sheetData>
    <row r="1" spans="1:5" ht="15.75" x14ac:dyDescent="0.25">
      <c r="A1" s="1"/>
    </row>
    <row r="3" spans="1:5" x14ac:dyDescent="0.25">
      <c r="A3">
        <v>1</v>
      </c>
      <c r="B3">
        <v>48000</v>
      </c>
      <c r="C3">
        <v>103444</v>
      </c>
      <c r="D3">
        <f>B3-C3</f>
        <v>-55444</v>
      </c>
      <c r="E3">
        <f>POWER(D3,2)</f>
        <v>3074037136</v>
      </c>
    </row>
    <row r="4" spans="1:5" x14ac:dyDescent="0.25">
      <c r="A4">
        <v>2</v>
      </c>
      <c r="B4">
        <v>42500</v>
      </c>
      <c r="C4">
        <v>103444</v>
      </c>
      <c r="D4">
        <f t="shared" ref="D4:D38" si="0">B4-C4</f>
        <v>-60944</v>
      </c>
      <c r="E4">
        <f t="shared" ref="E4:E38" si="1">POWER(D4,2)</f>
        <v>3714171136</v>
      </c>
    </row>
    <row r="5" spans="1:5" x14ac:dyDescent="0.25">
      <c r="A5">
        <v>3</v>
      </c>
      <c r="B5">
        <v>55500</v>
      </c>
      <c r="C5">
        <v>103444</v>
      </c>
      <c r="D5">
        <f t="shared" si="0"/>
        <v>-47944</v>
      </c>
      <c r="E5">
        <f t="shared" si="1"/>
        <v>2298627136</v>
      </c>
    </row>
    <row r="6" spans="1:5" x14ac:dyDescent="0.25">
      <c r="A6">
        <v>4</v>
      </c>
      <c r="B6">
        <v>57000</v>
      </c>
      <c r="C6">
        <v>103444</v>
      </c>
      <c r="D6">
        <f t="shared" si="0"/>
        <v>-46444</v>
      </c>
      <c r="E6">
        <f t="shared" si="1"/>
        <v>2157045136</v>
      </c>
    </row>
    <row r="7" spans="1:5" x14ac:dyDescent="0.25">
      <c r="A7">
        <v>5</v>
      </c>
      <c r="B7">
        <v>42000</v>
      </c>
      <c r="C7">
        <v>103444</v>
      </c>
      <c r="D7">
        <f t="shared" si="0"/>
        <v>-61444</v>
      </c>
      <c r="E7">
        <f t="shared" si="1"/>
        <v>3775365136</v>
      </c>
    </row>
    <row r="8" spans="1:5" x14ac:dyDescent="0.25">
      <c r="A8">
        <v>6</v>
      </c>
      <c r="B8">
        <v>69000</v>
      </c>
      <c r="C8">
        <v>103444</v>
      </c>
      <c r="D8">
        <f t="shared" si="0"/>
        <v>-34444</v>
      </c>
      <c r="E8">
        <f t="shared" si="1"/>
        <v>1186389136</v>
      </c>
    </row>
    <row r="9" spans="1:5" x14ac:dyDescent="0.25">
      <c r="A9">
        <v>7</v>
      </c>
      <c r="B9">
        <v>82500</v>
      </c>
      <c r="C9">
        <v>103444</v>
      </c>
      <c r="D9">
        <f t="shared" si="0"/>
        <v>-20944</v>
      </c>
      <c r="E9">
        <f t="shared" si="1"/>
        <v>438651136</v>
      </c>
    </row>
    <row r="10" spans="1:5" x14ac:dyDescent="0.25">
      <c r="A10">
        <v>8</v>
      </c>
      <c r="B10">
        <v>85000</v>
      </c>
      <c r="C10">
        <v>103444</v>
      </c>
      <c r="D10">
        <f t="shared" si="0"/>
        <v>-18444</v>
      </c>
      <c r="E10">
        <f t="shared" si="1"/>
        <v>340181136</v>
      </c>
    </row>
    <row r="11" spans="1:5" x14ac:dyDescent="0.25">
      <c r="A11">
        <v>9</v>
      </c>
      <c r="B11">
        <v>81000</v>
      </c>
      <c r="C11">
        <v>103444</v>
      </c>
      <c r="D11">
        <f t="shared" si="0"/>
        <v>-22444</v>
      </c>
      <c r="E11">
        <f t="shared" si="1"/>
        <v>503733136</v>
      </c>
    </row>
    <row r="12" spans="1:5" x14ac:dyDescent="0.25">
      <c r="A12">
        <v>10</v>
      </c>
      <c r="B12">
        <v>80000</v>
      </c>
      <c r="C12">
        <v>103444</v>
      </c>
      <c r="D12">
        <f t="shared" si="0"/>
        <v>-23444</v>
      </c>
      <c r="E12">
        <f t="shared" si="1"/>
        <v>549621136</v>
      </c>
    </row>
    <row r="13" spans="1:5" x14ac:dyDescent="0.25">
      <c r="A13">
        <v>11</v>
      </c>
      <c r="B13">
        <v>97500</v>
      </c>
      <c r="C13">
        <v>103444</v>
      </c>
      <c r="D13">
        <f t="shared" si="0"/>
        <v>-5944</v>
      </c>
      <c r="E13">
        <f t="shared" si="1"/>
        <v>35331136</v>
      </c>
    </row>
    <row r="14" spans="1:5" x14ac:dyDescent="0.25">
      <c r="A14">
        <v>12</v>
      </c>
      <c r="B14">
        <v>91000</v>
      </c>
      <c r="C14">
        <v>103444</v>
      </c>
      <c r="D14">
        <f t="shared" si="0"/>
        <v>-12444</v>
      </c>
      <c r="E14">
        <f t="shared" si="1"/>
        <v>154853136</v>
      </c>
    </row>
    <row r="15" spans="1:5" x14ac:dyDescent="0.25">
      <c r="A15">
        <v>13</v>
      </c>
      <c r="B15">
        <v>67500</v>
      </c>
      <c r="C15">
        <v>103444</v>
      </c>
      <c r="D15">
        <f t="shared" si="0"/>
        <v>-35944</v>
      </c>
      <c r="E15">
        <f t="shared" si="1"/>
        <v>1291971136</v>
      </c>
    </row>
    <row r="16" spans="1:5" x14ac:dyDescent="0.25">
      <c r="A16">
        <v>14</v>
      </c>
      <c r="B16">
        <v>54250</v>
      </c>
      <c r="C16">
        <v>103444</v>
      </c>
      <c r="D16">
        <f t="shared" si="0"/>
        <v>-49194</v>
      </c>
      <c r="E16">
        <f t="shared" si="1"/>
        <v>2420049636</v>
      </c>
    </row>
    <row r="17" spans="1:5" x14ac:dyDescent="0.25">
      <c r="A17">
        <v>15</v>
      </c>
      <c r="B17">
        <v>91500</v>
      </c>
      <c r="C17">
        <v>103444</v>
      </c>
      <c r="D17">
        <f t="shared" si="0"/>
        <v>-11944</v>
      </c>
      <c r="E17">
        <f t="shared" si="1"/>
        <v>142659136</v>
      </c>
    </row>
    <row r="18" spans="1:5" x14ac:dyDescent="0.25">
      <c r="A18">
        <v>16</v>
      </c>
      <c r="B18">
        <v>96250</v>
      </c>
      <c r="C18">
        <v>103444</v>
      </c>
      <c r="D18">
        <f t="shared" si="0"/>
        <v>-7194</v>
      </c>
      <c r="E18">
        <f t="shared" si="1"/>
        <v>51753636</v>
      </c>
    </row>
    <row r="19" spans="1:5" x14ac:dyDescent="0.25">
      <c r="A19">
        <v>17</v>
      </c>
      <c r="B19">
        <v>84000</v>
      </c>
      <c r="C19">
        <v>103444</v>
      </c>
      <c r="D19">
        <f t="shared" si="0"/>
        <v>-19444</v>
      </c>
      <c r="E19">
        <f t="shared" si="1"/>
        <v>378069136</v>
      </c>
    </row>
    <row r="20" spans="1:5" x14ac:dyDescent="0.25">
      <c r="A20">
        <v>18</v>
      </c>
      <c r="B20">
        <v>88500</v>
      </c>
      <c r="C20">
        <v>103444</v>
      </c>
      <c r="D20">
        <f t="shared" si="0"/>
        <v>-14944</v>
      </c>
      <c r="E20">
        <f t="shared" si="1"/>
        <v>223323136</v>
      </c>
    </row>
    <row r="21" spans="1:5" x14ac:dyDescent="0.25">
      <c r="A21">
        <v>19</v>
      </c>
      <c r="B21">
        <v>83250</v>
      </c>
      <c r="C21">
        <v>103444</v>
      </c>
      <c r="D21">
        <f t="shared" si="0"/>
        <v>-20194</v>
      </c>
      <c r="E21">
        <f t="shared" si="1"/>
        <v>407797636</v>
      </c>
    </row>
    <row r="22" spans="1:5" x14ac:dyDescent="0.25">
      <c r="A22">
        <v>20</v>
      </c>
      <c r="B22">
        <v>102000</v>
      </c>
      <c r="C22">
        <v>103444</v>
      </c>
      <c r="D22">
        <f t="shared" si="0"/>
        <v>-1444</v>
      </c>
      <c r="E22">
        <f t="shared" si="1"/>
        <v>2085136</v>
      </c>
    </row>
    <row r="23" spans="1:5" x14ac:dyDescent="0.25">
      <c r="A23">
        <v>21</v>
      </c>
      <c r="B23">
        <v>98500</v>
      </c>
      <c r="C23">
        <v>103444</v>
      </c>
      <c r="D23">
        <f t="shared" si="0"/>
        <v>-4944</v>
      </c>
      <c r="E23">
        <f t="shared" si="1"/>
        <v>24443136</v>
      </c>
    </row>
    <row r="24" spans="1:5" x14ac:dyDescent="0.25">
      <c r="A24">
        <v>22</v>
      </c>
      <c r="B24">
        <v>105500</v>
      </c>
      <c r="C24">
        <v>103444</v>
      </c>
      <c r="D24">
        <f t="shared" si="0"/>
        <v>2056</v>
      </c>
      <c r="E24">
        <f t="shared" si="1"/>
        <v>4227136</v>
      </c>
    </row>
    <row r="25" spans="1:5" x14ac:dyDescent="0.25">
      <c r="A25">
        <v>23</v>
      </c>
      <c r="B25">
        <v>114250</v>
      </c>
      <c r="C25">
        <v>103444</v>
      </c>
      <c r="D25">
        <f t="shared" si="0"/>
        <v>10806</v>
      </c>
      <c r="E25">
        <f t="shared" si="1"/>
        <v>116769636</v>
      </c>
    </row>
    <row r="26" spans="1:5" x14ac:dyDescent="0.25">
      <c r="A26">
        <v>24</v>
      </c>
      <c r="B26">
        <v>115500</v>
      </c>
      <c r="C26">
        <v>103444</v>
      </c>
      <c r="D26">
        <f t="shared" si="0"/>
        <v>12056</v>
      </c>
      <c r="E26">
        <f t="shared" si="1"/>
        <v>145347136</v>
      </c>
    </row>
    <row r="27" spans="1:5" x14ac:dyDescent="0.25">
      <c r="A27">
        <v>25</v>
      </c>
      <c r="B27">
        <v>113500</v>
      </c>
      <c r="C27">
        <v>103444</v>
      </c>
      <c r="D27">
        <f t="shared" si="0"/>
        <v>10056</v>
      </c>
      <c r="E27">
        <f t="shared" si="1"/>
        <v>101123136</v>
      </c>
    </row>
    <row r="28" spans="1:5" x14ac:dyDescent="0.25">
      <c r="A28">
        <v>26</v>
      </c>
      <c r="B28">
        <v>119000</v>
      </c>
      <c r="C28">
        <v>103444</v>
      </c>
      <c r="D28">
        <f t="shared" si="0"/>
        <v>15556</v>
      </c>
      <c r="E28">
        <f t="shared" si="1"/>
        <v>241989136</v>
      </c>
    </row>
    <row r="29" spans="1:5" x14ac:dyDescent="0.25">
      <c r="A29">
        <v>27</v>
      </c>
      <c r="B29">
        <v>128500</v>
      </c>
      <c r="C29">
        <v>103444</v>
      </c>
      <c r="D29">
        <f t="shared" si="0"/>
        <v>25056</v>
      </c>
      <c r="E29">
        <f t="shared" si="1"/>
        <v>627803136</v>
      </c>
    </row>
    <row r="30" spans="1:5" x14ac:dyDescent="0.25">
      <c r="A30">
        <v>28</v>
      </c>
      <c r="B30">
        <v>145000</v>
      </c>
      <c r="C30">
        <v>103444</v>
      </c>
      <c r="D30">
        <f t="shared" si="0"/>
        <v>41556</v>
      </c>
      <c r="E30">
        <f t="shared" si="1"/>
        <v>1726901136</v>
      </c>
    </row>
    <row r="31" spans="1:5" x14ac:dyDescent="0.25">
      <c r="A31">
        <v>29</v>
      </c>
      <c r="B31">
        <v>155000</v>
      </c>
      <c r="C31">
        <v>103444</v>
      </c>
      <c r="D31">
        <f t="shared" si="0"/>
        <v>51556</v>
      </c>
      <c r="E31">
        <f t="shared" si="1"/>
        <v>2658021136</v>
      </c>
    </row>
    <row r="32" spans="1:5" x14ac:dyDescent="0.25">
      <c r="A32">
        <v>30</v>
      </c>
      <c r="B32">
        <v>124500</v>
      </c>
      <c r="C32">
        <v>103444</v>
      </c>
      <c r="D32">
        <f t="shared" si="0"/>
        <v>21056</v>
      </c>
      <c r="E32">
        <f t="shared" si="1"/>
        <v>443355136</v>
      </c>
    </row>
    <row r="33" spans="1:5" x14ac:dyDescent="0.25">
      <c r="A33">
        <v>31</v>
      </c>
      <c r="B33">
        <v>144000</v>
      </c>
      <c r="C33">
        <v>103444</v>
      </c>
      <c r="D33">
        <f t="shared" si="0"/>
        <v>40556</v>
      </c>
      <c r="E33">
        <f t="shared" si="1"/>
        <v>1644789136</v>
      </c>
    </row>
    <row r="34" spans="1:5" x14ac:dyDescent="0.25">
      <c r="A34">
        <v>32</v>
      </c>
      <c r="B34">
        <v>165000</v>
      </c>
      <c r="C34">
        <v>103444</v>
      </c>
      <c r="D34">
        <f t="shared" si="0"/>
        <v>61556</v>
      </c>
      <c r="E34">
        <f t="shared" si="1"/>
        <v>3789141136</v>
      </c>
    </row>
    <row r="35" spans="1:5" x14ac:dyDescent="0.25">
      <c r="A35">
        <v>33</v>
      </c>
      <c r="B35">
        <v>152500</v>
      </c>
      <c r="C35">
        <v>103444</v>
      </c>
      <c r="D35">
        <f t="shared" si="0"/>
        <v>49056</v>
      </c>
      <c r="E35">
        <f t="shared" si="1"/>
        <v>2406491136</v>
      </c>
    </row>
    <row r="36" spans="1:5" x14ac:dyDescent="0.25">
      <c r="A36">
        <v>34</v>
      </c>
      <c r="B36">
        <v>160000</v>
      </c>
      <c r="C36">
        <v>103444</v>
      </c>
      <c r="D36">
        <f t="shared" si="0"/>
        <v>56556</v>
      </c>
      <c r="E36">
        <f t="shared" si="1"/>
        <v>3198581136</v>
      </c>
    </row>
    <row r="37" spans="1:5" x14ac:dyDescent="0.25">
      <c r="A37">
        <v>35</v>
      </c>
      <c r="B37">
        <v>187500</v>
      </c>
      <c r="C37">
        <v>103444</v>
      </c>
      <c r="D37">
        <f t="shared" si="0"/>
        <v>84056</v>
      </c>
      <c r="E37">
        <f t="shared" si="1"/>
        <v>7065411136</v>
      </c>
    </row>
    <row r="38" spans="1:5" x14ac:dyDescent="0.25">
      <c r="A38">
        <v>36</v>
      </c>
      <c r="B38">
        <v>197500</v>
      </c>
      <c r="C38">
        <v>103444</v>
      </c>
      <c r="D38">
        <f t="shared" si="0"/>
        <v>94056</v>
      </c>
      <c r="E38">
        <f t="shared" si="1"/>
        <v>8846531136</v>
      </c>
    </row>
    <row r="39" spans="1:5" x14ac:dyDescent="0.25">
      <c r="B39">
        <f>SUM(B3:B38)</f>
        <v>3724000</v>
      </c>
      <c r="E39">
        <f>SUM(E3:E38)</f>
        <v>56186638896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workbookViewId="0">
      <selection activeCell="M16" sqref="M16"/>
    </sheetView>
  </sheetViews>
  <sheetFormatPr defaultRowHeight="15" x14ac:dyDescent="0.25"/>
  <sheetData>
    <row r="2" spans="1:10" x14ac:dyDescent="0.25">
      <c r="H2" t="s">
        <v>11</v>
      </c>
      <c r="I2" t="s">
        <v>12</v>
      </c>
      <c r="J2" t="s">
        <v>13</v>
      </c>
    </row>
    <row r="3" spans="1:10" x14ac:dyDescent="0.25">
      <c r="A3">
        <v>1</v>
      </c>
      <c r="B3">
        <v>36</v>
      </c>
      <c r="C3">
        <v>42000</v>
      </c>
      <c r="D3">
        <v>103444</v>
      </c>
      <c r="E3">
        <v>40067</v>
      </c>
      <c r="F3">
        <f>(C3-D3)/E3</f>
        <v>-1.5335313350138517</v>
      </c>
      <c r="G3">
        <f>(A3*C3)</f>
        <v>42000</v>
      </c>
      <c r="H3">
        <f>(A3/B3)</f>
        <v>2.7777777777777776E-2</v>
      </c>
      <c r="I3">
        <f>_xlfn.NORM.S.DIST(F3,TRUE)</f>
        <v>6.257249604538713E-2</v>
      </c>
      <c r="J3">
        <f>(I3-H3)</f>
        <v>3.4794718267609354E-2</v>
      </c>
    </row>
    <row r="4" spans="1:10" x14ac:dyDescent="0.25">
      <c r="A4">
        <v>2</v>
      </c>
      <c r="B4">
        <v>36</v>
      </c>
      <c r="C4">
        <v>42500</v>
      </c>
      <c r="D4">
        <v>103444</v>
      </c>
      <c r="E4">
        <v>40067</v>
      </c>
      <c r="F4">
        <f t="shared" ref="F4:F38" si="0">(C4-D4)/E4</f>
        <v>-1.5210522375021838</v>
      </c>
      <c r="G4">
        <f t="shared" ref="G4:G38" si="1">(A4*C4)</f>
        <v>85000</v>
      </c>
      <c r="H4">
        <f t="shared" ref="H4:H38" si="2">(A4/B4)</f>
        <v>5.5555555555555552E-2</v>
      </c>
      <c r="I4">
        <f t="shared" ref="I4:I38" si="3">_xlfn.NORM.S.DIST(F4,TRUE)</f>
        <v>6.4123364487059048E-2</v>
      </c>
      <c r="J4">
        <f t="shared" ref="J4:J38" si="4">(I4-H4)</f>
        <v>8.5678089315034955E-3</v>
      </c>
    </row>
    <row r="5" spans="1:10" x14ac:dyDescent="0.25">
      <c r="A5">
        <v>3</v>
      </c>
      <c r="B5">
        <v>36</v>
      </c>
      <c r="C5">
        <v>48000</v>
      </c>
      <c r="D5">
        <v>103444</v>
      </c>
      <c r="E5">
        <v>40067</v>
      </c>
      <c r="F5">
        <f t="shared" si="0"/>
        <v>-1.3837821648738364</v>
      </c>
      <c r="G5">
        <f t="shared" si="1"/>
        <v>144000</v>
      </c>
      <c r="H5">
        <f t="shared" si="2"/>
        <v>8.3333333333333329E-2</v>
      </c>
      <c r="I5">
        <f t="shared" si="3"/>
        <v>8.3212582869541696E-2</v>
      </c>
      <c r="J5">
        <f t="shared" si="4"/>
        <v>-1.207504637916329E-4</v>
      </c>
    </row>
    <row r="6" spans="1:10" x14ac:dyDescent="0.25">
      <c r="A6">
        <v>4</v>
      </c>
      <c r="B6">
        <v>36</v>
      </c>
      <c r="C6">
        <v>54250</v>
      </c>
      <c r="D6">
        <v>103444</v>
      </c>
      <c r="E6">
        <v>40067</v>
      </c>
      <c r="F6">
        <f t="shared" si="0"/>
        <v>-1.2277934459779869</v>
      </c>
      <c r="G6">
        <f t="shared" si="1"/>
        <v>217000</v>
      </c>
      <c r="H6">
        <f t="shared" si="2"/>
        <v>0.1111111111111111</v>
      </c>
      <c r="I6">
        <f t="shared" si="3"/>
        <v>0.10976225831288211</v>
      </c>
      <c r="J6">
        <f t="shared" si="4"/>
        <v>-1.3488527982289944E-3</v>
      </c>
    </row>
    <row r="7" spans="1:10" x14ac:dyDescent="0.25">
      <c r="A7">
        <v>5</v>
      </c>
      <c r="B7">
        <v>36</v>
      </c>
      <c r="C7">
        <v>55500</v>
      </c>
      <c r="D7">
        <v>103444</v>
      </c>
      <c r="E7">
        <v>40067</v>
      </c>
      <c r="F7">
        <f t="shared" si="0"/>
        <v>-1.1965957021988169</v>
      </c>
      <c r="G7">
        <f t="shared" si="1"/>
        <v>277500</v>
      </c>
      <c r="H7">
        <f t="shared" si="2"/>
        <v>0.1388888888888889</v>
      </c>
      <c r="I7">
        <f t="shared" si="3"/>
        <v>0.11573208822318491</v>
      </c>
      <c r="J7">
        <f t="shared" si="4"/>
        <v>-2.3156800665703983E-2</v>
      </c>
    </row>
    <row r="8" spans="1:10" x14ac:dyDescent="0.25">
      <c r="A8">
        <v>6</v>
      </c>
      <c r="B8">
        <v>36</v>
      </c>
      <c r="C8">
        <v>57000</v>
      </c>
      <c r="D8">
        <v>103444</v>
      </c>
      <c r="E8">
        <v>40067</v>
      </c>
      <c r="F8">
        <f t="shared" si="0"/>
        <v>-1.159158409663813</v>
      </c>
      <c r="G8">
        <f t="shared" si="1"/>
        <v>342000</v>
      </c>
      <c r="H8">
        <f t="shared" si="2"/>
        <v>0.16666666666666666</v>
      </c>
      <c r="I8">
        <f t="shared" si="3"/>
        <v>0.12319581039837546</v>
      </c>
      <c r="J8">
        <f t="shared" si="4"/>
        <v>-4.3470856268291197E-2</v>
      </c>
    </row>
    <row r="9" spans="1:10" x14ac:dyDescent="0.25">
      <c r="A9">
        <v>7</v>
      </c>
      <c r="B9">
        <v>36</v>
      </c>
      <c r="C9">
        <v>67500</v>
      </c>
      <c r="D9">
        <v>103444</v>
      </c>
      <c r="E9">
        <v>40067</v>
      </c>
      <c r="F9">
        <f t="shared" si="0"/>
        <v>-0.89709736191878608</v>
      </c>
      <c r="G9">
        <f t="shared" si="1"/>
        <v>472500</v>
      </c>
      <c r="H9">
        <f t="shared" si="2"/>
        <v>0.19444444444444445</v>
      </c>
      <c r="I9">
        <f t="shared" si="3"/>
        <v>0.18483348315091216</v>
      </c>
      <c r="J9">
        <f t="shared" si="4"/>
        <v>-9.610961293532283E-3</v>
      </c>
    </row>
    <row r="10" spans="1:10" x14ac:dyDescent="0.25">
      <c r="A10">
        <v>8</v>
      </c>
      <c r="B10">
        <v>36</v>
      </c>
      <c r="C10">
        <v>69000</v>
      </c>
      <c r="D10">
        <v>103444</v>
      </c>
      <c r="E10">
        <v>40067</v>
      </c>
      <c r="F10">
        <f t="shared" si="0"/>
        <v>-0.85966006938378214</v>
      </c>
      <c r="G10">
        <f t="shared" si="1"/>
        <v>552000</v>
      </c>
      <c r="H10">
        <f t="shared" si="2"/>
        <v>0.22222222222222221</v>
      </c>
      <c r="I10">
        <f t="shared" si="3"/>
        <v>0.19498822602677462</v>
      </c>
      <c r="J10">
        <f t="shared" si="4"/>
        <v>-2.7233996195447585E-2</v>
      </c>
    </row>
    <row r="11" spans="1:10" x14ac:dyDescent="0.25">
      <c r="A11">
        <v>9</v>
      </c>
      <c r="B11">
        <v>36</v>
      </c>
      <c r="C11">
        <v>80000</v>
      </c>
      <c r="D11">
        <v>103444</v>
      </c>
      <c r="E11">
        <v>40067</v>
      </c>
      <c r="F11">
        <f t="shared" si="0"/>
        <v>-0.58511992412708713</v>
      </c>
      <c r="G11">
        <f t="shared" si="1"/>
        <v>720000</v>
      </c>
      <c r="H11">
        <f t="shared" si="2"/>
        <v>0.25</v>
      </c>
      <c r="I11">
        <f t="shared" si="3"/>
        <v>0.27923354138443823</v>
      </c>
      <c r="J11">
        <f t="shared" si="4"/>
        <v>2.9233541384438233E-2</v>
      </c>
    </row>
    <row r="12" spans="1:10" x14ac:dyDescent="0.25">
      <c r="A12">
        <v>10</v>
      </c>
      <c r="B12">
        <v>36</v>
      </c>
      <c r="C12">
        <v>81000</v>
      </c>
      <c r="D12">
        <v>103444</v>
      </c>
      <c r="E12">
        <v>40067</v>
      </c>
      <c r="F12">
        <f t="shared" si="0"/>
        <v>-0.56016172910375117</v>
      </c>
      <c r="G12">
        <f t="shared" si="1"/>
        <v>810000</v>
      </c>
      <c r="H12">
        <f t="shared" si="2"/>
        <v>0.27777777777777779</v>
      </c>
      <c r="I12">
        <f t="shared" si="3"/>
        <v>0.28768456431719791</v>
      </c>
      <c r="J12">
        <f t="shared" si="4"/>
        <v>9.9067865394201204E-3</v>
      </c>
    </row>
    <row r="13" spans="1:10" x14ac:dyDescent="0.25">
      <c r="A13">
        <v>11</v>
      </c>
      <c r="B13">
        <v>36</v>
      </c>
      <c r="C13">
        <v>82500</v>
      </c>
      <c r="D13">
        <v>103444</v>
      </c>
      <c r="E13">
        <v>40067</v>
      </c>
      <c r="F13">
        <f t="shared" si="0"/>
        <v>-0.52272443656874734</v>
      </c>
      <c r="G13">
        <f t="shared" si="1"/>
        <v>907500</v>
      </c>
      <c r="H13">
        <f t="shared" si="2"/>
        <v>0.30555555555555558</v>
      </c>
      <c r="I13">
        <f t="shared" si="3"/>
        <v>0.30058301520031255</v>
      </c>
      <c r="J13">
        <f t="shared" si="4"/>
        <v>-4.972540355243027E-3</v>
      </c>
    </row>
    <row r="14" spans="1:10" x14ac:dyDescent="0.25">
      <c r="A14">
        <v>12</v>
      </c>
      <c r="B14">
        <v>36</v>
      </c>
      <c r="C14">
        <v>83250</v>
      </c>
      <c r="D14">
        <v>103444</v>
      </c>
      <c r="E14">
        <v>40067</v>
      </c>
      <c r="F14">
        <f t="shared" si="0"/>
        <v>-0.50400579030124537</v>
      </c>
      <c r="G14">
        <f t="shared" si="1"/>
        <v>999000</v>
      </c>
      <c r="H14">
        <f t="shared" si="2"/>
        <v>0.33333333333333331</v>
      </c>
      <c r="I14">
        <f t="shared" si="3"/>
        <v>0.30712865401958972</v>
      </c>
      <c r="J14">
        <f t="shared" si="4"/>
        <v>-2.6204679313743595E-2</v>
      </c>
    </row>
    <row r="15" spans="1:10" x14ac:dyDescent="0.25">
      <c r="A15">
        <v>13</v>
      </c>
      <c r="B15">
        <v>36</v>
      </c>
      <c r="C15">
        <v>84000</v>
      </c>
      <c r="D15">
        <v>103444</v>
      </c>
      <c r="E15">
        <v>40067</v>
      </c>
      <c r="F15">
        <f t="shared" si="0"/>
        <v>-0.48528714403374346</v>
      </c>
      <c r="G15">
        <f t="shared" si="1"/>
        <v>1092000</v>
      </c>
      <c r="H15">
        <f t="shared" si="2"/>
        <v>0.3611111111111111</v>
      </c>
      <c r="I15">
        <f t="shared" si="3"/>
        <v>0.31373633679816931</v>
      </c>
      <c r="J15">
        <f t="shared" si="4"/>
        <v>-4.7374774312941792E-2</v>
      </c>
    </row>
    <row r="16" spans="1:10" x14ac:dyDescent="0.25">
      <c r="A16">
        <v>14</v>
      </c>
      <c r="B16">
        <v>36</v>
      </c>
      <c r="C16">
        <v>85000</v>
      </c>
      <c r="D16">
        <v>103444</v>
      </c>
      <c r="E16">
        <v>40067</v>
      </c>
      <c r="F16">
        <f t="shared" si="0"/>
        <v>-0.46032894901040755</v>
      </c>
      <c r="G16">
        <f t="shared" si="1"/>
        <v>1190000</v>
      </c>
      <c r="H16">
        <f t="shared" si="2"/>
        <v>0.3888888888888889</v>
      </c>
      <c r="I16">
        <f t="shared" si="3"/>
        <v>0.32264006257790456</v>
      </c>
      <c r="J16">
        <f t="shared" si="4"/>
        <v>-6.6248826310984332E-2</v>
      </c>
    </row>
    <row r="17" spans="1:10" x14ac:dyDescent="0.25">
      <c r="A17">
        <v>15</v>
      </c>
      <c r="B17">
        <v>36</v>
      </c>
      <c r="C17">
        <v>88500</v>
      </c>
      <c r="D17">
        <v>103444</v>
      </c>
      <c r="E17">
        <v>40067</v>
      </c>
      <c r="F17">
        <f t="shared" si="0"/>
        <v>-0.37297526642873186</v>
      </c>
      <c r="G17">
        <f t="shared" si="1"/>
        <v>1327500</v>
      </c>
      <c r="H17">
        <f t="shared" si="2"/>
        <v>0.41666666666666669</v>
      </c>
      <c r="I17">
        <f t="shared" si="3"/>
        <v>0.35458342620906591</v>
      </c>
      <c r="J17">
        <f t="shared" si="4"/>
        <v>-6.2083240457600775E-2</v>
      </c>
    </row>
    <row r="18" spans="1:10" x14ac:dyDescent="0.25">
      <c r="A18">
        <v>16</v>
      </c>
      <c r="B18">
        <v>36</v>
      </c>
      <c r="C18">
        <v>91000</v>
      </c>
      <c r="D18">
        <v>103444</v>
      </c>
      <c r="E18">
        <v>40067</v>
      </c>
      <c r="F18">
        <f t="shared" si="0"/>
        <v>-0.31057977887039212</v>
      </c>
      <c r="G18">
        <f t="shared" si="1"/>
        <v>1456000</v>
      </c>
      <c r="H18">
        <f t="shared" si="2"/>
        <v>0.44444444444444442</v>
      </c>
      <c r="I18">
        <f t="shared" si="3"/>
        <v>0.37806005079333954</v>
      </c>
      <c r="J18">
        <f t="shared" si="4"/>
        <v>-6.6384393651104878E-2</v>
      </c>
    </row>
    <row r="19" spans="1:10" x14ac:dyDescent="0.25">
      <c r="A19">
        <v>17</v>
      </c>
      <c r="B19">
        <v>36</v>
      </c>
      <c r="C19">
        <v>91500</v>
      </c>
      <c r="D19">
        <v>103444</v>
      </c>
      <c r="E19">
        <v>40067</v>
      </c>
      <c r="F19">
        <f t="shared" si="0"/>
        <v>-0.29810068135872414</v>
      </c>
      <c r="G19">
        <f t="shared" si="1"/>
        <v>1555500</v>
      </c>
      <c r="H19">
        <f t="shared" si="2"/>
        <v>0.47222222222222221</v>
      </c>
      <c r="I19">
        <f t="shared" si="3"/>
        <v>0.38281316077540994</v>
      </c>
      <c r="J19">
        <f t="shared" si="4"/>
        <v>-8.9409061446812266E-2</v>
      </c>
    </row>
    <row r="20" spans="1:10" x14ac:dyDescent="0.25">
      <c r="A20">
        <v>18</v>
      </c>
      <c r="B20">
        <v>36</v>
      </c>
      <c r="C20">
        <v>96250</v>
      </c>
      <c r="D20">
        <v>103444</v>
      </c>
      <c r="E20">
        <v>40067</v>
      </c>
      <c r="F20">
        <f t="shared" si="0"/>
        <v>-0.17954925499787855</v>
      </c>
      <c r="G20">
        <f t="shared" si="1"/>
        <v>1732500</v>
      </c>
      <c r="H20">
        <f t="shared" si="2"/>
        <v>0.5</v>
      </c>
      <c r="I20">
        <f t="shared" si="3"/>
        <v>0.42875322287508688</v>
      </c>
      <c r="J20">
        <f t="shared" si="4"/>
        <v>-7.1246777124913119E-2</v>
      </c>
    </row>
    <row r="21" spans="1:10" x14ac:dyDescent="0.25">
      <c r="A21">
        <v>19</v>
      </c>
      <c r="B21">
        <v>36</v>
      </c>
      <c r="C21">
        <v>97500</v>
      </c>
      <c r="D21">
        <v>103444</v>
      </c>
      <c r="E21">
        <v>40067</v>
      </c>
      <c r="F21">
        <f t="shared" si="0"/>
        <v>-0.14835151121870865</v>
      </c>
      <c r="G21">
        <f t="shared" si="1"/>
        <v>1852500</v>
      </c>
      <c r="H21">
        <f t="shared" si="2"/>
        <v>0.52777777777777779</v>
      </c>
      <c r="I21">
        <f t="shared" si="3"/>
        <v>0.44103268249352245</v>
      </c>
      <c r="J21">
        <f t="shared" si="4"/>
        <v>-8.6745095284255336E-2</v>
      </c>
    </row>
    <row r="22" spans="1:10" x14ac:dyDescent="0.25">
      <c r="A22">
        <v>20</v>
      </c>
      <c r="B22">
        <v>36</v>
      </c>
      <c r="C22">
        <v>98500</v>
      </c>
      <c r="D22">
        <v>103444</v>
      </c>
      <c r="E22">
        <v>40067</v>
      </c>
      <c r="F22">
        <f t="shared" si="0"/>
        <v>-0.12339331619537275</v>
      </c>
      <c r="G22">
        <f t="shared" si="1"/>
        <v>1970000</v>
      </c>
      <c r="H22">
        <f t="shared" si="2"/>
        <v>0.55555555555555558</v>
      </c>
      <c r="I22">
        <f t="shared" si="3"/>
        <v>0.45089782476564644</v>
      </c>
      <c r="J22">
        <f t="shared" si="4"/>
        <v>-0.10465773078990914</v>
      </c>
    </row>
    <row r="23" spans="1:10" x14ac:dyDescent="0.25">
      <c r="A23">
        <v>21</v>
      </c>
      <c r="B23">
        <v>36</v>
      </c>
      <c r="C23">
        <v>102000</v>
      </c>
      <c r="D23">
        <v>103444</v>
      </c>
      <c r="E23">
        <v>40067</v>
      </c>
      <c r="F23">
        <f t="shared" si="0"/>
        <v>-3.603963361369706E-2</v>
      </c>
      <c r="G23">
        <f t="shared" si="1"/>
        <v>2142000</v>
      </c>
      <c r="H23">
        <f t="shared" si="2"/>
        <v>0.58333333333333337</v>
      </c>
      <c r="I23">
        <f t="shared" si="3"/>
        <v>0.48562537820734775</v>
      </c>
      <c r="J23">
        <f t="shared" si="4"/>
        <v>-9.7707955125985624E-2</v>
      </c>
    </row>
    <row r="24" spans="1:10" x14ac:dyDescent="0.25">
      <c r="A24">
        <v>22</v>
      </c>
      <c r="B24">
        <v>36</v>
      </c>
      <c r="C24">
        <v>105500</v>
      </c>
      <c r="D24">
        <v>103444</v>
      </c>
      <c r="E24">
        <v>40067</v>
      </c>
      <c r="F24">
        <f t="shared" si="0"/>
        <v>5.1314048967978636E-2</v>
      </c>
      <c r="G24">
        <f t="shared" si="1"/>
        <v>2321000</v>
      </c>
      <c r="H24">
        <f t="shared" si="2"/>
        <v>0.61111111111111116</v>
      </c>
      <c r="I24">
        <f t="shared" si="3"/>
        <v>0.52046236330211837</v>
      </c>
      <c r="J24">
        <f t="shared" si="4"/>
        <v>-9.0648747808992791E-2</v>
      </c>
    </row>
    <row r="25" spans="1:10" x14ac:dyDescent="0.25">
      <c r="A25">
        <v>23</v>
      </c>
      <c r="B25">
        <v>36</v>
      </c>
      <c r="C25">
        <v>113500</v>
      </c>
      <c r="D25">
        <v>103444</v>
      </c>
      <c r="E25">
        <v>40067</v>
      </c>
      <c r="F25">
        <f t="shared" si="0"/>
        <v>0.25097960915466594</v>
      </c>
      <c r="G25">
        <f t="shared" si="1"/>
        <v>2610500</v>
      </c>
      <c r="H25">
        <f t="shared" si="2"/>
        <v>0.63888888888888884</v>
      </c>
      <c r="I25">
        <f t="shared" si="3"/>
        <v>0.59908506287068763</v>
      </c>
      <c r="J25">
        <f t="shared" si="4"/>
        <v>-3.9803826018201205E-2</v>
      </c>
    </row>
    <row r="26" spans="1:10" x14ac:dyDescent="0.25">
      <c r="A26">
        <v>24</v>
      </c>
      <c r="B26">
        <v>36</v>
      </c>
      <c r="C26">
        <v>114250</v>
      </c>
      <c r="D26">
        <v>103444</v>
      </c>
      <c r="E26">
        <v>40067</v>
      </c>
      <c r="F26">
        <f t="shared" si="0"/>
        <v>0.26969825542216785</v>
      </c>
      <c r="G26">
        <f t="shared" si="1"/>
        <v>2742000</v>
      </c>
      <c r="H26">
        <f t="shared" si="2"/>
        <v>0.66666666666666663</v>
      </c>
      <c r="I26">
        <f t="shared" si="3"/>
        <v>0.60630379859916483</v>
      </c>
      <c r="J26">
        <f t="shared" si="4"/>
        <v>-6.0362868067501796E-2</v>
      </c>
    </row>
    <row r="27" spans="1:10" x14ac:dyDescent="0.25">
      <c r="A27">
        <v>25</v>
      </c>
      <c r="B27">
        <v>36</v>
      </c>
      <c r="C27">
        <v>115500</v>
      </c>
      <c r="D27">
        <v>103444</v>
      </c>
      <c r="E27">
        <v>40067</v>
      </c>
      <c r="F27">
        <f t="shared" si="0"/>
        <v>0.30089599920133775</v>
      </c>
      <c r="G27">
        <f t="shared" si="1"/>
        <v>2887500</v>
      </c>
      <c r="H27">
        <f t="shared" si="2"/>
        <v>0.69444444444444442</v>
      </c>
      <c r="I27">
        <f t="shared" si="3"/>
        <v>0.61825309939785167</v>
      </c>
      <c r="J27">
        <f t="shared" si="4"/>
        <v>-7.6191345046592751E-2</v>
      </c>
    </row>
    <row r="28" spans="1:10" x14ac:dyDescent="0.25">
      <c r="A28">
        <v>26</v>
      </c>
      <c r="B28">
        <v>36</v>
      </c>
      <c r="C28">
        <v>119000</v>
      </c>
      <c r="D28">
        <v>103444</v>
      </c>
      <c r="E28">
        <v>40067</v>
      </c>
      <c r="F28">
        <f t="shared" si="0"/>
        <v>0.38824968178301345</v>
      </c>
      <c r="G28">
        <f t="shared" si="1"/>
        <v>3094000</v>
      </c>
      <c r="H28">
        <f t="shared" si="2"/>
        <v>0.72222222222222221</v>
      </c>
      <c r="I28">
        <f t="shared" si="3"/>
        <v>0.65108436483843424</v>
      </c>
      <c r="J28">
        <f t="shared" si="4"/>
        <v>-7.1137857383787972E-2</v>
      </c>
    </row>
    <row r="29" spans="1:10" x14ac:dyDescent="0.25">
      <c r="A29">
        <v>27</v>
      </c>
      <c r="B29">
        <v>36</v>
      </c>
      <c r="C29">
        <v>124500</v>
      </c>
      <c r="D29">
        <v>103444</v>
      </c>
      <c r="E29">
        <v>40067</v>
      </c>
      <c r="F29">
        <f t="shared" si="0"/>
        <v>0.52551975441136101</v>
      </c>
      <c r="G29">
        <f t="shared" si="1"/>
        <v>3361500</v>
      </c>
      <c r="H29">
        <f t="shared" si="2"/>
        <v>0.75</v>
      </c>
      <c r="I29">
        <f t="shared" si="3"/>
        <v>0.7003890378121832</v>
      </c>
      <c r="J29">
        <f t="shared" si="4"/>
        <v>-4.9610962187816798E-2</v>
      </c>
    </row>
    <row r="30" spans="1:10" x14ac:dyDescent="0.25">
      <c r="A30">
        <v>28</v>
      </c>
      <c r="B30">
        <v>36</v>
      </c>
      <c r="C30">
        <v>128500</v>
      </c>
      <c r="D30">
        <v>103444</v>
      </c>
      <c r="E30">
        <v>40067</v>
      </c>
      <c r="F30">
        <f t="shared" si="0"/>
        <v>0.62535253450470463</v>
      </c>
      <c r="G30">
        <f t="shared" si="1"/>
        <v>3598000</v>
      </c>
      <c r="H30">
        <f t="shared" si="2"/>
        <v>0.77777777777777779</v>
      </c>
      <c r="I30">
        <f t="shared" si="3"/>
        <v>0.73413014626934014</v>
      </c>
      <c r="J30">
        <f t="shared" si="4"/>
        <v>-4.3647631508437645E-2</v>
      </c>
    </row>
    <row r="31" spans="1:10" x14ac:dyDescent="0.25">
      <c r="A31">
        <v>29</v>
      </c>
      <c r="B31">
        <v>36</v>
      </c>
      <c r="C31">
        <v>144000</v>
      </c>
      <c r="D31">
        <v>103444</v>
      </c>
      <c r="E31">
        <v>40067</v>
      </c>
      <c r="F31">
        <f t="shared" si="0"/>
        <v>1.0122045573664114</v>
      </c>
      <c r="G31">
        <f t="shared" si="1"/>
        <v>4176000</v>
      </c>
      <c r="H31">
        <f t="shared" si="2"/>
        <v>0.80555555555555558</v>
      </c>
      <c r="I31">
        <f t="shared" si="3"/>
        <v>0.84427987118583081</v>
      </c>
      <c r="J31">
        <f t="shared" si="4"/>
        <v>3.872431563027523E-2</v>
      </c>
    </row>
    <row r="32" spans="1:10" x14ac:dyDescent="0.25">
      <c r="A32">
        <v>30</v>
      </c>
      <c r="B32">
        <v>36</v>
      </c>
      <c r="C32">
        <v>145000</v>
      </c>
      <c r="D32">
        <v>103444</v>
      </c>
      <c r="E32">
        <v>40067</v>
      </c>
      <c r="F32">
        <f t="shared" si="0"/>
        <v>1.0371627523897471</v>
      </c>
      <c r="G32">
        <f t="shared" si="1"/>
        <v>4350000</v>
      </c>
      <c r="H32">
        <f t="shared" si="2"/>
        <v>0.83333333333333337</v>
      </c>
      <c r="I32">
        <f t="shared" si="3"/>
        <v>0.85016999308441599</v>
      </c>
      <c r="J32">
        <f t="shared" si="4"/>
        <v>1.6836659751082617E-2</v>
      </c>
    </row>
    <row r="33" spans="1:10" x14ac:dyDescent="0.25">
      <c r="A33">
        <v>31</v>
      </c>
      <c r="B33">
        <v>36</v>
      </c>
      <c r="C33">
        <v>152500</v>
      </c>
      <c r="D33">
        <v>103444</v>
      </c>
      <c r="E33">
        <v>40067</v>
      </c>
      <c r="F33">
        <f t="shared" si="0"/>
        <v>1.2243492150647666</v>
      </c>
      <c r="G33">
        <f t="shared" si="1"/>
        <v>4727500</v>
      </c>
      <c r="H33">
        <f t="shared" si="2"/>
        <v>0.86111111111111116</v>
      </c>
      <c r="I33">
        <f t="shared" si="3"/>
        <v>0.88958974073021568</v>
      </c>
      <c r="J33">
        <f t="shared" si="4"/>
        <v>2.8478629619104523E-2</v>
      </c>
    </row>
    <row r="34" spans="1:10" x14ac:dyDescent="0.25">
      <c r="A34">
        <v>32</v>
      </c>
      <c r="B34">
        <v>36</v>
      </c>
      <c r="C34">
        <v>155000</v>
      </c>
      <c r="D34">
        <v>103444</v>
      </c>
      <c r="E34">
        <v>40067</v>
      </c>
      <c r="F34">
        <f t="shared" si="0"/>
        <v>1.2867447026231063</v>
      </c>
      <c r="G34">
        <f t="shared" si="1"/>
        <v>4960000</v>
      </c>
      <c r="H34">
        <f t="shared" si="2"/>
        <v>0.88888888888888884</v>
      </c>
      <c r="I34">
        <f t="shared" si="3"/>
        <v>0.90090835677120507</v>
      </c>
      <c r="J34">
        <f t="shared" si="4"/>
        <v>1.2019467882316226E-2</v>
      </c>
    </row>
    <row r="35" spans="1:10" x14ac:dyDescent="0.25">
      <c r="A35">
        <v>33</v>
      </c>
      <c r="B35">
        <v>36</v>
      </c>
      <c r="C35">
        <v>160000</v>
      </c>
      <c r="D35">
        <v>103444</v>
      </c>
      <c r="E35">
        <v>40067</v>
      </c>
      <c r="F35">
        <f t="shared" si="0"/>
        <v>1.4115356777397858</v>
      </c>
      <c r="G35">
        <f t="shared" si="1"/>
        <v>5280000</v>
      </c>
      <c r="H35">
        <f t="shared" si="2"/>
        <v>0.91666666666666663</v>
      </c>
      <c r="I35">
        <f t="shared" si="3"/>
        <v>0.92095663833429897</v>
      </c>
      <c r="J35">
        <f t="shared" si="4"/>
        <v>4.2899716676323418E-3</v>
      </c>
    </row>
    <row r="36" spans="1:10" x14ac:dyDescent="0.25">
      <c r="A36">
        <v>34</v>
      </c>
      <c r="B36">
        <v>36</v>
      </c>
      <c r="C36">
        <v>165000</v>
      </c>
      <c r="D36">
        <v>103444</v>
      </c>
      <c r="E36">
        <v>40067</v>
      </c>
      <c r="F36">
        <f t="shared" si="0"/>
        <v>1.5363266528564654</v>
      </c>
      <c r="G36">
        <f t="shared" si="1"/>
        <v>5610000</v>
      </c>
      <c r="H36">
        <f t="shared" si="2"/>
        <v>0.94444444444444442</v>
      </c>
      <c r="I36">
        <f t="shared" si="3"/>
        <v>0.93777085710054087</v>
      </c>
      <c r="J36">
        <f t="shared" si="4"/>
        <v>-6.6735873439035531E-3</v>
      </c>
    </row>
    <row r="37" spans="1:10" x14ac:dyDescent="0.25">
      <c r="A37">
        <v>35</v>
      </c>
      <c r="B37">
        <v>36</v>
      </c>
      <c r="C37">
        <v>187500</v>
      </c>
      <c r="D37">
        <v>103444</v>
      </c>
      <c r="E37">
        <v>40067</v>
      </c>
      <c r="F37">
        <f t="shared" si="0"/>
        <v>2.0978860408815234</v>
      </c>
      <c r="G37">
        <f t="shared" si="1"/>
        <v>6562500</v>
      </c>
      <c r="H37">
        <f t="shared" si="2"/>
        <v>0.97222222222222221</v>
      </c>
      <c r="I37">
        <f t="shared" si="3"/>
        <v>0.98204239329448351</v>
      </c>
      <c r="J37">
        <f t="shared" si="4"/>
        <v>9.8201710722612967E-3</v>
      </c>
    </row>
    <row r="38" spans="1:10" x14ac:dyDescent="0.25">
      <c r="A38">
        <v>36</v>
      </c>
      <c r="B38">
        <v>36</v>
      </c>
      <c r="C38">
        <v>197500</v>
      </c>
      <c r="D38">
        <v>103444</v>
      </c>
      <c r="E38">
        <v>40067</v>
      </c>
      <c r="F38">
        <f t="shared" si="0"/>
        <v>2.3474679911148826</v>
      </c>
      <c r="G38">
        <f t="shared" si="1"/>
        <v>7110000</v>
      </c>
      <c r="H38">
        <f t="shared" si="2"/>
        <v>1</v>
      </c>
      <c r="I38">
        <f t="shared" si="3"/>
        <v>0.99054925143045125</v>
      </c>
      <c r="J38">
        <f t="shared" si="4"/>
        <v>-9.4507485695487503E-3</v>
      </c>
    </row>
    <row r="39" spans="1:10" x14ac:dyDescent="0.25">
      <c r="C39">
        <f>SUM(C3:C38)</f>
        <v>3724000</v>
      </c>
      <c r="G39">
        <f>SUM(G3:G38)</f>
        <v>83277000</v>
      </c>
    </row>
  </sheetData>
  <sortState ref="C3:C38">
    <sortCondition ref="C3:C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workbookViewId="0">
      <selection activeCell="G2" sqref="G2"/>
    </sheetView>
  </sheetViews>
  <sheetFormatPr defaultRowHeight="15" x14ac:dyDescent="0.25"/>
  <cols>
    <col min="4" max="4" width="14.42578125" customWidth="1"/>
  </cols>
  <sheetData>
    <row r="2" spans="1:7" x14ac:dyDescent="0.25">
      <c r="A2" t="s">
        <v>19</v>
      </c>
      <c r="E2" t="s">
        <v>20</v>
      </c>
      <c r="G2" t="s">
        <v>21</v>
      </c>
    </row>
    <row r="3" spans="1:7" x14ac:dyDescent="0.25">
      <c r="B3" s="2">
        <v>43831</v>
      </c>
      <c r="C3">
        <v>48000</v>
      </c>
      <c r="D3">
        <v>0</v>
      </c>
      <c r="E3">
        <v>0</v>
      </c>
      <c r="F3">
        <v>0</v>
      </c>
    </row>
    <row r="4" spans="1:7" x14ac:dyDescent="0.25">
      <c r="B4" s="2">
        <v>43862</v>
      </c>
      <c r="C4">
        <v>42500</v>
      </c>
      <c r="D4">
        <v>0</v>
      </c>
      <c r="E4">
        <v>0</v>
      </c>
      <c r="F4">
        <v>0</v>
      </c>
    </row>
    <row r="5" spans="1:7" x14ac:dyDescent="0.25">
      <c r="B5" s="2">
        <v>43891</v>
      </c>
      <c r="C5">
        <v>55500</v>
      </c>
      <c r="D5">
        <v>0</v>
      </c>
      <c r="E5">
        <v>0</v>
      </c>
      <c r="F5">
        <v>0</v>
      </c>
    </row>
    <row r="6" spans="1:7" x14ac:dyDescent="0.25">
      <c r="B6" s="2">
        <v>43922</v>
      </c>
      <c r="C6">
        <v>57000</v>
      </c>
      <c r="D6">
        <f>(C3+C4+C5)/3</f>
        <v>48666.666666666664</v>
      </c>
      <c r="E6">
        <f>ROUND(D6,0)</f>
        <v>48667</v>
      </c>
      <c r="F6">
        <v>0</v>
      </c>
    </row>
    <row r="7" spans="1:7" x14ac:dyDescent="0.25">
      <c r="B7" s="2">
        <v>43952</v>
      </c>
      <c r="C7">
        <v>42000</v>
      </c>
      <c r="D7">
        <f t="shared" ref="D7:D38" si="0">(C4+C5+C6)/3</f>
        <v>51666.666666666664</v>
      </c>
      <c r="E7">
        <f>ROUND(D7,0)</f>
        <v>51667</v>
      </c>
      <c r="F7">
        <f>(C3+C4+C5+C6)/4</f>
        <v>50750</v>
      </c>
      <c r="G7">
        <f>ROUND(F7,0)</f>
        <v>50750</v>
      </c>
    </row>
    <row r="8" spans="1:7" x14ac:dyDescent="0.25">
      <c r="B8" s="2">
        <v>43983</v>
      </c>
      <c r="C8">
        <v>69000</v>
      </c>
      <c r="D8">
        <f t="shared" si="0"/>
        <v>51500</v>
      </c>
      <c r="E8">
        <f t="shared" ref="E8:E38" si="1">ROUND(D8,0)</f>
        <v>51500</v>
      </c>
      <c r="F8">
        <f t="shared" ref="F8:F38" si="2">(C4+C5+C6+C7)/4</f>
        <v>49250</v>
      </c>
      <c r="G8">
        <f t="shared" ref="G8:G38" si="3">ROUND(F8,0)</f>
        <v>49250</v>
      </c>
    </row>
    <row r="9" spans="1:7" x14ac:dyDescent="0.25">
      <c r="B9" s="2">
        <v>44013</v>
      </c>
      <c r="C9">
        <v>82500</v>
      </c>
      <c r="D9">
        <f t="shared" si="0"/>
        <v>56000</v>
      </c>
      <c r="E9">
        <f t="shared" si="1"/>
        <v>56000</v>
      </c>
      <c r="F9">
        <f t="shared" si="2"/>
        <v>55875</v>
      </c>
      <c r="G9">
        <f t="shared" si="3"/>
        <v>55875</v>
      </c>
    </row>
    <row r="10" spans="1:7" x14ac:dyDescent="0.25">
      <c r="B10" s="2">
        <v>44044</v>
      </c>
      <c r="C10">
        <v>85000</v>
      </c>
      <c r="D10">
        <f t="shared" si="0"/>
        <v>64500</v>
      </c>
      <c r="E10">
        <f t="shared" si="1"/>
        <v>64500</v>
      </c>
      <c r="F10">
        <f t="shared" si="2"/>
        <v>62625</v>
      </c>
      <c r="G10">
        <f t="shared" si="3"/>
        <v>62625</v>
      </c>
    </row>
    <row r="11" spans="1:7" x14ac:dyDescent="0.25">
      <c r="B11" s="2">
        <v>44075</v>
      </c>
      <c r="C11">
        <v>81000</v>
      </c>
      <c r="D11">
        <f t="shared" si="0"/>
        <v>78833.333333333328</v>
      </c>
      <c r="E11">
        <f t="shared" si="1"/>
        <v>78833</v>
      </c>
      <c r="F11">
        <f t="shared" si="2"/>
        <v>69625</v>
      </c>
      <c r="G11">
        <f t="shared" si="3"/>
        <v>69625</v>
      </c>
    </row>
    <row r="12" spans="1:7" x14ac:dyDescent="0.25">
      <c r="B12" s="2">
        <v>44105</v>
      </c>
      <c r="C12">
        <v>80000</v>
      </c>
      <c r="D12">
        <f t="shared" si="0"/>
        <v>82833.333333333328</v>
      </c>
      <c r="E12">
        <f t="shared" si="1"/>
        <v>82833</v>
      </c>
      <c r="F12">
        <f t="shared" si="2"/>
        <v>79375</v>
      </c>
      <c r="G12">
        <f t="shared" si="3"/>
        <v>79375</v>
      </c>
    </row>
    <row r="13" spans="1:7" x14ac:dyDescent="0.25">
      <c r="B13" s="2">
        <v>44136</v>
      </c>
      <c r="C13">
        <v>97500</v>
      </c>
      <c r="D13">
        <f t="shared" si="0"/>
        <v>82000</v>
      </c>
      <c r="E13">
        <f t="shared" si="1"/>
        <v>82000</v>
      </c>
      <c r="F13">
        <f t="shared" si="2"/>
        <v>82125</v>
      </c>
      <c r="G13">
        <f t="shared" si="3"/>
        <v>82125</v>
      </c>
    </row>
    <row r="14" spans="1:7" x14ac:dyDescent="0.25">
      <c r="B14" s="2">
        <v>44166</v>
      </c>
      <c r="C14">
        <v>91000</v>
      </c>
      <c r="D14">
        <f t="shared" si="0"/>
        <v>86166.666666666672</v>
      </c>
      <c r="E14">
        <f t="shared" si="1"/>
        <v>86167</v>
      </c>
      <c r="F14">
        <f t="shared" si="2"/>
        <v>85875</v>
      </c>
      <c r="G14">
        <f t="shared" si="3"/>
        <v>85875</v>
      </c>
    </row>
    <row r="15" spans="1:7" x14ac:dyDescent="0.25">
      <c r="B15" s="2">
        <v>44197</v>
      </c>
      <c r="C15">
        <v>67500</v>
      </c>
      <c r="D15">
        <f t="shared" si="0"/>
        <v>89500</v>
      </c>
      <c r="E15">
        <f t="shared" si="1"/>
        <v>89500</v>
      </c>
      <c r="F15">
        <f t="shared" si="2"/>
        <v>87375</v>
      </c>
      <c r="G15">
        <f t="shared" si="3"/>
        <v>87375</v>
      </c>
    </row>
    <row r="16" spans="1:7" x14ac:dyDescent="0.25">
      <c r="B16" s="2">
        <v>44228</v>
      </c>
      <c r="C16">
        <v>54250</v>
      </c>
      <c r="D16">
        <f t="shared" si="0"/>
        <v>85333.333333333328</v>
      </c>
      <c r="E16">
        <f t="shared" si="1"/>
        <v>85333</v>
      </c>
      <c r="F16">
        <f t="shared" si="2"/>
        <v>84000</v>
      </c>
      <c r="G16">
        <f t="shared" si="3"/>
        <v>84000</v>
      </c>
    </row>
    <row r="17" spans="2:7" x14ac:dyDescent="0.25">
      <c r="B17" s="2">
        <v>44256</v>
      </c>
      <c r="C17">
        <v>91500</v>
      </c>
      <c r="D17">
        <f t="shared" si="0"/>
        <v>70916.666666666672</v>
      </c>
      <c r="E17">
        <f t="shared" si="1"/>
        <v>70917</v>
      </c>
      <c r="F17">
        <f t="shared" si="2"/>
        <v>77562.5</v>
      </c>
      <c r="G17">
        <f t="shared" si="3"/>
        <v>77563</v>
      </c>
    </row>
    <row r="18" spans="2:7" x14ac:dyDescent="0.25">
      <c r="B18" s="2">
        <v>44287</v>
      </c>
      <c r="C18">
        <v>96250</v>
      </c>
      <c r="D18">
        <f t="shared" si="0"/>
        <v>71083.333333333328</v>
      </c>
      <c r="E18">
        <f t="shared" si="1"/>
        <v>71083</v>
      </c>
      <c r="F18">
        <f t="shared" si="2"/>
        <v>76062.5</v>
      </c>
      <c r="G18">
        <f t="shared" si="3"/>
        <v>76063</v>
      </c>
    </row>
    <row r="19" spans="2:7" x14ac:dyDescent="0.25">
      <c r="B19" s="2">
        <v>44317</v>
      </c>
      <c r="C19">
        <v>84000</v>
      </c>
      <c r="D19">
        <f t="shared" si="0"/>
        <v>80666.666666666672</v>
      </c>
      <c r="E19">
        <f t="shared" si="1"/>
        <v>80667</v>
      </c>
      <c r="F19">
        <f t="shared" si="2"/>
        <v>77375</v>
      </c>
      <c r="G19">
        <f t="shared" si="3"/>
        <v>77375</v>
      </c>
    </row>
    <row r="20" spans="2:7" x14ac:dyDescent="0.25">
      <c r="B20" s="2">
        <v>44348</v>
      </c>
      <c r="C20">
        <v>88500</v>
      </c>
      <c r="D20">
        <f t="shared" si="0"/>
        <v>90583.333333333328</v>
      </c>
      <c r="E20">
        <f t="shared" si="1"/>
        <v>90583</v>
      </c>
      <c r="F20">
        <f t="shared" si="2"/>
        <v>81500</v>
      </c>
      <c r="G20">
        <f t="shared" si="3"/>
        <v>81500</v>
      </c>
    </row>
    <row r="21" spans="2:7" x14ac:dyDescent="0.25">
      <c r="B21" s="2">
        <v>44378</v>
      </c>
      <c r="C21">
        <v>83250</v>
      </c>
      <c r="D21">
        <f t="shared" si="0"/>
        <v>89583.333333333328</v>
      </c>
      <c r="E21">
        <f t="shared" si="1"/>
        <v>89583</v>
      </c>
      <c r="F21">
        <f t="shared" si="2"/>
        <v>90062.5</v>
      </c>
      <c r="G21">
        <f t="shared" si="3"/>
        <v>90063</v>
      </c>
    </row>
    <row r="22" spans="2:7" x14ac:dyDescent="0.25">
      <c r="B22" s="2">
        <v>44409</v>
      </c>
      <c r="C22">
        <v>102000</v>
      </c>
      <c r="D22">
        <f t="shared" si="0"/>
        <v>85250</v>
      </c>
      <c r="E22">
        <f t="shared" si="1"/>
        <v>85250</v>
      </c>
      <c r="F22">
        <f t="shared" si="2"/>
        <v>88000</v>
      </c>
      <c r="G22">
        <f t="shared" si="3"/>
        <v>88000</v>
      </c>
    </row>
    <row r="23" spans="2:7" x14ac:dyDescent="0.25">
      <c r="B23" s="2">
        <v>44440</v>
      </c>
      <c r="C23">
        <v>98500</v>
      </c>
      <c r="D23">
        <f t="shared" si="0"/>
        <v>91250</v>
      </c>
      <c r="E23">
        <f t="shared" si="1"/>
        <v>91250</v>
      </c>
      <c r="F23">
        <f t="shared" si="2"/>
        <v>89437.5</v>
      </c>
      <c r="G23">
        <f t="shared" si="3"/>
        <v>89438</v>
      </c>
    </row>
    <row r="24" spans="2:7" x14ac:dyDescent="0.25">
      <c r="B24" s="2">
        <v>44470</v>
      </c>
      <c r="C24">
        <v>105500</v>
      </c>
      <c r="D24">
        <f t="shared" si="0"/>
        <v>94583.333333333328</v>
      </c>
      <c r="E24">
        <f t="shared" si="1"/>
        <v>94583</v>
      </c>
      <c r="F24">
        <f t="shared" si="2"/>
        <v>93062.5</v>
      </c>
      <c r="G24">
        <f t="shared" si="3"/>
        <v>93063</v>
      </c>
    </row>
    <row r="25" spans="2:7" x14ac:dyDescent="0.25">
      <c r="B25" s="2">
        <v>44501</v>
      </c>
      <c r="C25">
        <v>114250</v>
      </c>
      <c r="D25">
        <f t="shared" si="0"/>
        <v>102000</v>
      </c>
      <c r="E25">
        <f t="shared" si="1"/>
        <v>102000</v>
      </c>
      <c r="F25">
        <f t="shared" si="2"/>
        <v>97312.5</v>
      </c>
      <c r="G25">
        <f t="shared" si="3"/>
        <v>97313</v>
      </c>
    </row>
    <row r="26" spans="2:7" x14ac:dyDescent="0.25">
      <c r="B26" s="2">
        <v>44531</v>
      </c>
      <c r="C26">
        <v>115500</v>
      </c>
      <c r="D26">
        <f t="shared" si="0"/>
        <v>106083.33333333333</v>
      </c>
      <c r="E26">
        <f t="shared" si="1"/>
        <v>106083</v>
      </c>
      <c r="F26">
        <f t="shared" si="2"/>
        <v>105062.5</v>
      </c>
      <c r="G26">
        <f t="shared" si="3"/>
        <v>105063</v>
      </c>
    </row>
    <row r="27" spans="2:7" x14ac:dyDescent="0.25">
      <c r="B27" s="2">
        <v>44562</v>
      </c>
      <c r="C27">
        <v>113500</v>
      </c>
      <c r="D27">
        <f t="shared" si="0"/>
        <v>111750</v>
      </c>
      <c r="E27">
        <f t="shared" si="1"/>
        <v>111750</v>
      </c>
      <c r="F27">
        <f t="shared" si="2"/>
        <v>108437.5</v>
      </c>
      <c r="G27">
        <f t="shared" si="3"/>
        <v>108438</v>
      </c>
    </row>
    <row r="28" spans="2:7" x14ac:dyDescent="0.25">
      <c r="B28" s="2">
        <v>44593</v>
      </c>
      <c r="C28">
        <v>119000</v>
      </c>
      <c r="D28">
        <f t="shared" si="0"/>
        <v>114416.66666666667</v>
      </c>
      <c r="E28">
        <f t="shared" si="1"/>
        <v>114417</v>
      </c>
      <c r="F28">
        <f t="shared" si="2"/>
        <v>112187.5</v>
      </c>
      <c r="G28">
        <f t="shared" si="3"/>
        <v>112188</v>
      </c>
    </row>
    <row r="29" spans="2:7" x14ac:dyDescent="0.25">
      <c r="B29" s="2">
        <v>44621</v>
      </c>
      <c r="C29">
        <v>128500</v>
      </c>
      <c r="D29">
        <f t="shared" si="0"/>
        <v>116000</v>
      </c>
      <c r="E29">
        <f t="shared" si="1"/>
        <v>116000</v>
      </c>
      <c r="F29">
        <f t="shared" si="2"/>
        <v>115562.5</v>
      </c>
      <c r="G29">
        <f t="shared" si="3"/>
        <v>115563</v>
      </c>
    </row>
    <row r="30" spans="2:7" x14ac:dyDescent="0.25">
      <c r="B30" s="2">
        <v>44652</v>
      </c>
      <c r="C30">
        <v>145000</v>
      </c>
      <c r="D30">
        <f t="shared" si="0"/>
        <v>120333.33333333333</v>
      </c>
      <c r="E30">
        <f t="shared" si="1"/>
        <v>120333</v>
      </c>
      <c r="F30">
        <f t="shared" si="2"/>
        <v>119125</v>
      </c>
      <c r="G30">
        <f t="shared" si="3"/>
        <v>119125</v>
      </c>
    </row>
    <row r="31" spans="2:7" x14ac:dyDescent="0.25">
      <c r="B31" s="2">
        <v>44682</v>
      </c>
      <c r="C31">
        <v>155000</v>
      </c>
      <c r="D31">
        <f t="shared" si="0"/>
        <v>130833.33333333333</v>
      </c>
      <c r="E31">
        <f t="shared" si="1"/>
        <v>130833</v>
      </c>
      <c r="F31">
        <f t="shared" si="2"/>
        <v>126500</v>
      </c>
      <c r="G31">
        <f t="shared" si="3"/>
        <v>126500</v>
      </c>
    </row>
    <row r="32" spans="2:7" x14ac:dyDescent="0.25">
      <c r="B32" s="2">
        <v>44713</v>
      </c>
      <c r="C32">
        <v>124500</v>
      </c>
      <c r="D32">
        <f t="shared" si="0"/>
        <v>142833.33333333334</v>
      </c>
      <c r="E32">
        <f t="shared" si="1"/>
        <v>142833</v>
      </c>
      <c r="F32">
        <f t="shared" si="2"/>
        <v>136875</v>
      </c>
      <c r="G32">
        <f t="shared" si="3"/>
        <v>136875</v>
      </c>
    </row>
    <row r="33" spans="2:7" x14ac:dyDescent="0.25">
      <c r="B33" s="2">
        <v>44743</v>
      </c>
      <c r="C33">
        <v>144000</v>
      </c>
      <c r="D33">
        <f t="shared" si="0"/>
        <v>141500</v>
      </c>
      <c r="E33">
        <f t="shared" si="1"/>
        <v>141500</v>
      </c>
      <c r="F33">
        <f t="shared" si="2"/>
        <v>138250</v>
      </c>
      <c r="G33">
        <f t="shared" si="3"/>
        <v>138250</v>
      </c>
    </row>
    <row r="34" spans="2:7" x14ac:dyDescent="0.25">
      <c r="B34" s="2">
        <v>44774</v>
      </c>
      <c r="C34">
        <v>165000</v>
      </c>
      <c r="D34">
        <f t="shared" si="0"/>
        <v>141166.66666666666</v>
      </c>
      <c r="E34">
        <f t="shared" si="1"/>
        <v>141167</v>
      </c>
      <c r="F34">
        <f t="shared" si="2"/>
        <v>142125</v>
      </c>
      <c r="G34">
        <f t="shared" si="3"/>
        <v>142125</v>
      </c>
    </row>
    <row r="35" spans="2:7" x14ac:dyDescent="0.25">
      <c r="B35" s="2">
        <v>44805</v>
      </c>
      <c r="C35">
        <v>152500</v>
      </c>
      <c r="D35">
        <f t="shared" si="0"/>
        <v>144500</v>
      </c>
      <c r="E35">
        <f t="shared" si="1"/>
        <v>144500</v>
      </c>
      <c r="F35">
        <f t="shared" si="2"/>
        <v>147125</v>
      </c>
      <c r="G35">
        <f t="shared" si="3"/>
        <v>147125</v>
      </c>
    </row>
    <row r="36" spans="2:7" x14ac:dyDescent="0.25">
      <c r="B36" s="2">
        <v>44835</v>
      </c>
      <c r="C36">
        <v>160000</v>
      </c>
      <c r="D36">
        <f t="shared" si="0"/>
        <v>153833.33333333334</v>
      </c>
      <c r="E36">
        <f t="shared" si="1"/>
        <v>153833</v>
      </c>
      <c r="F36">
        <f t="shared" si="2"/>
        <v>146500</v>
      </c>
      <c r="G36">
        <f t="shared" si="3"/>
        <v>146500</v>
      </c>
    </row>
    <row r="37" spans="2:7" x14ac:dyDescent="0.25">
      <c r="B37" s="2">
        <v>44866</v>
      </c>
      <c r="C37">
        <v>187500</v>
      </c>
      <c r="D37">
        <f t="shared" si="0"/>
        <v>159166.66666666666</v>
      </c>
      <c r="E37">
        <f t="shared" si="1"/>
        <v>159167</v>
      </c>
      <c r="F37">
        <f t="shared" si="2"/>
        <v>155375</v>
      </c>
      <c r="G37">
        <f t="shared" si="3"/>
        <v>155375</v>
      </c>
    </row>
    <row r="38" spans="2:7" x14ac:dyDescent="0.25">
      <c r="B38" s="2">
        <v>44896</v>
      </c>
      <c r="C38">
        <v>197500</v>
      </c>
      <c r="D38">
        <f t="shared" si="0"/>
        <v>166666.66666666666</v>
      </c>
      <c r="E38">
        <f t="shared" si="1"/>
        <v>166667</v>
      </c>
      <c r="F38">
        <f t="shared" si="2"/>
        <v>166250</v>
      </c>
      <c r="G38">
        <f t="shared" si="3"/>
        <v>166250</v>
      </c>
    </row>
    <row r="39" spans="2:7" x14ac:dyDescent="0.25">
      <c r="E39">
        <f>SUM(E3:E38)</f>
        <v>3301999</v>
      </c>
      <c r="G39">
        <f>SUM(G7:G38)</f>
        <v>3196630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0"/>
  <sheetViews>
    <sheetView tabSelected="1" workbookViewId="0">
      <selection activeCell="G15" sqref="G15"/>
    </sheetView>
  </sheetViews>
  <sheetFormatPr defaultRowHeight="15" x14ac:dyDescent="0.25"/>
  <cols>
    <col min="4" max="4" width="11" customWidth="1"/>
    <col min="5" max="5" width="15.140625" customWidth="1"/>
  </cols>
  <sheetData>
    <row r="2" spans="2:5" x14ac:dyDescent="0.25">
      <c r="B2" t="s">
        <v>22</v>
      </c>
    </row>
    <row r="3" spans="2:5" x14ac:dyDescent="0.25">
      <c r="B3" t="s">
        <v>14</v>
      </c>
      <c r="C3" t="s">
        <v>15</v>
      </c>
      <c r="D3" t="s">
        <v>16</v>
      </c>
      <c r="E3" t="s">
        <v>17</v>
      </c>
    </row>
    <row r="4" spans="2:5" x14ac:dyDescent="0.25">
      <c r="B4">
        <v>37880</v>
      </c>
      <c r="C4">
        <v>3544</v>
      </c>
      <c r="D4">
        <v>1</v>
      </c>
      <c r="E4">
        <f>(C4*D4)+B4</f>
        <v>41424</v>
      </c>
    </row>
    <row r="5" spans="2:5" x14ac:dyDescent="0.25">
      <c r="B5">
        <v>37880</v>
      </c>
      <c r="C5">
        <v>3544</v>
      </c>
      <c r="D5">
        <v>2</v>
      </c>
      <c r="E5">
        <f t="shared" ref="E5:E38" si="0">(C5*D5)+B5</f>
        <v>44968</v>
      </c>
    </row>
    <row r="6" spans="2:5" x14ac:dyDescent="0.25">
      <c r="B6">
        <v>37880</v>
      </c>
      <c r="C6">
        <v>3544</v>
      </c>
      <c r="D6">
        <v>3</v>
      </c>
      <c r="E6">
        <f t="shared" si="0"/>
        <v>48512</v>
      </c>
    </row>
    <row r="7" spans="2:5" x14ac:dyDescent="0.25">
      <c r="B7">
        <v>37880</v>
      </c>
      <c r="C7">
        <v>3544</v>
      </c>
      <c r="D7">
        <v>4</v>
      </c>
      <c r="E7">
        <f t="shared" si="0"/>
        <v>52056</v>
      </c>
    </row>
    <row r="8" spans="2:5" x14ac:dyDescent="0.25">
      <c r="B8">
        <v>37880</v>
      </c>
      <c r="C8">
        <v>3544</v>
      </c>
      <c r="D8">
        <v>5</v>
      </c>
      <c r="E8">
        <f t="shared" si="0"/>
        <v>55600</v>
      </c>
    </row>
    <row r="9" spans="2:5" x14ac:dyDescent="0.25">
      <c r="B9">
        <v>37880</v>
      </c>
      <c r="C9">
        <v>3544</v>
      </c>
      <c r="D9">
        <v>6</v>
      </c>
      <c r="E9">
        <f t="shared" si="0"/>
        <v>59144</v>
      </c>
    </row>
    <row r="10" spans="2:5" x14ac:dyDescent="0.25">
      <c r="B10">
        <v>37880</v>
      </c>
      <c r="C10">
        <v>3544</v>
      </c>
      <c r="D10">
        <v>7</v>
      </c>
      <c r="E10">
        <f t="shared" si="0"/>
        <v>62688</v>
      </c>
    </row>
    <row r="11" spans="2:5" x14ac:dyDescent="0.25">
      <c r="B11">
        <v>37880</v>
      </c>
      <c r="C11">
        <v>3544</v>
      </c>
      <c r="D11">
        <v>8</v>
      </c>
      <c r="E11">
        <f t="shared" si="0"/>
        <v>66232</v>
      </c>
    </row>
    <row r="12" spans="2:5" x14ac:dyDescent="0.25">
      <c r="B12">
        <v>37880</v>
      </c>
      <c r="C12">
        <v>3544</v>
      </c>
      <c r="D12">
        <v>9</v>
      </c>
      <c r="E12">
        <f t="shared" si="0"/>
        <v>69776</v>
      </c>
    </row>
    <row r="13" spans="2:5" x14ac:dyDescent="0.25">
      <c r="B13">
        <v>37880</v>
      </c>
      <c r="C13">
        <v>3544</v>
      </c>
      <c r="D13">
        <v>10</v>
      </c>
      <c r="E13">
        <f t="shared" si="0"/>
        <v>73320</v>
      </c>
    </row>
    <row r="14" spans="2:5" x14ac:dyDescent="0.25">
      <c r="B14">
        <v>37880</v>
      </c>
      <c r="C14">
        <v>3544</v>
      </c>
      <c r="D14">
        <v>11</v>
      </c>
      <c r="E14">
        <f t="shared" si="0"/>
        <v>76864</v>
      </c>
    </row>
    <row r="15" spans="2:5" x14ac:dyDescent="0.25">
      <c r="B15">
        <v>37880</v>
      </c>
      <c r="C15">
        <v>3544</v>
      </c>
      <c r="D15">
        <v>12</v>
      </c>
      <c r="E15">
        <f t="shared" si="0"/>
        <v>80408</v>
      </c>
    </row>
    <row r="16" spans="2:5" x14ac:dyDescent="0.25">
      <c r="B16">
        <v>37880</v>
      </c>
      <c r="C16">
        <v>3544</v>
      </c>
      <c r="D16">
        <v>13</v>
      </c>
      <c r="E16">
        <f t="shared" si="0"/>
        <v>83952</v>
      </c>
    </row>
    <row r="17" spans="2:5" x14ac:dyDescent="0.25">
      <c r="B17">
        <v>37880</v>
      </c>
      <c r="C17">
        <v>3544</v>
      </c>
      <c r="D17">
        <v>14</v>
      </c>
      <c r="E17">
        <f t="shared" si="0"/>
        <v>87496</v>
      </c>
    </row>
    <row r="18" spans="2:5" x14ac:dyDescent="0.25">
      <c r="B18">
        <v>37880</v>
      </c>
      <c r="C18">
        <v>3544</v>
      </c>
      <c r="D18">
        <v>15</v>
      </c>
      <c r="E18">
        <f t="shared" si="0"/>
        <v>91040</v>
      </c>
    </row>
    <row r="19" spans="2:5" x14ac:dyDescent="0.25">
      <c r="B19">
        <v>37880</v>
      </c>
      <c r="C19">
        <v>3544</v>
      </c>
      <c r="D19">
        <v>16</v>
      </c>
      <c r="E19">
        <f t="shared" si="0"/>
        <v>94584</v>
      </c>
    </row>
    <row r="20" spans="2:5" x14ac:dyDescent="0.25">
      <c r="B20">
        <v>37880</v>
      </c>
      <c r="C20">
        <v>3544</v>
      </c>
      <c r="D20">
        <v>17</v>
      </c>
      <c r="E20">
        <f t="shared" si="0"/>
        <v>98128</v>
      </c>
    </row>
    <row r="21" spans="2:5" x14ac:dyDescent="0.25">
      <c r="B21">
        <v>37880</v>
      </c>
      <c r="C21">
        <v>3544</v>
      </c>
      <c r="D21">
        <v>18</v>
      </c>
      <c r="E21">
        <f t="shared" si="0"/>
        <v>101672</v>
      </c>
    </row>
    <row r="22" spans="2:5" x14ac:dyDescent="0.25">
      <c r="B22">
        <v>37880</v>
      </c>
      <c r="C22">
        <v>3544</v>
      </c>
      <c r="D22">
        <v>19</v>
      </c>
      <c r="E22">
        <f t="shared" si="0"/>
        <v>105216</v>
      </c>
    </row>
    <row r="23" spans="2:5" x14ac:dyDescent="0.25">
      <c r="B23">
        <v>37880</v>
      </c>
      <c r="C23">
        <v>3544</v>
      </c>
      <c r="D23">
        <v>20</v>
      </c>
      <c r="E23">
        <f t="shared" si="0"/>
        <v>108760</v>
      </c>
    </row>
    <row r="24" spans="2:5" x14ac:dyDescent="0.25">
      <c r="B24">
        <v>37880</v>
      </c>
      <c r="C24">
        <v>3544</v>
      </c>
      <c r="D24">
        <v>21</v>
      </c>
      <c r="E24">
        <f t="shared" si="0"/>
        <v>112304</v>
      </c>
    </row>
    <row r="25" spans="2:5" x14ac:dyDescent="0.25">
      <c r="B25">
        <v>37880</v>
      </c>
      <c r="C25">
        <v>3544</v>
      </c>
      <c r="D25">
        <v>22</v>
      </c>
      <c r="E25">
        <f t="shared" si="0"/>
        <v>115848</v>
      </c>
    </row>
    <row r="26" spans="2:5" x14ac:dyDescent="0.25">
      <c r="B26">
        <v>37880</v>
      </c>
      <c r="C26">
        <v>3544</v>
      </c>
      <c r="D26">
        <v>23</v>
      </c>
      <c r="E26">
        <f t="shared" si="0"/>
        <v>119392</v>
      </c>
    </row>
    <row r="27" spans="2:5" x14ac:dyDescent="0.25">
      <c r="B27">
        <v>37880</v>
      </c>
      <c r="C27">
        <v>3544</v>
      </c>
      <c r="D27">
        <v>24</v>
      </c>
      <c r="E27">
        <f t="shared" si="0"/>
        <v>122936</v>
      </c>
    </row>
    <row r="28" spans="2:5" x14ac:dyDescent="0.25">
      <c r="B28">
        <v>37880</v>
      </c>
      <c r="C28">
        <v>3544</v>
      </c>
      <c r="D28">
        <v>25</v>
      </c>
      <c r="E28">
        <f t="shared" si="0"/>
        <v>126480</v>
      </c>
    </row>
    <row r="29" spans="2:5" x14ac:dyDescent="0.25">
      <c r="B29">
        <v>37880</v>
      </c>
      <c r="C29">
        <v>3544</v>
      </c>
      <c r="D29">
        <v>26</v>
      </c>
      <c r="E29">
        <f t="shared" si="0"/>
        <v>130024</v>
      </c>
    </row>
    <row r="30" spans="2:5" x14ac:dyDescent="0.25">
      <c r="B30">
        <v>37880</v>
      </c>
      <c r="C30">
        <v>3544</v>
      </c>
      <c r="D30">
        <v>27</v>
      </c>
      <c r="E30">
        <f t="shared" si="0"/>
        <v>133568</v>
      </c>
    </row>
    <row r="31" spans="2:5" x14ac:dyDescent="0.25">
      <c r="B31">
        <v>37880</v>
      </c>
      <c r="C31">
        <v>3544</v>
      </c>
      <c r="D31">
        <v>28</v>
      </c>
      <c r="E31">
        <f t="shared" si="0"/>
        <v>137112</v>
      </c>
    </row>
    <row r="32" spans="2:5" x14ac:dyDescent="0.25">
      <c r="B32">
        <v>37880</v>
      </c>
      <c r="C32">
        <v>3544</v>
      </c>
      <c r="D32">
        <v>29</v>
      </c>
      <c r="E32">
        <f t="shared" si="0"/>
        <v>140656</v>
      </c>
    </row>
    <row r="33" spans="2:5" x14ac:dyDescent="0.25">
      <c r="B33">
        <v>37880</v>
      </c>
      <c r="C33">
        <v>3544</v>
      </c>
      <c r="D33">
        <v>30</v>
      </c>
      <c r="E33">
        <f t="shared" si="0"/>
        <v>144200</v>
      </c>
    </row>
    <row r="34" spans="2:5" x14ac:dyDescent="0.25">
      <c r="B34">
        <v>37880</v>
      </c>
      <c r="C34">
        <v>3544</v>
      </c>
      <c r="D34">
        <v>31</v>
      </c>
      <c r="E34">
        <f t="shared" si="0"/>
        <v>147744</v>
      </c>
    </row>
    <row r="35" spans="2:5" x14ac:dyDescent="0.25">
      <c r="B35">
        <v>37880</v>
      </c>
      <c r="C35">
        <v>3544</v>
      </c>
      <c r="D35">
        <v>32</v>
      </c>
      <c r="E35">
        <f t="shared" si="0"/>
        <v>151288</v>
      </c>
    </row>
    <row r="36" spans="2:5" x14ac:dyDescent="0.25">
      <c r="B36">
        <v>37880</v>
      </c>
      <c r="C36">
        <v>3544</v>
      </c>
      <c r="D36">
        <v>33</v>
      </c>
      <c r="E36">
        <f t="shared" si="0"/>
        <v>154832</v>
      </c>
    </row>
    <row r="37" spans="2:5" x14ac:dyDescent="0.25">
      <c r="B37">
        <v>37880</v>
      </c>
      <c r="C37">
        <v>3544</v>
      </c>
      <c r="D37">
        <v>34</v>
      </c>
      <c r="E37">
        <f t="shared" si="0"/>
        <v>158376</v>
      </c>
    </row>
    <row r="38" spans="2:5" x14ac:dyDescent="0.25">
      <c r="B38">
        <v>37880</v>
      </c>
      <c r="C38">
        <v>3544</v>
      </c>
      <c r="D38">
        <v>35</v>
      </c>
      <c r="E38">
        <f t="shared" si="0"/>
        <v>161920</v>
      </c>
    </row>
    <row r="39" spans="2:5" x14ac:dyDescent="0.25">
      <c r="B39">
        <v>37880</v>
      </c>
      <c r="C39">
        <v>3544</v>
      </c>
      <c r="D39">
        <v>36</v>
      </c>
      <c r="E39">
        <f>(C39*D39)+B39</f>
        <v>165464</v>
      </c>
    </row>
    <row r="40" spans="2:5" x14ac:dyDescent="0.25">
      <c r="E40">
        <f>SUM(E4:E39)</f>
        <v>3723984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9"/>
  <sheetViews>
    <sheetView workbookViewId="0">
      <selection activeCell="B40" sqref="B40"/>
    </sheetView>
  </sheetViews>
  <sheetFormatPr defaultRowHeight="15" x14ac:dyDescent="0.25"/>
  <cols>
    <col min="3" max="3" width="10.140625" bestFit="1" customWidth="1"/>
    <col min="4" max="4" width="9.140625" customWidth="1"/>
  </cols>
  <sheetData>
    <row r="2" spans="1:3" ht="15.75" thickBot="1" x14ac:dyDescent="0.3"/>
    <row r="3" spans="1:3" ht="16.5" thickBot="1" x14ac:dyDescent="0.3">
      <c r="A3">
        <v>1</v>
      </c>
      <c r="B3">
        <v>48000</v>
      </c>
      <c r="C3" s="3">
        <f>(A3*B3)</f>
        <v>48000</v>
      </c>
    </row>
    <row r="4" spans="1:3" ht="16.5" thickBot="1" x14ac:dyDescent="0.3">
      <c r="A4">
        <v>2</v>
      </c>
      <c r="B4">
        <v>42500</v>
      </c>
      <c r="C4" s="3">
        <f t="shared" ref="C4:C38" si="0">(A4*B4)</f>
        <v>85000</v>
      </c>
    </row>
    <row r="5" spans="1:3" ht="16.5" thickBot="1" x14ac:dyDescent="0.3">
      <c r="A5">
        <v>3</v>
      </c>
      <c r="B5">
        <v>55500</v>
      </c>
      <c r="C5" s="3">
        <f t="shared" si="0"/>
        <v>166500</v>
      </c>
    </row>
    <row r="6" spans="1:3" ht="16.5" thickBot="1" x14ac:dyDescent="0.3">
      <c r="A6">
        <v>4</v>
      </c>
      <c r="B6">
        <v>57000</v>
      </c>
      <c r="C6" s="3">
        <f t="shared" si="0"/>
        <v>228000</v>
      </c>
    </row>
    <row r="7" spans="1:3" ht="16.5" thickBot="1" x14ac:dyDescent="0.3">
      <c r="A7">
        <v>5</v>
      </c>
      <c r="B7">
        <v>42000</v>
      </c>
      <c r="C7" s="3">
        <f t="shared" si="0"/>
        <v>210000</v>
      </c>
    </row>
    <row r="8" spans="1:3" ht="16.5" thickBot="1" x14ac:dyDescent="0.3">
      <c r="A8">
        <v>6</v>
      </c>
      <c r="B8">
        <v>69000</v>
      </c>
      <c r="C8" s="3">
        <f t="shared" si="0"/>
        <v>414000</v>
      </c>
    </row>
    <row r="9" spans="1:3" ht="16.5" thickBot="1" x14ac:dyDescent="0.3">
      <c r="A9">
        <v>7</v>
      </c>
      <c r="B9">
        <v>82500</v>
      </c>
      <c r="C9" s="3">
        <f t="shared" si="0"/>
        <v>577500</v>
      </c>
    </row>
    <row r="10" spans="1:3" ht="16.5" thickBot="1" x14ac:dyDescent="0.3">
      <c r="A10">
        <v>8</v>
      </c>
      <c r="B10">
        <v>85000</v>
      </c>
      <c r="C10" s="3">
        <f t="shared" si="0"/>
        <v>680000</v>
      </c>
    </row>
    <row r="11" spans="1:3" ht="16.5" thickBot="1" x14ac:dyDescent="0.3">
      <c r="A11">
        <v>9</v>
      </c>
      <c r="B11">
        <v>81000</v>
      </c>
      <c r="C11" s="3">
        <f t="shared" si="0"/>
        <v>729000</v>
      </c>
    </row>
    <row r="12" spans="1:3" ht="16.5" thickBot="1" x14ac:dyDescent="0.3">
      <c r="A12">
        <v>10</v>
      </c>
      <c r="B12">
        <v>80000</v>
      </c>
      <c r="C12" s="3">
        <f t="shared" si="0"/>
        <v>800000</v>
      </c>
    </row>
    <row r="13" spans="1:3" ht="16.5" thickBot="1" x14ac:dyDescent="0.3">
      <c r="A13">
        <v>11</v>
      </c>
      <c r="B13">
        <v>97500</v>
      </c>
      <c r="C13" s="3">
        <f t="shared" si="0"/>
        <v>1072500</v>
      </c>
    </row>
    <row r="14" spans="1:3" ht="16.5" thickBot="1" x14ac:dyDescent="0.3">
      <c r="A14">
        <v>12</v>
      </c>
      <c r="B14">
        <v>91000</v>
      </c>
      <c r="C14" s="3">
        <f t="shared" si="0"/>
        <v>1092000</v>
      </c>
    </row>
    <row r="15" spans="1:3" ht="16.5" thickBot="1" x14ac:dyDescent="0.3">
      <c r="A15">
        <v>13</v>
      </c>
      <c r="B15">
        <v>67500</v>
      </c>
      <c r="C15" s="3">
        <f t="shared" si="0"/>
        <v>877500</v>
      </c>
    </row>
    <row r="16" spans="1:3" ht="16.5" thickBot="1" x14ac:dyDescent="0.3">
      <c r="A16">
        <v>14</v>
      </c>
      <c r="B16">
        <v>54250</v>
      </c>
      <c r="C16" s="3">
        <f t="shared" si="0"/>
        <v>759500</v>
      </c>
    </row>
    <row r="17" spans="1:3" ht="16.5" thickBot="1" x14ac:dyDescent="0.3">
      <c r="A17">
        <v>15</v>
      </c>
      <c r="B17">
        <v>91500</v>
      </c>
      <c r="C17" s="3">
        <f t="shared" si="0"/>
        <v>1372500</v>
      </c>
    </row>
    <row r="18" spans="1:3" ht="16.5" thickBot="1" x14ac:dyDescent="0.3">
      <c r="A18">
        <v>16</v>
      </c>
      <c r="B18">
        <v>96250</v>
      </c>
      <c r="C18" s="3">
        <f t="shared" si="0"/>
        <v>1540000</v>
      </c>
    </row>
    <row r="19" spans="1:3" ht="16.5" thickBot="1" x14ac:dyDescent="0.3">
      <c r="A19">
        <v>17</v>
      </c>
      <c r="B19">
        <v>84000</v>
      </c>
      <c r="C19" s="3">
        <f t="shared" si="0"/>
        <v>1428000</v>
      </c>
    </row>
    <row r="20" spans="1:3" ht="16.5" thickBot="1" x14ac:dyDescent="0.3">
      <c r="A20">
        <v>18</v>
      </c>
      <c r="B20">
        <v>88500</v>
      </c>
      <c r="C20" s="3">
        <f t="shared" si="0"/>
        <v>1593000</v>
      </c>
    </row>
    <row r="21" spans="1:3" ht="16.5" thickBot="1" x14ac:dyDescent="0.3">
      <c r="A21">
        <v>19</v>
      </c>
      <c r="B21">
        <v>83250</v>
      </c>
      <c r="C21" s="3">
        <f t="shared" si="0"/>
        <v>1581750</v>
      </c>
    </row>
    <row r="22" spans="1:3" ht="16.5" thickBot="1" x14ac:dyDescent="0.3">
      <c r="A22">
        <v>20</v>
      </c>
      <c r="B22">
        <v>102000</v>
      </c>
      <c r="C22" s="3">
        <f t="shared" si="0"/>
        <v>2040000</v>
      </c>
    </row>
    <row r="23" spans="1:3" ht="16.5" thickBot="1" x14ac:dyDescent="0.3">
      <c r="A23">
        <v>21</v>
      </c>
      <c r="B23">
        <v>98500</v>
      </c>
      <c r="C23" s="3">
        <f t="shared" si="0"/>
        <v>2068500</v>
      </c>
    </row>
    <row r="24" spans="1:3" ht="16.5" thickBot="1" x14ac:dyDescent="0.3">
      <c r="A24">
        <v>22</v>
      </c>
      <c r="B24">
        <v>105500</v>
      </c>
      <c r="C24" s="3">
        <f t="shared" si="0"/>
        <v>2321000</v>
      </c>
    </row>
    <row r="25" spans="1:3" ht="16.5" thickBot="1" x14ac:dyDescent="0.3">
      <c r="A25">
        <v>23</v>
      </c>
      <c r="B25">
        <v>114250</v>
      </c>
      <c r="C25" s="3">
        <f t="shared" si="0"/>
        <v>2627750</v>
      </c>
    </row>
    <row r="26" spans="1:3" ht="16.5" thickBot="1" x14ac:dyDescent="0.3">
      <c r="A26">
        <v>24</v>
      </c>
      <c r="B26">
        <v>115500</v>
      </c>
      <c r="C26" s="3">
        <f t="shared" si="0"/>
        <v>2772000</v>
      </c>
    </row>
    <row r="27" spans="1:3" ht="16.5" thickBot="1" x14ac:dyDescent="0.3">
      <c r="A27">
        <v>25</v>
      </c>
      <c r="B27">
        <v>113500</v>
      </c>
      <c r="C27" s="3">
        <f t="shared" si="0"/>
        <v>2837500</v>
      </c>
    </row>
    <row r="28" spans="1:3" ht="16.5" thickBot="1" x14ac:dyDescent="0.3">
      <c r="A28">
        <v>26</v>
      </c>
      <c r="B28">
        <v>119000</v>
      </c>
      <c r="C28" s="3">
        <f t="shared" si="0"/>
        <v>3094000</v>
      </c>
    </row>
    <row r="29" spans="1:3" ht="16.5" thickBot="1" x14ac:dyDescent="0.3">
      <c r="A29">
        <v>27</v>
      </c>
      <c r="B29">
        <v>128500</v>
      </c>
      <c r="C29" s="3">
        <f t="shared" si="0"/>
        <v>3469500</v>
      </c>
    </row>
    <row r="30" spans="1:3" ht="16.5" thickBot="1" x14ac:dyDescent="0.3">
      <c r="A30">
        <v>28</v>
      </c>
      <c r="B30">
        <v>145000</v>
      </c>
      <c r="C30" s="3">
        <f t="shared" si="0"/>
        <v>4060000</v>
      </c>
    </row>
    <row r="31" spans="1:3" ht="16.5" thickBot="1" x14ac:dyDescent="0.3">
      <c r="A31">
        <v>29</v>
      </c>
      <c r="B31">
        <v>155000</v>
      </c>
      <c r="C31" s="3">
        <f t="shared" si="0"/>
        <v>4495000</v>
      </c>
    </row>
    <row r="32" spans="1:3" ht="16.5" thickBot="1" x14ac:dyDescent="0.3">
      <c r="A32">
        <v>30</v>
      </c>
      <c r="B32">
        <v>124500</v>
      </c>
      <c r="C32" s="3">
        <f t="shared" si="0"/>
        <v>3735000</v>
      </c>
    </row>
    <row r="33" spans="1:3" ht="16.5" thickBot="1" x14ac:dyDescent="0.3">
      <c r="A33">
        <v>31</v>
      </c>
      <c r="B33">
        <v>144000</v>
      </c>
      <c r="C33" s="3">
        <f t="shared" si="0"/>
        <v>4464000</v>
      </c>
    </row>
    <row r="34" spans="1:3" ht="16.5" thickBot="1" x14ac:dyDescent="0.3">
      <c r="A34">
        <v>32</v>
      </c>
      <c r="B34">
        <v>165000</v>
      </c>
      <c r="C34" s="3">
        <f t="shared" si="0"/>
        <v>5280000</v>
      </c>
    </row>
    <row r="35" spans="1:3" ht="16.5" thickBot="1" x14ac:dyDescent="0.3">
      <c r="A35">
        <v>33</v>
      </c>
      <c r="B35">
        <v>152500</v>
      </c>
      <c r="C35" s="3">
        <f t="shared" si="0"/>
        <v>5032500</v>
      </c>
    </row>
    <row r="36" spans="1:3" ht="16.5" thickBot="1" x14ac:dyDescent="0.3">
      <c r="A36">
        <v>34</v>
      </c>
      <c r="B36">
        <v>160000</v>
      </c>
      <c r="C36" s="3">
        <f t="shared" si="0"/>
        <v>5440000</v>
      </c>
    </row>
    <row r="37" spans="1:3" ht="16.5" thickBot="1" x14ac:dyDescent="0.3">
      <c r="A37">
        <v>35</v>
      </c>
      <c r="B37">
        <v>187500</v>
      </c>
      <c r="C37" s="3">
        <f t="shared" si="0"/>
        <v>6562500</v>
      </c>
    </row>
    <row r="38" spans="1:3" ht="16.5" thickBot="1" x14ac:dyDescent="0.3">
      <c r="A38">
        <v>36</v>
      </c>
      <c r="B38">
        <v>197500</v>
      </c>
      <c r="C38" s="3">
        <f t="shared" si="0"/>
        <v>7110000</v>
      </c>
    </row>
    <row r="39" spans="1:3" ht="15.75" x14ac:dyDescent="0.25">
      <c r="B39">
        <f>SUM(B3:B38)</f>
        <v>3724000</v>
      </c>
      <c r="C39" s="4">
        <f>SUM(C3:C38)</f>
        <v>82664000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0"/>
  <sheetViews>
    <sheetView workbookViewId="0">
      <selection activeCell="J41" sqref="J41"/>
    </sheetView>
  </sheetViews>
  <sheetFormatPr defaultRowHeight="15" x14ac:dyDescent="0.25"/>
  <sheetData>
    <row r="3" spans="2:9" x14ac:dyDescent="0.25">
      <c r="B3" t="s">
        <v>0</v>
      </c>
      <c r="C3" t="s">
        <v>1</v>
      </c>
    </row>
    <row r="4" spans="2:9" x14ac:dyDescent="0.25">
      <c r="C4">
        <v>1</v>
      </c>
      <c r="D4">
        <v>48000</v>
      </c>
      <c r="E4">
        <v>0</v>
      </c>
      <c r="F4">
        <v>0</v>
      </c>
      <c r="G4" t="e">
        <v>#N/A</v>
      </c>
      <c r="H4">
        <v>0</v>
      </c>
      <c r="I4" s="5"/>
    </row>
    <row r="5" spans="2:9" x14ac:dyDescent="0.25">
      <c r="C5">
        <v>2</v>
      </c>
      <c r="D5">
        <v>42500</v>
      </c>
      <c r="E5">
        <v>0</v>
      </c>
      <c r="F5">
        <v>0</v>
      </c>
      <c r="G5">
        <f>D4</f>
        <v>48000</v>
      </c>
      <c r="H5">
        <f>ROUND(G5,0)</f>
        <v>48000</v>
      </c>
      <c r="I5" s="5"/>
    </row>
    <row r="6" spans="2:9" x14ac:dyDescent="0.25">
      <c r="C6">
        <v>3</v>
      </c>
      <c r="D6">
        <v>55500</v>
      </c>
      <c r="E6">
        <v>0</v>
      </c>
      <c r="F6">
        <v>0</v>
      </c>
      <c r="G6">
        <f t="shared" ref="G6:G39" si="0">0.1*D5+0.9*G5</f>
        <v>47450</v>
      </c>
      <c r="H6">
        <f t="shared" ref="H6:H39" si="1">ROUND(G6,0)</f>
        <v>47450</v>
      </c>
      <c r="I6" s="5"/>
    </row>
    <row r="7" spans="2:9" x14ac:dyDescent="0.25">
      <c r="C7">
        <v>6</v>
      </c>
      <c r="D7">
        <v>57000</v>
      </c>
      <c r="E7">
        <f>(($C$4*D4)+($C$5*D5)+($C$6*D6))/$C$7</f>
        <v>49916.666666666664</v>
      </c>
      <c r="F7">
        <f>ROUND(E7,0)</f>
        <v>49917</v>
      </c>
      <c r="G7">
        <f t="shared" si="0"/>
        <v>48255</v>
      </c>
      <c r="H7">
        <f t="shared" si="1"/>
        <v>48255</v>
      </c>
      <c r="I7" s="5"/>
    </row>
    <row r="8" spans="2:9" x14ac:dyDescent="0.25">
      <c r="D8">
        <v>42000</v>
      </c>
      <c r="E8">
        <f t="shared" ref="E8:E39" si="2">(($C$4*D5)+($C$5*D6)+($C$6*D7))/$C$7</f>
        <v>54083.333333333336</v>
      </c>
      <c r="F8">
        <f t="shared" ref="F8:F39" si="3">ROUND(E8,0)</f>
        <v>54083</v>
      </c>
      <c r="G8">
        <f t="shared" si="0"/>
        <v>49129.5</v>
      </c>
      <c r="H8">
        <f t="shared" si="1"/>
        <v>49130</v>
      </c>
    </row>
    <row r="9" spans="2:9" x14ac:dyDescent="0.25">
      <c r="D9">
        <v>69000</v>
      </c>
      <c r="E9">
        <f t="shared" si="2"/>
        <v>49250</v>
      </c>
      <c r="F9">
        <f t="shared" si="3"/>
        <v>49250</v>
      </c>
      <c r="G9">
        <f t="shared" si="0"/>
        <v>48416.55</v>
      </c>
      <c r="H9">
        <f t="shared" si="1"/>
        <v>48417</v>
      </c>
    </row>
    <row r="10" spans="2:9" x14ac:dyDescent="0.25">
      <c r="D10">
        <v>82500</v>
      </c>
      <c r="E10">
        <f t="shared" si="2"/>
        <v>58000</v>
      </c>
      <c r="F10">
        <f t="shared" si="3"/>
        <v>58000</v>
      </c>
      <c r="G10">
        <f t="shared" si="0"/>
        <v>50474.895000000004</v>
      </c>
      <c r="H10">
        <f t="shared" si="1"/>
        <v>50475</v>
      </c>
    </row>
    <row r="11" spans="2:9" x14ac:dyDescent="0.25">
      <c r="D11">
        <v>85000</v>
      </c>
      <c r="E11">
        <f t="shared" si="2"/>
        <v>71250</v>
      </c>
      <c r="F11">
        <f t="shared" si="3"/>
        <v>71250</v>
      </c>
      <c r="G11">
        <f t="shared" si="0"/>
        <v>53677.405500000008</v>
      </c>
      <c r="H11">
        <f t="shared" si="1"/>
        <v>53677</v>
      </c>
    </row>
    <row r="12" spans="2:9" x14ac:dyDescent="0.25">
      <c r="D12">
        <v>81000</v>
      </c>
      <c r="E12">
        <f t="shared" si="2"/>
        <v>81500</v>
      </c>
      <c r="F12">
        <f t="shared" si="3"/>
        <v>81500</v>
      </c>
      <c r="G12">
        <f t="shared" si="0"/>
        <v>56809.664950000006</v>
      </c>
      <c r="H12">
        <f t="shared" si="1"/>
        <v>56810</v>
      </c>
    </row>
    <row r="13" spans="2:9" x14ac:dyDescent="0.25">
      <c r="D13">
        <v>80000</v>
      </c>
      <c r="E13">
        <f t="shared" si="2"/>
        <v>82583.333333333328</v>
      </c>
      <c r="F13">
        <f t="shared" si="3"/>
        <v>82583</v>
      </c>
      <c r="G13">
        <f t="shared" si="0"/>
        <v>59228.698455000005</v>
      </c>
      <c r="H13">
        <f t="shared" si="1"/>
        <v>59229</v>
      </c>
    </row>
    <row r="14" spans="2:9" x14ac:dyDescent="0.25">
      <c r="D14">
        <v>97500</v>
      </c>
      <c r="E14">
        <f t="shared" si="2"/>
        <v>81166.666666666672</v>
      </c>
      <c r="F14">
        <f t="shared" si="3"/>
        <v>81167</v>
      </c>
      <c r="G14">
        <f t="shared" si="0"/>
        <v>61305.828609500008</v>
      </c>
      <c r="H14">
        <f t="shared" si="1"/>
        <v>61306</v>
      </c>
    </row>
    <row r="15" spans="2:9" x14ac:dyDescent="0.25">
      <c r="D15">
        <v>91000</v>
      </c>
      <c r="E15">
        <f t="shared" si="2"/>
        <v>88916.666666666672</v>
      </c>
      <c r="F15">
        <f t="shared" si="3"/>
        <v>88917</v>
      </c>
      <c r="G15">
        <f t="shared" si="0"/>
        <v>64925.245748550005</v>
      </c>
      <c r="H15">
        <f t="shared" si="1"/>
        <v>64925</v>
      </c>
    </row>
    <row r="16" spans="2:9" x14ac:dyDescent="0.25">
      <c r="D16">
        <v>67500</v>
      </c>
      <c r="E16">
        <f t="shared" si="2"/>
        <v>91333.333333333328</v>
      </c>
      <c r="F16">
        <f t="shared" si="3"/>
        <v>91333</v>
      </c>
      <c r="G16">
        <f t="shared" si="0"/>
        <v>67532.721173694998</v>
      </c>
      <c r="H16">
        <f t="shared" si="1"/>
        <v>67533</v>
      </c>
    </row>
    <row r="17" spans="4:8" x14ac:dyDescent="0.25">
      <c r="D17">
        <v>54250</v>
      </c>
      <c r="E17">
        <f t="shared" si="2"/>
        <v>80333.333333333328</v>
      </c>
      <c r="F17">
        <f t="shared" si="3"/>
        <v>80333</v>
      </c>
      <c r="G17">
        <f t="shared" si="0"/>
        <v>67529.449056325509</v>
      </c>
      <c r="H17">
        <f t="shared" si="1"/>
        <v>67529</v>
      </c>
    </row>
    <row r="18" spans="4:8" x14ac:dyDescent="0.25">
      <c r="D18">
        <v>91500</v>
      </c>
      <c r="E18">
        <f t="shared" si="2"/>
        <v>64791.666666666664</v>
      </c>
      <c r="F18">
        <f t="shared" si="3"/>
        <v>64792</v>
      </c>
      <c r="G18">
        <f t="shared" si="0"/>
        <v>66201.504150692956</v>
      </c>
      <c r="H18">
        <f t="shared" si="1"/>
        <v>66202</v>
      </c>
    </row>
    <row r="19" spans="4:8" x14ac:dyDescent="0.25">
      <c r="D19">
        <v>96250</v>
      </c>
      <c r="E19">
        <f t="shared" si="2"/>
        <v>75083.333333333328</v>
      </c>
      <c r="F19">
        <f t="shared" si="3"/>
        <v>75083</v>
      </c>
      <c r="G19">
        <f t="shared" si="0"/>
        <v>68731.353735623663</v>
      </c>
      <c r="H19">
        <f t="shared" si="1"/>
        <v>68731</v>
      </c>
    </row>
    <row r="20" spans="4:8" x14ac:dyDescent="0.25">
      <c r="D20">
        <v>84000</v>
      </c>
      <c r="E20">
        <f t="shared" si="2"/>
        <v>87666.666666666672</v>
      </c>
      <c r="F20">
        <f t="shared" si="3"/>
        <v>87667</v>
      </c>
      <c r="G20">
        <f t="shared" si="0"/>
        <v>71483.218362061307</v>
      </c>
      <c r="H20">
        <f t="shared" si="1"/>
        <v>71483</v>
      </c>
    </row>
    <row r="21" spans="4:8" x14ac:dyDescent="0.25">
      <c r="D21">
        <v>88500</v>
      </c>
      <c r="E21">
        <f t="shared" si="2"/>
        <v>89333.333333333328</v>
      </c>
      <c r="F21">
        <f t="shared" si="3"/>
        <v>89333</v>
      </c>
      <c r="G21">
        <f t="shared" si="0"/>
        <v>72734.896525855176</v>
      </c>
      <c r="H21">
        <f t="shared" si="1"/>
        <v>72735</v>
      </c>
    </row>
    <row r="22" spans="4:8" x14ac:dyDescent="0.25">
      <c r="D22">
        <v>83250</v>
      </c>
      <c r="E22">
        <f t="shared" si="2"/>
        <v>88291.666666666672</v>
      </c>
      <c r="F22">
        <f t="shared" si="3"/>
        <v>88292</v>
      </c>
      <c r="G22">
        <f t="shared" si="0"/>
        <v>74311.406873269661</v>
      </c>
      <c r="H22">
        <f t="shared" si="1"/>
        <v>74311</v>
      </c>
    </row>
    <row r="23" spans="4:8" x14ac:dyDescent="0.25">
      <c r="D23">
        <v>102000</v>
      </c>
      <c r="E23">
        <f t="shared" si="2"/>
        <v>85125</v>
      </c>
      <c r="F23">
        <f t="shared" si="3"/>
        <v>85125</v>
      </c>
      <c r="G23">
        <f t="shared" si="0"/>
        <v>75205.266185942703</v>
      </c>
      <c r="H23">
        <f t="shared" si="1"/>
        <v>75205</v>
      </c>
    </row>
    <row r="24" spans="4:8" x14ac:dyDescent="0.25">
      <c r="D24">
        <v>98500</v>
      </c>
      <c r="E24">
        <f t="shared" si="2"/>
        <v>93500</v>
      </c>
      <c r="F24">
        <f t="shared" si="3"/>
        <v>93500</v>
      </c>
      <c r="G24">
        <f t="shared" si="0"/>
        <v>77884.739567348428</v>
      </c>
      <c r="H24">
        <f t="shared" si="1"/>
        <v>77885</v>
      </c>
    </row>
    <row r="25" spans="4:8" x14ac:dyDescent="0.25">
      <c r="D25">
        <v>105500</v>
      </c>
      <c r="E25">
        <f t="shared" si="2"/>
        <v>97125</v>
      </c>
      <c r="F25">
        <f t="shared" si="3"/>
        <v>97125</v>
      </c>
      <c r="G25">
        <f t="shared" si="0"/>
        <v>79946.265610613584</v>
      </c>
      <c r="H25">
        <f t="shared" si="1"/>
        <v>79946</v>
      </c>
    </row>
    <row r="26" spans="4:8" x14ac:dyDescent="0.25">
      <c r="D26">
        <v>114250</v>
      </c>
      <c r="E26">
        <f t="shared" si="2"/>
        <v>102583.33333333333</v>
      </c>
      <c r="F26">
        <f t="shared" si="3"/>
        <v>102583</v>
      </c>
      <c r="G26">
        <f t="shared" si="0"/>
        <v>82501.639049552221</v>
      </c>
      <c r="H26">
        <f t="shared" si="1"/>
        <v>82502</v>
      </c>
    </row>
    <row r="27" spans="4:8" x14ac:dyDescent="0.25">
      <c r="D27">
        <v>115500</v>
      </c>
      <c r="E27">
        <f t="shared" si="2"/>
        <v>108708.33333333333</v>
      </c>
      <c r="F27">
        <f t="shared" si="3"/>
        <v>108708</v>
      </c>
      <c r="G27">
        <f t="shared" si="0"/>
        <v>85676.475144597003</v>
      </c>
      <c r="H27">
        <f t="shared" si="1"/>
        <v>85676</v>
      </c>
    </row>
    <row r="28" spans="4:8" x14ac:dyDescent="0.25">
      <c r="D28">
        <v>113500</v>
      </c>
      <c r="E28">
        <f t="shared" si="2"/>
        <v>113416.66666666667</v>
      </c>
      <c r="F28">
        <f t="shared" si="3"/>
        <v>113417</v>
      </c>
      <c r="G28">
        <f t="shared" si="0"/>
        <v>88658.827630137312</v>
      </c>
      <c r="H28">
        <f t="shared" si="1"/>
        <v>88659</v>
      </c>
    </row>
    <row r="29" spans="4:8" x14ac:dyDescent="0.25">
      <c r="D29">
        <v>119000</v>
      </c>
      <c r="E29">
        <f t="shared" si="2"/>
        <v>114291.66666666667</v>
      </c>
      <c r="F29">
        <f t="shared" si="3"/>
        <v>114292</v>
      </c>
      <c r="G29">
        <f t="shared" si="0"/>
        <v>91142.944867123588</v>
      </c>
      <c r="H29">
        <f t="shared" si="1"/>
        <v>91143</v>
      </c>
    </row>
    <row r="30" spans="4:8" x14ac:dyDescent="0.25">
      <c r="D30">
        <v>128500</v>
      </c>
      <c r="E30">
        <f t="shared" si="2"/>
        <v>116583.33333333333</v>
      </c>
      <c r="F30">
        <f t="shared" si="3"/>
        <v>116583</v>
      </c>
      <c r="G30">
        <f t="shared" si="0"/>
        <v>93928.650380411229</v>
      </c>
      <c r="H30">
        <f t="shared" si="1"/>
        <v>93929</v>
      </c>
    </row>
    <row r="31" spans="4:8" x14ac:dyDescent="0.25">
      <c r="D31">
        <v>145000</v>
      </c>
      <c r="E31">
        <f t="shared" si="2"/>
        <v>122833.33333333333</v>
      </c>
      <c r="F31">
        <f t="shared" si="3"/>
        <v>122833</v>
      </c>
      <c r="G31">
        <f t="shared" si="0"/>
        <v>97385.785342370102</v>
      </c>
      <c r="H31">
        <f t="shared" si="1"/>
        <v>97386</v>
      </c>
    </row>
    <row r="32" spans="4:8" x14ac:dyDescent="0.25">
      <c r="D32">
        <v>155000</v>
      </c>
      <c r="E32">
        <f t="shared" si="2"/>
        <v>135166.66666666666</v>
      </c>
      <c r="F32">
        <f t="shared" si="3"/>
        <v>135167</v>
      </c>
      <c r="G32">
        <f t="shared" si="0"/>
        <v>102147.20680813309</v>
      </c>
      <c r="H32">
        <f t="shared" si="1"/>
        <v>102147</v>
      </c>
    </row>
    <row r="33" spans="4:8" x14ac:dyDescent="0.25">
      <c r="D33">
        <v>124500</v>
      </c>
      <c r="E33">
        <f t="shared" si="2"/>
        <v>147250</v>
      </c>
      <c r="F33">
        <f t="shared" si="3"/>
        <v>147250</v>
      </c>
      <c r="G33">
        <f t="shared" si="0"/>
        <v>107432.48612731979</v>
      </c>
      <c r="H33">
        <f t="shared" si="1"/>
        <v>107432</v>
      </c>
    </row>
    <row r="34" spans="4:8" x14ac:dyDescent="0.25">
      <c r="D34">
        <v>144000</v>
      </c>
      <c r="E34">
        <f t="shared" si="2"/>
        <v>138083.33333333334</v>
      </c>
      <c r="F34">
        <f t="shared" si="3"/>
        <v>138083</v>
      </c>
      <c r="G34">
        <f t="shared" si="0"/>
        <v>109139.23751458782</v>
      </c>
      <c r="H34">
        <f t="shared" si="1"/>
        <v>109139</v>
      </c>
    </row>
    <row r="35" spans="4:8" x14ac:dyDescent="0.25">
      <c r="D35">
        <v>165000</v>
      </c>
      <c r="E35">
        <f t="shared" si="2"/>
        <v>139333.33333333334</v>
      </c>
      <c r="F35">
        <f t="shared" si="3"/>
        <v>139333</v>
      </c>
      <c r="G35">
        <f t="shared" si="0"/>
        <v>112625.31376312904</v>
      </c>
      <c r="H35">
        <f t="shared" si="1"/>
        <v>112625</v>
      </c>
    </row>
    <row r="36" spans="4:8" x14ac:dyDescent="0.25">
      <c r="D36">
        <v>152500</v>
      </c>
      <c r="E36">
        <f t="shared" si="2"/>
        <v>151250</v>
      </c>
      <c r="F36">
        <f t="shared" si="3"/>
        <v>151250</v>
      </c>
      <c r="G36">
        <f t="shared" si="0"/>
        <v>117862.78238681614</v>
      </c>
      <c r="H36">
        <f t="shared" si="1"/>
        <v>117863</v>
      </c>
    </row>
    <row r="37" spans="4:8" x14ac:dyDescent="0.25">
      <c r="D37">
        <v>160000</v>
      </c>
      <c r="E37">
        <f t="shared" si="2"/>
        <v>155250</v>
      </c>
      <c r="F37">
        <f t="shared" si="3"/>
        <v>155250</v>
      </c>
      <c r="G37">
        <f t="shared" si="0"/>
        <v>121326.50414813453</v>
      </c>
      <c r="H37">
        <f t="shared" si="1"/>
        <v>121327</v>
      </c>
    </row>
    <row r="38" spans="4:8" x14ac:dyDescent="0.25">
      <c r="D38">
        <v>187500</v>
      </c>
      <c r="E38">
        <f t="shared" si="2"/>
        <v>158333.33333333334</v>
      </c>
      <c r="F38">
        <f t="shared" si="3"/>
        <v>158333</v>
      </c>
      <c r="G38">
        <f t="shared" si="0"/>
        <v>125193.85373332107</v>
      </c>
      <c r="H38">
        <f t="shared" si="1"/>
        <v>125194</v>
      </c>
    </row>
    <row r="39" spans="4:8" x14ac:dyDescent="0.25">
      <c r="D39">
        <v>197500</v>
      </c>
      <c r="E39">
        <f t="shared" si="2"/>
        <v>172500</v>
      </c>
      <c r="F39">
        <f t="shared" si="3"/>
        <v>172500</v>
      </c>
      <c r="G39">
        <f t="shared" si="0"/>
        <v>131424.46835998897</v>
      </c>
      <c r="H39">
        <f t="shared" si="1"/>
        <v>131424</v>
      </c>
    </row>
    <row r="40" spans="4:8" x14ac:dyDescent="0.25">
      <c r="F40">
        <f>SUM(F7:F39)</f>
        <v>3344832</v>
      </c>
      <c r="H40">
        <f>SUM(H4:H39)</f>
        <v>2775680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0"/>
  <sheetViews>
    <sheetView workbookViewId="0">
      <selection activeCell="B3" sqref="B3"/>
    </sheetView>
  </sheetViews>
  <sheetFormatPr defaultRowHeight="15" x14ac:dyDescent="0.25"/>
  <cols>
    <col min="3" max="3" width="9.5703125" bestFit="1" customWidth="1"/>
  </cols>
  <sheetData>
    <row r="2" spans="2:11" x14ac:dyDescent="0.25">
      <c r="B2" t="s">
        <v>18</v>
      </c>
    </row>
    <row r="3" spans="2:11" x14ac:dyDescent="0.25"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</row>
    <row r="4" spans="2:11" x14ac:dyDescent="0.25">
      <c r="B4">
        <v>48000</v>
      </c>
      <c r="C4" t="e">
        <v>#N/A</v>
      </c>
      <c r="D4" t="e">
        <v>#N/A</v>
      </c>
      <c r="E4" t="e">
        <v>#N/A</v>
      </c>
      <c r="F4" t="e">
        <v>#N/A</v>
      </c>
      <c r="G4" t="e">
        <v>#N/A</v>
      </c>
      <c r="H4" t="e">
        <v>#N/A</v>
      </c>
      <c r="I4" t="e">
        <v>#N/A</v>
      </c>
      <c r="J4" t="e">
        <v>#N/A</v>
      </c>
      <c r="K4" t="e">
        <v>#N/A</v>
      </c>
    </row>
    <row r="5" spans="2:11" x14ac:dyDescent="0.25">
      <c r="B5">
        <v>42500</v>
      </c>
      <c r="C5" s="6">
        <f>B4</f>
        <v>48000</v>
      </c>
      <c r="D5">
        <f>B4</f>
        <v>48000</v>
      </c>
      <c r="E5">
        <f>B4</f>
        <v>48000</v>
      </c>
      <c r="F5">
        <f>B4</f>
        <v>48000</v>
      </c>
      <c r="G5">
        <f>B4</f>
        <v>48000</v>
      </c>
      <c r="H5">
        <f>B4</f>
        <v>48000</v>
      </c>
      <c r="I5">
        <f>B4</f>
        <v>48000</v>
      </c>
      <c r="J5">
        <f>B4</f>
        <v>48000</v>
      </c>
      <c r="K5">
        <f>B4</f>
        <v>48000</v>
      </c>
    </row>
    <row r="6" spans="2:11" x14ac:dyDescent="0.25">
      <c r="B6">
        <v>55500</v>
      </c>
      <c r="C6" s="6">
        <f t="shared" ref="C6:C39" si="0">0.9*B5+0.1*C5</f>
        <v>43050</v>
      </c>
      <c r="D6">
        <f t="shared" ref="D6:D39" si="1">0.8*B5+0.2*D5</f>
        <v>43600</v>
      </c>
      <c r="E6">
        <f t="shared" ref="E6:E39" si="2">0.7*B5+0.3*E5</f>
        <v>44150</v>
      </c>
      <c r="F6">
        <f t="shared" ref="F6:F39" si="3">0.6*B5+0.4*F5</f>
        <v>44700</v>
      </c>
      <c r="G6">
        <f t="shared" ref="G6:G39" si="4">0.5*B5+0.5*G5</f>
        <v>45250</v>
      </c>
      <c r="H6">
        <f t="shared" ref="H6:H39" si="5">0.4*B5+0.6*H5</f>
        <v>45800</v>
      </c>
      <c r="I6">
        <f t="shared" ref="I6:I39" si="6">0.3*B5+0.7*I5</f>
        <v>46350</v>
      </c>
      <c r="J6">
        <f t="shared" ref="J6:J39" si="7">0.2*B5+0.8*J5</f>
        <v>46900</v>
      </c>
      <c r="K6">
        <f t="shared" ref="K6:K39" si="8">0.1*B5+0.9*K5</f>
        <v>47450</v>
      </c>
    </row>
    <row r="7" spans="2:11" x14ac:dyDescent="0.25">
      <c r="B7">
        <v>57000</v>
      </c>
      <c r="C7" s="6">
        <f t="shared" si="0"/>
        <v>54255</v>
      </c>
      <c r="D7">
        <f t="shared" si="1"/>
        <v>53120</v>
      </c>
      <c r="E7">
        <f t="shared" si="2"/>
        <v>52095</v>
      </c>
      <c r="F7">
        <f t="shared" si="3"/>
        <v>51180</v>
      </c>
      <c r="G7">
        <f t="shared" si="4"/>
        <v>50375</v>
      </c>
      <c r="H7">
        <f t="shared" si="5"/>
        <v>49680</v>
      </c>
      <c r="I7">
        <f t="shared" si="6"/>
        <v>49095</v>
      </c>
      <c r="J7">
        <f t="shared" si="7"/>
        <v>48620</v>
      </c>
      <c r="K7">
        <f t="shared" si="8"/>
        <v>48255</v>
      </c>
    </row>
    <row r="8" spans="2:11" x14ac:dyDescent="0.25">
      <c r="B8">
        <v>42000</v>
      </c>
      <c r="C8" s="6">
        <f t="shared" si="0"/>
        <v>56725.5</v>
      </c>
      <c r="D8">
        <f t="shared" si="1"/>
        <v>56224</v>
      </c>
      <c r="E8">
        <f t="shared" si="2"/>
        <v>55528.5</v>
      </c>
      <c r="F8">
        <f t="shared" si="3"/>
        <v>54672</v>
      </c>
      <c r="G8">
        <f t="shared" si="4"/>
        <v>53687.5</v>
      </c>
      <c r="H8">
        <f t="shared" si="5"/>
        <v>52608</v>
      </c>
      <c r="I8">
        <f t="shared" si="6"/>
        <v>51466.5</v>
      </c>
      <c r="J8">
        <f t="shared" si="7"/>
        <v>50296</v>
      </c>
      <c r="K8">
        <f t="shared" si="8"/>
        <v>49129.5</v>
      </c>
    </row>
    <row r="9" spans="2:11" x14ac:dyDescent="0.25">
      <c r="B9">
        <v>69000</v>
      </c>
      <c r="C9" s="6">
        <f t="shared" si="0"/>
        <v>43472.55</v>
      </c>
      <c r="D9">
        <f t="shared" si="1"/>
        <v>44844.800000000003</v>
      </c>
      <c r="E9">
        <f t="shared" si="2"/>
        <v>46058.549999999996</v>
      </c>
      <c r="F9">
        <f t="shared" si="3"/>
        <v>47068.800000000003</v>
      </c>
      <c r="G9">
        <f t="shared" si="4"/>
        <v>47843.75</v>
      </c>
      <c r="H9">
        <f t="shared" si="5"/>
        <v>48364.800000000003</v>
      </c>
      <c r="I9">
        <f t="shared" si="6"/>
        <v>48626.549999999996</v>
      </c>
      <c r="J9">
        <f t="shared" si="7"/>
        <v>48636.800000000003</v>
      </c>
      <c r="K9">
        <f t="shared" si="8"/>
        <v>48416.55</v>
      </c>
    </row>
    <row r="10" spans="2:11" x14ac:dyDescent="0.25">
      <c r="B10">
        <v>82500</v>
      </c>
      <c r="C10" s="6">
        <f t="shared" si="0"/>
        <v>66447.255000000005</v>
      </c>
      <c r="D10">
        <f t="shared" si="1"/>
        <v>64168.959999999999</v>
      </c>
      <c r="E10">
        <f t="shared" si="2"/>
        <v>62117.565000000002</v>
      </c>
      <c r="F10">
        <f t="shared" si="3"/>
        <v>60227.520000000004</v>
      </c>
      <c r="G10">
        <f t="shared" si="4"/>
        <v>58421.875</v>
      </c>
      <c r="H10">
        <f t="shared" si="5"/>
        <v>56618.880000000005</v>
      </c>
      <c r="I10">
        <f t="shared" si="6"/>
        <v>54738.584999999992</v>
      </c>
      <c r="J10">
        <f t="shared" si="7"/>
        <v>52709.440000000002</v>
      </c>
      <c r="K10">
        <f t="shared" si="8"/>
        <v>50474.895000000004</v>
      </c>
    </row>
    <row r="11" spans="2:11" x14ac:dyDescent="0.25">
      <c r="B11">
        <v>85000</v>
      </c>
      <c r="C11" s="6">
        <f t="shared" si="0"/>
        <v>80894.7255</v>
      </c>
      <c r="D11">
        <f t="shared" si="1"/>
        <v>78833.792000000001</v>
      </c>
      <c r="E11">
        <f t="shared" si="2"/>
        <v>76385.269499999995</v>
      </c>
      <c r="F11">
        <f t="shared" si="3"/>
        <v>73591.008000000002</v>
      </c>
      <c r="G11">
        <f t="shared" si="4"/>
        <v>70460.9375</v>
      </c>
      <c r="H11">
        <f t="shared" si="5"/>
        <v>66971.328000000009</v>
      </c>
      <c r="I11">
        <f t="shared" si="6"/>
        <v>63067.009499999993</v>
      </c>
      <c r="J11">
        <f t="shared" si="7"/>
        <v>58667.552000000003</v>
      </c>
      <c r="K11">
        <f t="shared" si="8"/>
        <v>53677.405500000008</v>
      </c>
    </row>
    <row r="12" spans="2:11" x14ac:dyDescent="0.25">
      <c r="B12">
        <v>81000</v>
      </c>
      <c r="C12" s="6">
        <f t="shared" si="0"/>
        <v>84589.472550000006</v>
      </c>
      <c r="D12">
        <f t="shared" si="1"/>
        <v>83766.758400000006</v>
      </c>
      <c r="E12">
        <f t="shared" si="2"/>
        <v>82415.580849999998</v>
      </c>
      <c r="F12">
        <f t="shared" si="3"/>
        <v>80436.403200000001</v>
      </c>
      <c r="G12">
        <f t="shared" si="4"/>
        <v>77730.46875</v>
      </c>
      <c r="H12">
        <f t="shared" si="5"/>
        <v>74182.796800000011</v>
      </c>
      <c r="I12">
        <f t="shared" si="6"/>
        <v>69646.90664999999</v>
      </c>
      <c r="J12">
        <f t="shared" si="7"/>
        <v>63934.041600000004</v>
      </c>
      <c r="K12">
        <f t="shared" si="8"/>
        <v>56809.664950000006</v>
      </c>
    </row>
    <row r="13" spans="2:11" x14ac:dyDescent="0.25">
      <c r="B13">
        <v>80000</v>
      </c>
      <c r="C13" s="6">
        <f t="shared" si="0"/>
        <v>81358.947255000006</v>
      </c>
      <c r="D13">
        <f t="shared" si="1"/>
        <v>81553.351680000007</v>
      </c>
      <c r="E13">
        <f t="shared" si="2"/>
        <v>81424.674254999991</v>
      </c>
      <c r="F13">
        <f t="shared" si="3"/>
        <v>80774.561279999994</v>
      </c>
      <c r="G13">
        <f t="shared" si="4"/>
        <v>79365.234375</v>
      </c>
      <c r="H13">
        <f t="shared" si="5"/>
        <v>76909.678080000012</v>
      </c>
      <c r="I13">
        <f t="shared" si="6"/>
        <v>73052.834654999984</v>
      </c>
      <c r="J13">
        <f t="shared" si="7"/>
        <v>67347.233280000015</v>
      </c>
      <c r="K13">
        <f t="shared" si="8"/>
        <v>59228.698455000005</v>
      </c>
    </row>
    <row r="14" spans="2:11" x14ac:dyDescent="0.25">
      <c r="B14">
        <v>97500</v>
      </c>
      <c r="C14" s="6">
        <f t="shared" si="0"/>
        <v>80135.894725499995</v>
      </c>
      <c r="D14">
        <f t="shared" si="1"/>
        <v>80310.67033600001</v>
      </c>
      <c r="E14">
        <f t="shared" si="2"/>
        <v>80427.402276499997</v>
      </c>
      <c r="F14">
        <f t="shared" si="3"/>
        <v>80309.824511999992</v>
      </c>
      <c r="G14">
        <f t="shared" si="4"/>
        <v>79682.6171875</v>
      </c>
      <c r="H14">
        <f t="shared" si="5"/>
        <v>78145.806848000007</v>
      </c>
      <c r="I14">
        <f t="shared" si="6"/>
        <v>75136.984258499986</v>
      </c>
      <c r="J14">
        <f t="shared" si="7"/>
        <v>69877.786624000015</v>
      </c>
      <c r="K14">
        <f t="shared" si="8"/>
        <v>61305.828609500008</v>
      </c>
    </row>
    <row r="15" spans="2:11" x14ac:dyDescent="0.25">
      <c r="B15">
        <v>91000</v>
      </c>
      <c r="C15" s="6">
        <f t="shared" si="0"/>
        <v>95763.589472549997</v>
      </c>
      <c r="D15">
        <f t="shared" si="1"/>
        <v>94062.134067200008</v>
      </c>
      <c r="E15">
        <f t="shared" si="2"/>
        <v>92378.220682949992</v>
      </c>
      <c r="F15">
        <f t="shared" si="3"/>
        <v>90623.929804799991</v>
      </c>
      <c r="G15">
        <f t="shared" si="4"/>
        <v>88591.30859375</v>
      </c>
      <c r="H15">
        <f t="shared" si="5"/>
        <v>85887.48410880001</v>
      </c>
      <c r="I15">
        <f t="shared" si="6"/>
        <v>81845.888980949996</v>
      </c>
      <c r="J15">
        <f t="shared" si="7"/>
        <v>75402.229299200015</v>
      </c>
      <c r="K15">
        <f t="shared" si="8"/>
        <v>64925.245748550005</v>
      </c>
    </row>
    <row r="16" spans="2:11" x14ac:dyDescent="0.25">
      <c r="B16">
        <v>67500</v>
      </c>
      <c r="C16" s="6">
        <f t="shared" si="0"/>
        <v>91476.358947254994</v>
      </c>
      <c r="D16">
        <f t="shared" si="1"/>
        <v>91612.426813440004</v>
      </c>
      <c r="E16">
        <f t="shared" si="2"/>
        <v>91413.466204884986</v>
      </c>
      <c r="F16">
        <f t="shared" si="3"/>
        <v>90849.571921919996</v>
      </c>
      <c r="G16">
        <f t="shared" si="4"/>
        <v>89795.654296875</v>
      </c>
      <c r="H16">
        <f t="shared" si="5"/>
        <v>87932.490465280003</v>
      </c>
      <c r="I16">
        <f t="shared" si="6"/>
        <v>84592.122286664991</v>
      </c>
      <c r="J16">
        <f t="shared" si="7"/>
        <v>78521.783439360006</v>
      </c>
      <c r="K16">
        <f t="shared" si="8"/>
        <v>67532.721173694998</v>
      </c>
    </row>
    <row r="17" spans="2:11" x14ac:dyDescent="0.25">
      <c r="B17">
        <v>54250</v>
      </c>
      <c r="C17" s="6">
        <f t="shared" si="0"/>
        <v>69897.635894725507</v>
      </c>
      <c r="D17">
        <f t="shared" si="1"/>
        <v>72322.485362688007</v>
      </c>
      <c r="E17">
        <f t="shared" si="2"/>
        <v>74674.039861465499</v>
      </c>
      <c r="F17">
        <f t="shared" si="3"/>
        <v>76839.828768767999</v>
      </c>
      <c r="G17">
        <f t="shared" si="4"/>
        <v>78647.8271484375</v>
      </c>
      <c r="H17">
        <f t="shared" si="5"/>
        <v>79759.494279167993</v>
      </c>
      <c r="I17">
        <f t="shared" si="6"/>
        <v>79464.485600665488</v>
      </c>
      <c r="J17">
        <f t="shared" si="7"/>
        <v>76317.426751488005</v>
      </c>
      <c r="K17">
        <f t="shared" si="8"/>
        <v>67529.449056325509</v>
      </c>
    </row>
    <row r="18" spans="2:11" x14ac:dyDescent="0.25">
      <c r="B18">
        <v>91500</v>
      </c>
      <c r="C18" s="6">
        <f t="shared" si="0"/>
        <v>55814.763589472554</v>
      </c>
      <c r="D18">
        <f t="shared" si="1"/>
        <v>57864.497072537604</v>
      </c>
      <c r="E18">
        <f t="shared" si="2"/>
        <v>60377.21195843965</v>
      </c>
      <c r="F18">
        <f t="shared" si="3"/>
        <v>63285.931507507201</v>
      </c>
      <c r="G18">
        <f t="shared" si="4"/>
        <v>66448.91357421875</v>
      </c>
      <c r="H18">
        <f t="shared" si="5"/>
        <v>69555.696567500796</v>
      </c>
      <c r="I18">
        <f t="shared" si="6"/>
        <v>71900.139920465837</v>
      </c>
      <c r="J18">
        <f t="shared" si="7"/>
        <v>71903.941401190415</v>
      </c>
      <c r="K18">
        <f t="shared" si="8"/>
        <v>66201.504150692956</v>
      </c>
    </row>
    <row r="19" spans="2:11" x14ac:dyDescent="0.25">
      <c r="B19">
        <v>96250</v>
      </c>
      <c r="C19" s="6">
        <f t="shared" si="0"/>
        <v>87931.476358947257</v>
      </c>
      <c r="D19">
        <f t="shared" si="1"/>
        <v>84772.899414507527</v>
      </c>
      <c r="E19">
        <f t="shared" si="2"/>
        <v>82163.16358753189</v>
      </c>
      <c r="F19">
        <f t="shared" si="3"/>
        <v>80214.372603002877</v>
      </c>
      <c r="G19">
        <f t="shared" si="4"/>
        <v>78974.456787109375</v>
      </c>
      <c r="H19">
        <f t="shared" si="5"/>
        <v>78333.417940500483</v>
      </c>
      <c r="I19">
        <f t="shared" si="6"/>
        <v>77780.097944326088</v>
      </c>
      <c r="J19">
        <f t="shared" si="7"/>
        <v>75823.153120952338</v>
      </c>
      <c r="K19">
        <f t="shared" si="8"/>
        <v>68731.353735623663</v>
      </c>
    </row>
    <row r="20" spans="2:11" x14ac:dyDescent="0.25">
      <c r="B20">
        <v>84000</v>
      </c>
      <c r="C20" s="6">
        <f t="shared" si="0"/>
        <v>95418.147635894726</v>
      </c>
      <c r="D20">
        <f t="shared" si="1"/>
        <v>93954.579882901511</v>
      </c>
      <c r="E20">
        <f t="shared" si="2"/>
        <v>92023.949076259567</v>
      </c>
      <c r="F20">
        <f t="shared" si="3"/>
        <v>89835.749041201154</v>
      </c>
      <c r="G20">
        <f t="shared" si="4"/>
        <v>87612.228393554688</v>
      </c>
      <c r="H20">
        <f t="shared" si="5"/>
        <v>85500.050764300278</v>
      </c>
      <c r="I20">
        <f t="shared" si="6"/>
        <v>83321.068561028253</v>
      </c>
      <c r="J20">
        <f t="shared" si="7"/>
        <v>79908.522496761871</v>
      </c>
      <c r="K20">
        <f t="shared" si="8"/>
        <v>71483.218362061307</v>
      </c>
    </row>
    <row r="21" spans="2:11" x14ac:dyDescent="0.25">
      <c r="B21">
        <v>88500</v>
      </c>
      <c r="C21" s="6">
        <f t="shared" si="0"/>
        <v>85141.814763589471</v>
      </c>
      <c r="D21">
        <f t="shared" si="1"/>
        <v>85990.915976580305</v>
      </c>
      <c r="E21">
        <f t="shared" si="2"/>
        <v>86407.184722877864</v>
      </c>
      <c r="F21">
        <f t="shared" si="3"/>
        <v>86334.299616480464</v>
      </c>
      <c r="G21">
        <f t="shared" si="4"/>
        <v>85806.114196777344</v>
      </c>
      <c r="H21">
        <f t="shared" si="5"/>
        <v>84900.030458580164</v>
      </c>
      <c r="I21">
        <f t="shared" si="6"/>
        <v>83524.747992719771</v>
      </c>
      <c r="J21">
        <f t="shared" si="7"/>
        <v>80726.817997409496</v>
      </c>
      <c r="K21">
        <f t="shared" si="8"/>
        <v>72734.896525855176</v>
      </c>
    </row>
    <row r="22" spans="2:11" x14ac:dyDescent="0.25">
      <c r="B22">
        <v>83250</v>
      </c>
      <c r="C22" s="6">
        <f t="shared" si="0"/>
        <v>88164.18147635895</v>
      </c>
      <c r="D22">
        <f t="shared" si="1"/>
        <v>87998.183195316058</v>
      </c>
      <c r="E22">
        <f t="shared" si="2"/>
        <v>87872.155416863359</v>
      </c>
      <c r="F22">
        <f t="shared" si="3"/>
        <v>87633.719846592197</v>
      </c>
      <c r="G22">
        <f t="shared" si="4"/>
        <v>87153.057098388672</v>
      </c>
      <c r="H22">
        <f t="shared" si="5"/>
        <v>86340.01827514809</v>
      </c>
      <c r="I22">
        <f t="shared" si="6"/>
        <v>85017.323594903835</v>
      </c>
      <c r="J22">
        <f t="shared" si="7"/>
        <v>82281.454397927591</v>
      </c>
      <c r="K22">
        <f t="shared" si="8"/>
        <v>74311.406873269661</v>
      </c>
    </row>
    <row r="23" spans="2:11" x14ac:dyDescent="0.25">
      <c r="B23">
        <v>102000</v>
      </c>
      <c r="C23" s="6">
        <f t="shared" si="0"/>
        <v>83741.418147635894</v>
      </c>
      <c r="D23">
        <f t="shared" si="1"/>
        <v>84199.636639063217</v>
      </c>
      <c r="E23">
        <f t="shared" si="2"/>
        <v>84636.646625059002</v>
      </c>
      <c r="F23">
        <f t="shared" si="3"/>
        <v>85003.487938636885</v>
      </c>
      <c r="G23">
        <f t="shared" si="4"/>
        <v>85201.528549194336</v>
      </c>
      <c r="H23">
        <f t="shared" si="5"/>
        <v>85104.010965088848</v>
      </c>
      <c r="I23">
        <f t="shared" si="6"/>
        <v>84487.126516432676</v>
      </c>
      <c r="J23">
        <f t="shared" si="7"/>
        <v>82475.163518342073</v>
      </c>
      <c r="K23">
        <f t="shared" si="8"/>
        <v>75205.266185942703</v>
      </c>
    </row>
    <row r="24" spans="2:11" x14ac:dyDescent="0.25">
      <c r="B24">
        <v>98500</v>
      </c>
      <c r="C24" s="6">
        <f t="shared" si="0"/>
        <v>100174.14181476358</v>
      </c>
      <c r="D24">
        <f t="shared" si="1"/>
        <v>98439.927327812649</v>
      </c>
      <c r="E24">
        <f t="shared" si="2"/>
        <v>96790.993987517693</v>
      </c>
      <c r="F24">
        <f t="shared" si="3"/>
        <v>95201.39517545476</v>
      </c>
      <c r="G24">
        <f t="shared" si="4"/>
        <v>93600.764274597168</v>
      </c>
      <c r="H24">
        <f t="shared" si="5"/>
        <v>91862.406579053306</v>
      </c>
      <c r="I24">
        <f t="shared" si="6"/>
        <v>89740.988561502862</v>
      </c>
      <c r="J24">
        <f t="shared" si="7"/>
        <v>86380.130814673656</v>
      </c>
      <c r="K24">
        <f t="shared" si="8"/>
        <v>77884.739567348428</v>
      </c>
    </row>
    <row r="25" spans="2:11" x14ac:dyDescent="0.25">
      <c r="B25">
        <v>105500</v>
      </c>
      <c r="C25" s="6">
        <f t="shared" si="0"/>
        <v>98667.414181476357</v>
      </c>
      <c r="D25">
        <f t="shared" si="1"/>
        <v>98487.985465562524</v>
      </c>
      <c r="E25">
        <f t="shared" si="2"/>
        <v>97987.298196255302</v>
      </c>
      <c r="F25">
        <f t="shared" si="3"/>
        <v>97180.558070181898</v>
      </c>
      <c r="G25">
        <f t="shared" si="4"/>
        <v>96050.382137298584</v>
      </c>
      <c r="H25">
        <f t="shared" si="5"/>
        <v>94517.443947431981</v>
      </c>
      <c r="I25">
        <f t="shared" si="6"/>
        <v>92368.691993051994</v>
      </c>
      <c r="J25">
        <f t="shared" si="7"/>
        <v>88804.104651738933</v>
      </c>
      <c r="K25">
        <f t="shared" si="8"/>
        <v>79946.265610613584</v>
      </c>
    </row>
    <row r="26" spans="2:11" x14ac:dyDescent="0.25">
      <c r="B26">
        <v>114250</v>
      </c>
      <c r="C26" s="6">
        <f t="shared" si="0"/>
        <v>104816.74141814763</v>
      </c>
      <c r="D26">
        <f t="shared" si="1"/>
        <v>104097.5970931125</v>
      </c>
      <c r="E26">
        <f t="shared" si="2"/>
        <v>103246.18945887659</v>
      </c>
      <c r="F26">
        <f t="shared" si="3"/>
        <v>102172.22322807276</v>
      </c>
      <c r="G26">
        <f t="shared" si="4"/>
        <v>100775.19106864929</v>
      </c>
      <c r="H26">
        <f t="shared" si="5"/>
        <v>98910.466368459194</v>
      </c>
      <c r="I26">
        <f t="shared" si="6"/>
        <v>96308.084395136393</v>
      </c>
      <c r="J26">
        <f t="shared" si="7"/>
        <v>92143.283721391155</v>
      </c>
      <c r="K26">
        <f t="shared" si="8"/>
        <v>82501.639049552221</v>
      </c>
    </row>
    <row r="27" spans="2:11" x14ac:dyDescent="0.25">
      <c r="B27">
        <v>115500</v>
      </c>
      <c r="C27" s="6">
        <f t="shared" si="0"/>
        <v>113306.67414181476</v>
      </c>
      <c r="D27">
        <f t="shared" si="1"/>
        <v>112219.5194186225</v>
      </c>
      <c r="E27">
        <f t="shared" si="2"/>
        <v>110948.85683766297</v>
      </c>
      <c r="F27">
        <f t="shared" si="3"/>
        <v>109418.8892912291</v>
      </c>
      <c r="G27">
        <f t="shared" si="4"/>
        <v>107512.59553432465</v>
      </c>
      <c r="H27">
        <f t="shared" si="5"/>
        <v>105046.27982107551</v>
      </c>
      <c r="I27">
        <f t="shared" si="6"/>
        <v>101690.65907659548</v>
      </c>
      <c r="J27">
        <f t="shared" si="7"/>
        <v>96564.62697711293</v>
      </c>
      <c r="K27">
        <f t="shared" si="8"/>
        <v>85676.475144597003</v>
      </c>
    </row>
    <row r="28" spans="2:11" x14ac:dyDescent="0.25">
      <c r="B28">
        <v>113500</v>
      </c>
      <c r="C28" s="6">
        <f t="shared" si="0"/>
        <v>115280.66741418147</v>
      </c>
      <c r="D28">
        <f t="shared" si="1"/>
        <v>114843.9038837245</v>
      </c>
      <c r="E28">
        <f t="shared" si="2"/>
        <v>114134.65705129888</v>
      </c>
      <c r="F28">
        <f t="shared" si="3"/>
        <v>113067.55571649165</v>
      </c>
      <c r="G28">
        <f t="shared" si="4"/>
        <v>111506.29776716232</v>
      </c>
      <c r="H28">
        <f t="shared" si="5"/>
        <v>109227.76789264531</v>
      </c>
      <c r="I28">
        <f t="shared" si="6"/>
        <v>105833.46135361683</v>
      </c>
      <c r="J28">
        <f t="shared" si="7"/>
        <v>100351.70158169034</v>
      </c>
      <c r="K28">
        <f t="shared" si="8"/>
        <v>88658.827630137312</v>
      </c>
    </row>
    <row r="29" spans="2:11" x14ac:dyDescent="0.25">
      <c r="B29">
        <v>119000</v>
      </c>
      <c r="C29" s="6">
        <f t="shared" si="0"/>
        <v>113678.06674141815</v>
      </c>
      <c r="D29">
        <f t="shared" si="1"/>
        <v>113768.7807767449</v>
      </c>
      <c r="E29">
        <f t="shared" si="2"/>
        <v>113690.39711538967</v>
      </c>
      <c r="F29">
        <f t="shared" si="3"/>
        <v>113327.02228659666</v>
      </c>
      <c r="G29">
        <f t="shared" si="4"/>
        <v>112503.14888358116</v>
      </c>
      <c r="H29">
        <f t="shared" si="5"/>
        <v>110936.66073558718</v>
      </c>
      <c r="I29">
        <f t="shared" si="6"/>
        <v>108133.42294753178</v>
      </c>
      <c r="J29">
        <f t="shared" si="7"/>
        <v>102981.36126535229</v>
      </c>
      <c r="K29">
        <f t="shared" si="8"/>
        <v>91142.944867123588</v>
      </c>
    </row>
    <row r="30" spans="2:11" x14ac:dyDescent="0.25">
      <c r="B30">
        <v>128500</v>
      </c>
      <c r="C30" s="6">
        <f t="shared" si="0"/>
        <v>118467.80667414182</v>
      </c>
      <c r="D30">
        <f t="shared" si="1"/>
        <v>117953.75615534898</v>
      </c>
      <c r="E30">
        <f t="shared" si="2"/>
        <v>117407.11913461689</v>
      </c>
      <c r="F30">
        <f t="shared" si="3"/>
        <v>116730.80891463868</v>
      </c>
      <c r="G30">
        <f t="shared" si="4"/>
        <v>115751.57444179058</v>
      </c>
      <c r="H30">
        <f t="shared" si="5"/>
        <v>114161.99644135231</v>
      </c>
      <c r="I30">
        <f t="shared" si="6"/>
        <v>111393.39606327224</v>
      </c>
      <c r="J30">
        <f t="shared" si="7"/>
        <v>106185.08901228184</v>
      </c>
      <c r="K30">
        <f t="shared" si="8"/>
        <v>93928.650380411229</v>
      </c>
    </row>
    <row r="31" spans="2:11" x14ac:dyDescent="0.25">
      <c r="B31">
        <v>145000</v>
      </c>
      <c r="C31" s="6">
        <f t="shared" si="0"/>
        <v>127496.78066741419</v>
      </c>
      <c r="D31">
        <f t="shared" si="1"/>
        <v>126390.75123106979</v>
      </c>
      <c r="E31">
        <f t="shared" si="2"/>
        <v>125172.13574038507</v>
      </c>
      <c r="F31">
        <f t="shared" si="3"/>
        <v>123792.32356585548</v>
      </c>
      <c r="G31">
        <f t="shared" si="4"/>
        <v>122125.78722089529</v>
      </c>
      <c r="H31">
        <f t="shared" si="5"/>
        <v>119897.19786481139</v>
      </c>
      <c r="I31">
        <f t="shared" si="6"/>
        <v>116525.37724429056</v>
      </c>
      <c r="J31">
        <f t="shared" si="7"/>
        <v>110648.07120982547</v>
      </c>
      <c r="K31">
        <f t="shared" si="8"/>
        <v>97385.785342370102</v>
      </c>
    </row>
    <row r="32" spans="2:11" x14ac:dyDescent="0.25">
      <c r="B32">
        <v>155000</v>
      </c>
      <c r="C32" s="6">
        <f t="shared" si="0"/>
        <v>143249.67806674141</v>
      </c>
      <c r="D32">
        <f t="shared" si="1"/>
        <v>141278.15024621395</v>
      </c>
      <c r="E32">
        <f t="shared" si="2"/>
        <v>139051.64072211552</v>
      </c>
      <c r="F32">
        <f t="shared" si="3"/>
        <v>136516.92942634219</v>
      </c>
      <c r="G32">
        <f t="shared" si="4"/>
        <v>133562.89361044765</v>
      </c>
      <c r="H32">
        <f t="shared" si="5"/>
        <v>129938.31871888683</v>
      </c>
      <c r="I32">
        <f t="shared" si="6"/>
        <v>125067.76407100339</v>
      </c>
      <c r="J32">
        <f t="shared" si="7"/>
        <v>117518.45696786039</v>
      </c>
      <c r="K32">
        <f t="shared" si="8"/>
        <v>102147.20680813309</v>
      </c>
    </row>
    <row r="33" spans="2:11" x14ac:dyDescent="0.25">
      <c r="B33">
        <v>124500</v>
      </c>
      <c r="C33" s="6">
        <f t="shared" si="0"/>
        <v>153824.96780667413</v>
      </c>
      <c r="D33">
        <f t="shared" si="1"/>
        <v>152255.63004924278</v>
      </c>
      <c r="E33">
        <f t="shared" si="2"/>
        <v>150215.49221663465</v>
      </c>
      <c r="F33">
        <f t="shared" si="3"/>
        <v>147606.77177053687</v>
      </c>
      <c r="G33">
        <f t="shared" si="4"/>
        <v>144281.44680522382</v>
      </c>
      <c r="H33">
        <f t="shared" si="5"/>
        <v>139962.9912313321</v>
      </c>
      <c r="I33">
        <f t="shared" si="6"/>
        <v>134047.43484970235</v>
      </c>
      <c r="J33">
        <f t="shared" si="7"/>
        <v>125014.76557428832</v>
      </c>
      <c r="K33">
        <f t="shared" si="8"/>
        <v>107432.48612731979</v>
      </c>
    </row>
    <row r="34" spans="2:11" x14ac:dyDescent="0.25">
      <c r="B34">
        <v>144000</v>
      </c>
      <c r="C34" s="6">
        <f t="shared" si="0"/>
        <v>127432.49678066741</v>
      </c>
      <c r="D34">
        <f t="shared" si="1"/>
        <v>130051.12600984855</v>
      </c>
      <c r="E34">
        <f t="shared" si="2"/>
        <v>132214.64766499039</v>
      </c>
      <c r="F34">
        <f t="shared" si="3"/>
        <v>133742.70870821475</v>
      </c>
      <c r="G34">
        <f t="shared" si="4"/>
        <v>134390.72340261191</v>
      </c>
      <c r="H34">
        <f t="shared" si="5"/>
        <v>133777.79473879928</v>
      </c>
      <c r="I34">
        <f t="shared" si="6"/>
        <v>131183.20439479162</v>
      </c>
      <c r="J34">
        <f t="shared" si="7"/>
        <v>124911.81245943066</v>
      </c>
      <c r="K34">
        <f t="shared" si="8"/>
        <v>109139.23751458782</v>
      </c>
    </row>
    <row r="35" spans="2:11" x14ac:dyDescent="0.25">
      <c r="B35">
        <v>165000</v>
      </c>
      <c r="C35" s="6">
        <f t="shared" si="0"/>
        <v>142343.24967806676</v>
      </c>
      <c r="D35">
        <f t="shared" si="1"/>
        <v>141210.2252019697</v>
      </c>
      <c r="E35">
        <f t="shared" si="2"/>
        <v>140464.39429949713</v>
      </c>
      <c r="F35">
        <f t="shared" si="3"/>
        <v>139897.08348328591</v>
      </c>
      <c r="G35">
        <f t="shared" si="4"/>
        <v>139195.36170130596</v>
      </c>
      <c r="H35">
        <f t="shared" si="5"/>
        <v>137866.67684327957</v>
      </c>
      <c r="I35">
        <f t="shared" si="6"/>
        <v>135028.24307635415</v>
      </c>
      <c r="J35">
        <f t="shared" si="7"/>
        <v>128729.44996754453</v>
      </c>
      <c r="K35">
        <f t="shared" si="8"/>
        <v>112625.31376312904</v>
      </c>
    </row>
    <row r="36" spans="2:11" x14ac:dyDescent="0.25">
      <c r="B36">
        <v>152500</v>
      </c>
      <c r="C36" s="6">
        <f t="shared" si="0"/>
        <v>162734.32496780666</v>
      </c>
      <c r="D36">
        <f t="shared" si="1"/>
        <v>160242.04504039395</v>
      </c>
      <c r="E36">
        <f t="shared" si="2"/>
        <v>157639.31828984912</v>
      </c>
      <c r="F36">
        <f t="shared" si="3"/>
        <v>154958.83339331436</v>
      </c>
      <c r="G36">
        <f t="shared" si="4"/>
        <v>152097.68085065298</v>
      </c>
      <c r="H36">
        <f t="shared" si="5"/>
        <v>148720.00610596774</v>
      </c>
      <c r="I36">
        <f t="shared" si="6"/>
        <v>144019.7701534479</v>
      </c>
      <c r="J36">
        <f t="shared" si="7"/>
        <v>135983.55997403563</v>
      </c>
      <c r="K36">
        <f t="shared" si="8"/>
        <v>117862.78238681614</v>
      </c>
    </row>
    <row r="37" spans="2:11" x14ac:dyDescent="0.25">
      <c r="B37">
        <v>160000</v>
      </c>
      <c r="C37" s="6">
        <f t="shared" si="0"/>
        <v>153523.43249678068</v>
      </c>
      <c r="D37">
        <f t="shared" si="1"/>
        <v>154048.4090080788</v>
      </c>
      <c r="E37">
        <f t="shared" si="2"/>
        <v>154041.79548695474</v>
      </c>
      <c r="F37">
        <f t="shared" si="3"/>
        <v>153483.53335732574</v>
      </c>
      <c r="G37">
        <f t="shared" si="4"/>
        <v>152298.84042532649</v>
      </c>
      <c r="H37">
        <f t="shared" si="5"/>
        <v>150232.00366358063</v>
      </c>
      <c r="I37">
        <f t="shared" si="6"/>
        <v>146563.83910741354</v>
      </c>
      <c r="J37">
        <f t="shared" si="7"/>
        <v>139286.84797922851</v>
      </c>
      <c r="K37">
        <f t="shared" si="8"/>
        <v>121326.50414813453</v>
      </c>
    </row>
    <row r="38" spans="2:11" x14ac:dyDescent="0.25">
      <c r="B38">
        <v>187500</v>
      </c>
      <c r="C38" s="6">
        <f t="shared" si="0"/>
        <v>159352.34324967806</v>
      </c>
      <c r="D38">
        <f t="shared" si="1"/>
        <v>158809.68180161575</v>
      </c>
      <c r="E38">
        <f t="shared" si="2"/>
        <v>158212.53864608641</v>
      </c>
      <c r="F38">
        <f t="shared" si="3"/>
        <v>157393.41334293029</v>
      </c>
      <c r="G38">
        <f t="shared" si="4"/>
        <v>156149.42021266324</v>
      </c>
      <c r="H38">
        <f t="shared" si="5"/>
        <v>154139.20219814836</v>
      </c>
      <c r="I38">
        <f t="shared" si="6"/>
        <v>150594.68737518947</v>
      </c>
      <c r="J38">
        <f t="shared" si="7"/>
        <v>143429.47838338281</v>
      </c>
      <c r="K38">
        <f t="shared" si="8"/>
        <v>125193.85373332107</v>
      </c>
    </row>
    <row r="39" spans="2:11" x14ac:dyDescent="0.25">
      <c r="B39">
        <v>197500</v>
      </c>
      <c r="C39" s="6">
        <f t="shared" si="0"/>
        <v>184685.23432496781</v>
      </c>
      <c r="D39">
        <f t="shared" si="1"/>
        <v>181761.93636032316</v>
      </c>
      <c r="E39">
        <f t="shared" si="2"/>
        <v>178713.76159382591</v>
      </c>
      <c r="F39">
        <f t="shared" si="3"/>
        <v>175457.36533717212</v>
      </c>
      <c r="G39">
        <f t="shared" si="4"/>
        <v>171824.71010633162</v>
      </c>
      <c r="H39">
        <f t="shared" si="5"/>
        <v>167483.52131888899</v>
      </c>
      <c r="I39">
        <f t="shared" si="6"/>
        <v>161666.28116263263</v>
      </c>
      <c r="J39">
        <f t="shared" si="7"/>
        <v>152243.58270670625</v>
      </c>
      <c r="K39">
        <f t="shared" si="8"/>
        <v>131424.46835998897</v>
      </c>
    </row>
    <row r="40" spans="2:11" x14ac:dyDescent="0.25">
      <c r="C40">
        <f t="shared" ref="C40:K40" si="9">SUM(C5:C39)</f>
        <v>3511312.7517416705</v>
      </c>
      <c r="D40">
        <f t="shared" si="9"/>
        <v>3493059.515909919</v>
      </c>
      <c r="E40">
        <f t="shared" si="9"/>
        <v>3470479.8164597885</v>
      </c>
      <c r="F40">
        <f t="shared" si="9"/>
        <v>3441528.4231085521</v>
      </c>
      <c r="G40">
        <f t="shared" si="9"/>
        <v>3402675.2898936681</v>
      </c>
      <c r="H40">
        <f t="shared" si="9"/>
        <v>3347274.7180216657</v>
      </c>
      <c r="I40">
        <f t="shared" si="9"/>
        <v>3261278.6772871907</v>
      </c>
      <c r="J40">
        <f t="shared" si="9"/>
        <v>3109525.669173175</v>
      </c>
      <c r="K40">
        <f t="shared" si="9"/>
        <v>2775679.7847601003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Sheet7</vt:lpstr>
      <vt:lpstr>Sheet8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2024-02-11T12:50:14Z</dcterms:created>
  <dcterms:modified xsi:type="dcterms:W3CDTF">2024-08-06T00:33:46Z</dcterms:modified>
</cp:coreProperties>
</file>