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0730" windowHeight="11760" activeTab="4"/>
  </bookViews>
  <sheets>
    <sheet name="Kenyataan" sheetId="1" r:id="rId1"/>
    <sheet name="Harapan" sheetId="3" r:id="rId2"/>
    <sheet name="IPA" sheetId="4" r:id="rId3"/>
    <sheet name="CSI" sheetId="5" r:id="rId4"/>
    <sheet name="ITC" sheetId="6" r:id="rId5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5" i="3"/>
  <c r="D20" i="6" l="1"/>
  <c r="D21"/>
  <c r="D22"/>
  <c r="D23"/>
  <c r="D24"/>
  <c r="D25"/>
  <c r="D26"/>
  <c r="D27"/>
  <c r="D28"/>
  <c r="D29"/>
  <c r="D19"/>
  <c r="B30"/>
  <c r="B20"/>
  <c r="B21"/>
  <c r="B22"/>
  <c r="B23"/>
  <c r="B24"/>
  <c r="B25"/>
  <c r="B26"/>
  <c r="B27"/>
  <c r="B28"/>
  <c r="B29"/>
  <c r="B19"/>
  <c r="I14"/>
  <c r="I4"/>
  <c r="I5"/>
  <c r="I6"/>
  <c r="I7"/>
  <c r="I8"/>
  <c r="I9"/>
  <c r="I10"/>
  <c r="I11"/>
  <c r="I12"/>
  <c r="I13"/>
  <c r="I3"/>
  <c r="G13"/>
  <c r="G12"/>
  <c r="G11"/>
  <c r="G10"/>
  <c r="G9"/>
  <c r="G8"/>
  <c r="G7"/>
  <c r="G6"/>
  <c r="G5"/>
  <c r="G4"/>
  <c r="G3"/>
  <c r="G14" s="1"/>
  <c r="C4"/>
  <c r="C5"/>
  <c r="C6"/>
  <c r="C7"/>
  <c r="C8"/>
  <c r="C9"/>
  <c r="C10"/>
  <c r="C11"/>
  <c r="C12"/>
  <c r="C13"/>
  <c r="C3"/>
  <c r="C14" s="1"/>
  <c r="C105" i="1"/>
  <c r="D105"/>
  <c r="E105"/>
  <c r="F105"/>
  <c r="G105"/>
  <c r="H105"/>
  <c r="I105"/>
  <c r="J105"/>
  <c r="K105"/>
  <c r="L105"/>
  <c r="B105"/>
  <c r="M2"/>
  <c r="K4" i="5"/>
  <c r="K5"/>
  <c r="K6"/>
  <c r="K3"/>
  <c r="K2"/>
  <c r="J7"/>
  <c r="J6"/>
  <c r="J5"/>
  <c r="J4"/>
  <c r="J3"/>
  <c r="J2"/>
  <c r="E3"/>
  <c r="C3"/>
  <c r="E4" i="4"/>
  <c r="B16" i="5"/>
  <c r="E4"/>
  <c r="E5"/>
  <c r="E6"/>
  <c r="E7"/>
  <c r="E8"/>
  <c r="E9"/>
  <c r="E10"/>
  <c r="E11"/>
  <c r="E12"/>
  <c r="E13"/>
  <c r="C14"/>
  <c r="D14"/>
  <c r="E14"/>
  <c r="C4"/>
  <c r="C5"/>
  <c r="C6"/>
  <c r="C7"/>
  <c r="C8"/>
  <c r="C9"/>
  <c r="C10"/>
  <c r="C11"/>
  <c r="C12"/>
  <c r="C13"/>
  <c r="B14"/>
  <c r="L2" i="3"/>
  <c r="L104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M3" i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D15" i="4"/>
  <c r="C15"/>
  <c r="E5"/>
  <c r="F5" s="1"/>
  <c r="E6"/>
  <c r="F6" s="1"/>
  <c r="E7"/>
  <c r="F7" s="1"/>
  <c r="E8"/>
  <c r="F8" s="1"/>
  <c r="E9"/>
  <c r="F9" s="1"/>
  <c r="E10"/>
  <c r="F10" s="1"/>
  <c r="E11"/>
  <c r="F11" s="1"/>
  <c r="E12"/>
  <c r="F12" s="1"/>
  <c r="E13"/>
  <c r="F13" s="1"/>
  <c r="E14"/>
  <c r="F14" s="1"/>
  <c r="F4"/>
  <c r="S13" i="3"/>
  <c r="S3"/>
  <c r="S4"/>
  <c r="S5"/>
  <c r="S6"/>
  <c r="S7"/>
  <c r="S8"/>
  <c r="S9"/>
  <c r="S10"/>
  <c r="S11"/>
  <c r="S12"/>
  <c r="S2"/>
  <c r="R3"/>
  <c r="R4"/>
  <c r="R5"/>
  <c r="R6"/>
  <c r="R7"/>
  <c r="R8"/>
  <c r="R9"/>
  <c r="R10"/>
  <c r="R11"/>
  <c r="R12"/>
  <c r="R2"/>
  <c r="S2" i="1"/>
  <c r="T2" s="1"/>
  <c r="S3"/>
  <c r="S4"/>
  <c r="S5"/>
  <c r="S6"/>
  <c r="S7"/>
  <c r="S8"/>
  <c r="S9"/>
  <c r="S10"/>
  <c r="S11"/>
  <c r="S12"/>
  <c r="U2"/>
  <c r="U12"/>
  <c r="U3"/>
  <c r="U4"/>
  <c r="U5"/>
  <c r="U6"/>
  <c r="U7"/>
  <c r="U8"/>
  <c r="U9"/>
  <c r="U10"/>
  <c r="T3"/>
  <c r="T4"/>
  <c r="T5"/>
  <c r="T6"/>
  <c r="T7"/>
  <c r="T8"/>
  <c r="T9"/>
  <c r="T10"/>
  <c r="U11" l="1"/>
  <c r="T11"/>
  <c r="T12"/>
  <c r="T13" l="1"/>
</calcChain>
</file>

<file path=xl/sharedStrings.xml><?xml version="1.0" encoding="utf-8"?>
<sst xmlns="http://schemas.openxmlformats.org/spreadsheetml/2006/main" count="136" uniqueCount="65">
  <si>
    <t>4</t>
  </si>
  <si>
    <t>X1</t>
  </si>
  <si>
    <t>X2</t>
  </si>
  <si>
    <t>X3</t>
  </si>
  <si>
    <t>X4</t>
  </si>
  <si>
    <t>X5</t>
  </si>
  <si>
    <t>X6</t>
  </si>
  <si>
    <t>X7</t>
  </si>
  <si>
    <t>sts</t>
  </si>
  <si>
    <t>ts</t>
  </si>
  <si>
    <t>n</t>
  </si>
  <si>
    <t>s</t>
  </si>
  <si>
    <t>ss</t>
  </si>
  <si>
    <t>x8</t>
  </si>
  <si>
    <t>x9</t>
  </si>
  <si>
    <t>x10</t>
  </si>
  <si>
    <t>x11</t>
  </si>
  <si>
    <t>mean</t>
  </si>
  <si>
    <t>skor</t>
  </si>
  <si>
    <t>No</t>
  </si>
  <si>
    <t>atribut</t>
  </si>
  <si>
    <t>kesesuaian</t>
  </si>
  <si>
    <t>persentase</t>
  </si>
  <si>
    <t>TINGKAT KESESUAIAN</t>
  </si>
  <si>
    <t>X</t>
  </si>
  <si>
    <t>Y</t>
  </si>
  <si>
    <t>MEAN</t>
  </si>
  <si>
    <t>SATISFACTION</t>
  </si>
  <si>
    <t>IMPORTANCE</t>
  </si>
  <si>
    <t xml:space="preserve">Tangibles </t>
  </si>
  <si>
    <t>Reliability</t>
  </si>
  <si>
    <t>Responsiveness</t>
  </si>
  <si>
    <t>kesediaan karyawan</t>
  </si>
  <si>
    <t xml:space="preserve">Assurance </t>
  </si>
  <si>
    <t>Sikap karyawan</t>
  </si>
  <si>
    <t>Emphaty</t>
  </si>
  <si>
    <t>Kepedualian Karyawan</t>
  </si>
  <si>
    <t>Kebersihan</t>
  </si>
  <si>
    <t>Kenyamanan</t>
  </si>
  <si>
    <t>Ketersediaan sarana</t>
  </si>
  <si>
    <t>Layanan internet</t>
  </si>
  <si>
    <t>Kelengkapan fasilitas</t>
  </si>
  <si>
    <t>ketersediaan Ruang Tunggu</t>
  </si>
  <si>
    <t>pelayanan pekerja</t>
  </si>
  <si>
    <t>kesigapan karyawan</t>
  </si>
  <si>
    <t>Dimensi</t>
  </si>
  <si>
    <t>Kenyataan</t>
  </si>
  <si>
    <t>Harapan</t>
  </si>
  <si>
    <t>Total</t>
  </si>
  <si>
    <t>WS = Kenyataan x WF</t>
  </si>
  <si>
    <r>
      <t>WF = kenyataan/</t>
    </r>
    <r>
      <rPr>
        <sz val="11"/>
        <color theme="1"/>
        <rFont val="Calibri"/>
        <family val="2"/>
      </rPr>
      <t>∑kenyataan</t>
    </r>
  </si>
  <si>
    <t>csi</t>
  </si>
  <si>
    <t>raw weight</t>
  </si>
  <si>
    <t>rumus normalisasi bobot</t>
  </si>
  <si>
    <t>totak skor</t>
  </si>
  <si>
    <t xml:space="preserve">tingkat kepentingan </t>
  </si>
  <si>
    <t>total skor</t>
  </si>
  <si>
    <t xml:space="preserve">tingkat kepuasan </t>
  </si>
  <si>
    <t>Rata-rata</t>
  </si>
  <si>
    <t>Goal</t>
  </si>
  <si>
    <t>IR</t>
  </si>
  <si>
    <t>Raw weight</t>
  </si>
  <si>
    <t>Raw Weight</t>
  </si>
  <si>
    <t>sales point</t>
  </si>
  <si>
    <t>NRW</t>
  </si>
</sst>
</file>

<file path=xl/styles.xml><?xml version="1.0" encoding="utf-8"?>
<styleSheet xmlns="http://schemas.openxmlformats.org/spreadsheetml/2006/main">
  <numFmts count="1">
    <numFmt numFmtId="164" formatCode="0.0000"/>
  </numFmts>
  <fonts count="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3">
    <xf numFmtId="0" fontId="0" fillId="0" borderId="0" xfId="0"/>
    <xf numFmtId="0" fontId="1" fillId="0" borderId="1" xfId="0" applyFont="1" applyBorder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2" borderId="1" xfId="0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0" fillId="2" borderId="0" xfId="0" applyFill="1"/>
    <xf numFmtId="0" fontId="1" fillId="0" borderId="4" xfId="0" applyFont="1" applyBorder="1" applyAlignment="1">
      <alignment horizontal="right" wrapText="1"/>
    </xf>
    <xf numFmtId="0" fontId="0" fillId="0" borderId="3" xfId="0" applyBorder="1"/>
    <xf numFmtId="0" fontId="1" fillId="0" borderId="3" xfId="0" applyFont="1" applyBorder="1" applyAlignment="1">
      <alignment horizontal="right" wrapText="1"/>
    </xf>
    <xf numFmtId="0" fontId="0" fillId="2" borderId="3" xfId="0" applyFill="1" applyBorder="1"/>
    <xf numFmtId="9" fontId="0" fillId="0" borderId="3" xfId="1" applyFont="1" applyBorder="1"/>
    <xf numFmtId="0" fontId="0" fillId="0" borderId="5" xfId="0" applyBorder="1"/>
    <xf numFmtId="2" fontId="0" fillId="0" borderId="0" xfId="0" applyNumberFormat="1"/>
    <xf numFmtId="9" fontId="0" fillId="0" borderId="0" xfId="1" applyFont="1" applyBorder="1"/>
    <xf numFmtId="164" fontId="0" fillId="0" borderId="3" xfId="0" applyNumberFormat="1" applyBorder="1"/>
    <xf numFmtId="2" fontId="0" fillId="0" borderId="3" xfId="0" applyNumberFormat="1" applyBorder="1"/>
    <xf numFmtId="9" fontId="0" fillId="0" borderId="0" xfId="1" applyFont="1"/>
    <xf numFmtId="0" fontId="1" fillId="0" borderId="0" xfId="0" applyFont="1" applyFill="1" applyBorder="1" applyAlignment="1">
      <alignment horizontal="right" wrapText="1"/>
    </xf>
    <xf numFmtId="2" fontId="0" fillId="0" borderId="5" xfId="0" applyNumberFormat="1" applyFill="1" applyBorder="1"/>
    <xf numFmtId="2" fontId="0" fillId="0" borderId="7" xfId="0" applyNumberFormat="1" applyFill="1" applyBorder="1"/>
    <xf numFmtId="0" fontId="0" fillId="0" borderId="3" xfId="0" applyFill="1" applyBorder="1"/>
    <xf numFmtId="0" fontId="0" fillId="0" borderId="8" xfId="0" applyBorder="1"/>
    <xf numFmtId="0" fontId="0" fillId="0" borderId="6" xfId="0" applyBorder="1"/>
    <xf numFmtId="0" fontId="4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right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1" xfId="0" applyFont="1" applyFill="1" applyBorder="1" applyAlignment="1">
      <alignment horizontal="righ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Diagram</a:t>
            </a:r>
            <a:r>
              <a:rPr lang="en-US" baseline="0"/>
              <a:t> Kartesius</a:t>
            </a:r>
            <a:endParaRPr lang="en-US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strRef>
              <c:f>IPA!$D$3</c:f>
              <c:strCache>
                <c:ptCount val="1"/>
                <c:pt idx="0">
                  <c:v>Harapan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IPA!$C$4:$C$14</c:f>
              <c:numCache>
                <c:formatCode>General</c:formatCode>
                <c:ptCount val="11"/>
                <c:pt idx="0">
                  <c:v>3.92</c:v>
                </c:pt>
                <c:pt idx="1">
                  <c:v>4.26</c:v>
                </c:pt>
                <c:pt idx="2">
                  <c:v>4.08</c:v>
                </c:pt>
                <c:pt idx="3">
                  <c:v>3.9</c:v>
                </c:pt>
                <c:pt idx="4">
                  <c:v>4.0199999999999996</c:v>
                </c:pt>
                <c:pt idx="5">
                  <c:v>4</c:v>
                </c:pt>
                <c:pt idx="6">
                  <c:v>4.34</c:v>
                </c:pt>
                <c:pt idx="7">
                  <c:v>4.32</c:v>
                </c:pt>
                <c:pt idx="8">
                  <c:v>4.16</c:v>
                </c:pt>
                <c:pt idx="9">
                  <c:v>4.28</c:v>
                </c:pt>
                <c:pt idx="10">
                  <c:v>4.25</c:v>
                </c:pt>
              </c:numCache>
            </c:numRef>
          </c:xVal>
          <c:yVal>
            <c:numRef>
              <c:f>IPA!$D$4:$D$14</c:f>
              <c:numCache>
                <c:formatCode>General</c:formatCode>
                <c:ptCount val="11"/>
                <c:pt idx="0">
                  <c:v>4.04</c:v>
                </c:pt>
                <c:pt idx="1">
                  <c:v>4.32</c:v>
                </c:pt>
                <c:pt idx="2">
                  <c:v>4.18</c:v>
                </c:pt>
                <c:pt idx="3">
                  <c:v>4.08</c:v>
                </c:pt>
                <c:pt idx="4">
                  <c:v>4.12</c:v>
                </c:pt>
                <c:pt idx="5">
                  <c:v>4.1399999999999997</c:v>
                </c:pt>
                <c:pt idx="6">
                  <c:v>4.4000000000000004</c:v>
                </c:pt>
                <c:pt idx="7">
                  <c:v>4.4400000000000004</c:v>
                </c:pt>
                <c:pt idx="8">
                  <c:v>4.28</c:v>
                </c:pt>
                <c:pt idx="9">
                  <c:v>4.38</c:v>
                </c:pt>
                <c:pt idx="10">
                  <c:v>4.33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647B-4C04-8389-B5FEC1DFCFC9}"/>
            </c:ext>
          </c:extLst>
        </c:ser>
        <c:ser>
          <c:idx val="1"/>
          <c:order val="1"/>
          <c:tx>
            <c:strRef>
              <c:f>IPA!$D$17</c:f>
              <c:strCache>
                <c:ptCount val="1"/>
                <c:pt idx="0">
                  <c:v>SATISFACTION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1"/>
            <c:spPr>
              <a:ln w="25400" cap="rnd">
                <a:solidFill>
                  <a:schemeClr val="accent1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47B-4C04-8389-B5FEC1DFCF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IPA!$D$19:$D$20</c:f>
              <c:numCache>
                <c:formatCode>General</c:formatCode>
                <c:ptCount val="2"/>
                <c:pt idx="0">
                  <c:v>4.1399999999999997</c:v>
                </c:pt>
                <c:pt idx="1">
                  <c:v>4.1399999999999997</c:v>
                </c:pt>
              </c:numCache>
            </c:numRef>
          </c:xVal>
          <c:yVal>
            <c:numRef>
              <c:f>IPA!$E$19:$E$20</c:f>
              <c:numCache>
                <c:formatCode>General</c:formatCode>
                <c:ptCount val="2"/>
                <c:pt idx="0">
                  <c:v>4.04</c:v>
                </c:pt>
                <c:pt idx="1">
                  <c:v>4.4400000000000004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647B-4C04-8389-B5FEC1DFCFC9}"/>
            </c:ext>
          </c:extLst>
        </c:ser>
        <c:ser>
          <c:idx val="2"/>
          <c:order val="2"/>
          <c:tx>
            <c:strRef>
              <c:f>IPA!$D$23</c:f>
              <c:strCache>
                <c:ptCount val="1"/>
                <c:pt idx="0">
                  <c:v>IMPORTANCE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IPA!$D$24:$D$25</c:f>
              <c:numCache>
                <c:formatCode>General</c:formatCode>
                <c:ptCount val="2"/>
                <c:pt idx="0">
                  <c:v>3.9</c:v>
                </c:pt>
                <c:pt idx="1">
                  <c:v>4.34</c:v>
                </c:pt>
              </c:numCache>
            </c:numRef>
          </c:xVal>
          <c:yVal>
            <c:numRef>
              <c:f>IPA!$E$24:$E$25</c:f>
              <c:numCache>
                <c:formatCode>General</c:formatCode>
                <c:ptCount val="2"/>
                <c:pt idx="0">
                  <c:v>4.25</c:v>
                </c:pt>
                <c:pt idx="1">
                  <c:v>4.25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647B-4C04-8389-B5FEC1DFCFC9}"/>
            </c:ext>
          </c:extLst>
        </c:ser>
        <c:ser>
          <c:idx val="3"/>
          <c:order val="3"/>
          <c:tx>
            <c:strRef>
              <c:f>IPA!$D$23</c:f>
              <c:strCache>
                <c:ptCount val="1"/>
                <c:pt idx="0">
                  <c:v>IMPORTANCE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IPA!$D$24:$D$25</c:f>
              <c:numCache>
                <c:formatCode>General</c:formatCode>
                <c:ptCount val="2"/>
                <c:pt idx="0">
                  <c:v>3.9</c:v>
                </c:pt>
                <c:pt idx="1">
                  <c:v>4.34</c:v>
                </c:pt>
              </c:numCache>
            </c:numRef>
          </c:xVal>
          <c:yVal>
            <c:numRef>
              <c:f>IPA!$E$24:$E$25</c:f>
              <c:numCache>
                <c:formatCode>General</c:formatCode>
                <c:ptCount val="2"/>
                <c:pt idx="0">
                  <c:v>4.25</c:v>
                </c:pt>
                <c:pt idx="1">
                  <c:v>4.25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6-647B-4C04-8389-B5FEC1DFCFC9}"/>
            </c:ext>
          </c:extLst>
        </c:ser>
        <c:dLbls>
          <c:showVal val="1"/>
        </c:dLbls>
        <c:axId val="99363072"/>
        <c:axId val="99381632"/>
      </c:scatterChart>
      <c:valAx>
        <c:axId val="99363072"/>
        <c:scaling>
          <c:orientation val="minMax"/>
          <c:max val="4.4000000000000004"/>
          <c:min val="3.9"/>
        </c:scaling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Kenyataan (X)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81632"/>
        <c:crosses val="autoZero"/>
        <c:crossBetween val="midCat"/>
      </c:valAx>
      <c:valAx>
        <c:axId val="99381632"/>
        <c:scaling>
          <c:orientation val="minMax"/>
          <c:max val="4.5"/>
          <c:min val="4.04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Harapan (Y)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63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45243</xdr:colOff>
      <xdr:row>4</xdr:row>
      <xdr:rowOff>19050</xdr:rowOff>
    </xdr:from>
    <xdr:to>
      <xdr:col>15</xdr:col>
      <xdr:colOff>347662</xdr:colOff>
      <xdr:row>18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4F1AAF9D-1979-4B88-92E9-3A3AFA41A9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U107"/>
  <sheetViews>
    <sheetView zoomScaleNormal="100" workbookViewId="0">
      <selection activeCell="T2" sqref="T2"/>
    </sheetView>
  </sheetViews>
  <sheetFormatPr defaultRowHeight="15"/>
  <sheetData>
    <row r="1" spans="2:21" ht="15.75" thickBot="1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13</v>
      </c>
      <c r="J1" t="s">
        <v>14</v>
      </c>
      <c r="K1" t="s">
        <v>15</v>
      </c>
      <c r="L1" t="s">
        <v>16</v>
      </c>
      <c r="N1" s="8" t="s">
        <v>19</v>
      </c>
      <c r="O1" s="8" t="s">
        <v>8</v>
      </c>
      <c r="P1" s="8" t="s">
        <v>9</v>
      </c>
      <c r="Q1" s="8" t="s">
        <v>10</v>
      </c>
      <c r="R1" s="8" t="s">
        <v>11</v>
      </c>
      <c r="S1" s="8" t="s">
        <v>12</v>
      </c>
      <c r="T1" s="8" t="s">
        <v>17</v>
      </c>
    </row>
    <row r="2" spans="2:21" ht="15.75" thickBot="1">
      <c r="B2" s="1" t="s">
        <v>0</v>
      </c>
      <c r="C2" s="1">
        <v>4</v>
      </c>
      <c r="D2" s="1">
        <v>4</v>
      </c>
      <c r="E2" s="1">
        <v>4</v>
      </c>
      <c r="F2" s="1">
        <v>3</v>
      </c>
      <c r="G2" s="1">
        <v>3</v>
      </c>
      <c r="H2" s="1">
        <v>4</v>
      </c>
      <c r="I2" s="1">
        <v>4</v>
      </c>
      <c r="J2" s="1">
        <v>4</v>
      </c>
      <c r="K2" s="1">
        <v>4</v>
      </c>
      <c r="L2" s="7">
        <v>4</v>
      </c>
      <c r="M2" s="2">
        <f>SUM(B2:L2)</f>
        <v>38</v>
      </c>
      <c r="N2" s="9">
        <v>1</v>
      </c>
      <c r="O2" s="9">
        <v>3</v>
      </c>
      <c r="P2" s="9">
        <v>3</v>
      </c>
      <c r="Q2" s="9">
        <v>29</v>
      </c>
      <c r="R2" s="9">
        <v>44</v>
      </c>
      <c r="S2" s="8">
        <f>103-SUM(O2:R2)</f>
        <v>24</v>
      </c>
      <c r="T2" s="8">
        <f>(($O$14*O2)+($P$14*P2)+($Q$14*Q2)+($R$14*R2)+($S$14*S2))/100</f>
        <v>3.92</v>
      </c>
      <c r="U2">
        <f>SUM(O2:S2)</f>
        <v>103</v>
      </c>
    </row>
    <row r="3" spans="2:21" ht="15.75" thickBot="1">
      <c r="B3" s="1">
        <v>3</v>
      </c>
      <c r="C3" s="1">
        <v>4</v>
      </c>
      <c r="D3" s="1">
        <v>5</v>
      </c>
      <c r="E3" s="1">
        <v>4</v>
      </c>
      <c r="F3" s="1">
        <v>4</v>
      </c>
      <c r="G3" s="1">
        <v>3</v>
      </c>
      <c r="H3" s="1">
        <v>5</v>
      </c>
      <c r="I3" s="1">
        <v>4</v>
      </c>
      <c r="J3" s="1">
        <v>4</v>
      </c>
      <c r="K3" s="1">
        <v>3</v>
      </c>
      <c r="L3" s="7">
        <v>4</v>
      </c>
      <c r="M3" s="2">
        <f t="shared" ref="M3:M66" si="0">SUM(B3:L3)</f>
        <v>43</v>
      </c>
      <c r="N3" s="9">
        <v>2</v>
      </c>
      <c r="O3" s="9">
        <v>2</v>
      </c>
      <c r="P3" s="9">
        <v>1</v>
      </c>
      <c r="Q3" s="9">
        <v>14</v>
      </c>
      <c r="R3" s="9">
        <v>50</v>
      </c>
      <c r="S3" s="8">
        <f t="shared" ref="S3:S12" si="1">103-SUM(O3:R3)</f>
        <v>36</v>
      </c>
      <c r="T3" s="8">
        <f t="shared" ref="T3:T12" si="2">(($O$14*O3)+($P$14*P3)+($Q$14*Q3)+($R$14*R3)+($S$14*S3))/100</f>
        <v>4.26</v>
      </c>
      <c r="U3">
        <f>SUM(O3:S3)</f>
        <v>103</v>
      </c>
    </row>
    <row r="4" spans="2:21" ht="15.75" thickBot="1">
      <c r="B4" s="1">
        <v>4</v>
      </c>
      <c r="C4" s="1">
        <v>4</v>
      </c>
      <c r="D4" s="1">
        <v>4</v>
      </c>
      <c r="E4" s="4">
        <v>2</v>
      </c>
      <c r="F4" s="1">
        <v>4</v>
      </c>
      <c r="G4" s="1">
        <v>4</v>
      </c>
      <c r="H4" s="1">
        <v>3</v>
      </c>
      <c r="I4" s="1">
        <v>3</v>
      </c>
      <c r="J4" s="1">
        <v>3</v>
      </c>
      <c r="K4" s="1">
        <v>3</v>
      </c>
      <c r="L4" s="7">
        <v>3</v>
      </c>
      <c r="M4" s="2">
        <f t="shared" si="0"/>
        <v>37</v>
      </c>
      <c r="N4" s="9">
        <v>3</v>
      </c>
      <c r="O4" s="9">
        <v>3</v>
      </c>
      <c r="P4" s="9">
        <v>2</v>
      </c>
      <c r="Q4" s="9">
        <v>24</v>
      </c>
      <c r="R4" s="9">
        <v>41</v>
      </c>
      <c r="S4" s="8">
        <f t="shared" si="1"/>
        <v>33</v>
      </c>
      <c r="T4" s="8">
        <f t="shared" si="2"/>
        <v>4.08</v>
      </c>
      <c r="U4">
        <f t="shared" ref="U4:U11" si="3">SUM(O4:S4)</f>
        <v>103</v>
      </c>
    </row>
    <row r="5" spans="2:21" ht="15.75" thickBot="1">
      <c r="B5" s="1">
        <v>5</v>
      </c>
      <c r="C5" s="1">
        <v>5</v>
      </c>
      <c r="D5" s="1">
        <v>5</v>
      </c>
      <c r="E5" s="1">
        <v>4</v>
      </c>
      <c r="F5" s="1">
        <v>5</v>
      </c>
      <c r="G5" s="1">
        <v>4</v>
      </c>
      <c r="H5" s="1">
        <v>4</v>
      </c>
      <c r="I5" s="1">
        <v>5</v>
      </c>
      <c r="J5" s="1">
        <v>5</v>
      </c>
      <c r="K5" s="1">
        <v>4</v>
      </c>
      <c r="L5" s="7">
        <v>4</v>
      </c>
      <c r="M5" s="2">
        <f t="shared" si="0"/>
        <v>50</v>
      </c>
      <c r="N5" s="9">
        <v>4</v>
      </c>
      <c r="O5" s="9">
        <v>5</v>
      </c>
      <c r="P5" s="9">
        <v>4</v>
      </c>
      <c r="Q5" s="9">
        <v>27</v>
      </c>
      <c r="R5" s="9">
        <v>39</v>
      </c>
      <c r="S5" s="8">
        <f t="shared" si="1"/>
        <v>28</v>
      </c>
      <c r="T5" s="8">
        <f t="shared" si="2"/>
        <v>3.9</v>
      </c>
      <c r="U5">
        <f t="shared" si="3"/>
        <v>103</v>
      </c>
    </row>
    <row r="6" spans="2:21" ht="15.75" thickBot="1">
      <c r="B6" s="1">
        <v>5</v>
      </c>
      <c r="C6" s="1">
        <v>5</v>
      </c>
      <c r="D6" s="1">
        <v>5</v>
      </c>
      <c r="E6" s="1">
        <v>5</v>
      </c>
      <c r="F6" s="1">
        <v>5</v>
      </c>
      <c r="G6" s="1">
        <v>5</v>
      </c>
      <c r="H6" s="1">
        <v>4</v>
      </c>
      <c r="I6" s="1">
        <v>4</v>
      </c>
      <c r="J6" s="1">
        <v>5</v>
      </c>
      <c r="K6" s="1">
        <v>5</v>
      </c>
      <c r="L6" s="7">
        <v>5</v>
      </c>
      <c r="M6" s="2">
        <f t="shared" si="0"/>
        <v>53</v>
      </c>
      <c r="N6" s="9">
        <v>5</v>
      </c>
      <c r="O6" s="9">
        <v>3</v>
      </c>
      <c r="P6" s="9">
        <v>2</v>
      </c>
      <c r="Q6" s="9">
        <v>26</v>
      </c>
      <c r="R6" s="9">
        <v>43</v>
      </c>
      <c r="S6" s="8">
        <f t="shared" si="1"/>
        <v>29</v>
      </c>
      <c r="T6" s="8">
        <f t="shared" si="2"/>
        <v>4.0199999999999996</v>
      </c>
      <c r="U6">
        <f t="shared" si="3"/>
        <v>103</v>
      </c>
    </row>
    <row r="7" spans="2:21" ht="15.75" thickBot="1">
      <c r="B7" s="4">
        <v>2</v>
      </c>
      <c r="C7" s="1">
        <v>4</v>
      </c>
      <c r="D7" s="1">
        <v>3</v>
      </c>
      <c r="E7" s="1">
        <v>4</v>
      </c>
      <c r="F7" s="1">
        <v>4</v>
      </c>
      <c r="G7" s="1">
        <v>3</v>
      </c>
      <c r="H7" s="1">
        <v>5</v>
      </c>
      <c r="I7" s="1">
        <v>3</v>
      </c>
      <c r="J7" s="1">
        <v>3</v>
      </c>
      <c r="K7" s="1">
        <v>4</v>
      </c>
      <c r="L7" s="7">
        <v>3</v>
      </c>
      <c r="M7" s="2">
        <f t="shared" si="0"/>
        <v>38</v>
      </c>
      <c r="N7" s="9">
        <v>6</v>
      </c>
      <c r="O7" s="9">
        <v>2</v>
      </c>
      <c r="P7" s="9">
        <v>5</v>
      </c>
      <c r="Q7" s="9">
        <v>29</v>
      </c>
      <c r="R7" s="9">
        <v>34</v>
      </c>
      <c r="S7" s="8">
        <f t="shared" si="1"/>
        <v>33</v>
      </c>
      <c r="T7" s="8">
        <f t="shared" si="2"/>
        <v>4</v>
      </c>
      <c r="U7">
        <f t="shared" si="3"/>
        <v>103</v>
      </c>
    </row>
    <row r="8" spans="2:21" ht="15.75" thickBot="1">
      <c r="B8" s="1">
        <v>5</v>
      </c>
      <c r="C8" s="1">
        <v>5</v>
      </c>
      <c r="D8" s="1">
        <v>5</v>
      </c>
      <c r="E8" s="1">
        <v>5</v>
      </c>
      <c r="F8" s="1">
        <v>5</v>
      </c>
      <c r="G8" s="1">
        <v>5</v>
      </c>
      <c r="H8" s="1">
        <v>5</v>
      </c>
      <c r="I8" s="1">
        <v>5</v>
      </c>
      <c r="J8" s="1">
        <v>5</v>
      </c>
      <c r="K8" s="1">
        <v>5</v>
      </c>
      <c r="L8" s="7">
        <v>5</v>
      </c>
      <c r="M8" s="2">
        <f t="shared" si="0"/>
        <v>55</v>
      </c>
      <c r="N8" s="9">
        <v>7</v>
      </c>
      <c r="O8" s="9">
        <v>1</v>
      </c>
      <c r="P8" s="9">
        <v>2</v>
      </c>
      <c r="Q8" s="9">
        <v>17</v>
      </c>
      <c r="R8" s="9">
        <v>37</v>
      </c>
      <c r="S8" s="8">
        <f t="shared" si="1"/>
        <v>46</v>
      </c>
      <c r="T8" s="8">
        <f t="shared" si="2"/>
        <v>4.34</v>
      </c>
      <c r="U8">
        <f t="shared" si="3"/>
        <v>103</v>
      </c>
    </row>
    <row r="9" spans="2:21" ht="15.75" thickBot="1">
      <c r="B9" s="1">
        <v>3</v>
      </c>
      <c r="C9" s="1">
        <v>4</v>
      </c>
      <c r="D9" s="1">
        <v>4</v>
      </c>
      <c r="E9" s="4">
        <v>2</v>
      </c>
      <c r="F9" s="1">
        <v>3</v>
      </c>
      <c r="G9" s="1">
        <v>3</v>
      </c>
      <c r="H9" s="1">
        <v>4</v>
      </c>
      <c r="I9" s="1">
        <v>4</v>
      </c>
      <c r="J9" s="1">
        <v>4</v>
      </c>
      <c r="K9" s="1">
        <v>4</v>
      </c>
      <c r="L9" s="7">
        <v>4</v>
      </c>
      <c r="M9" s="2">
        <f t="shared" si="0"/>
        <v>39</v>
      </c>
      <c r="N9" s="9">
        <v>8</v>
      </c>
      <c r="O9" s="9">
        <v>2</v>
      </c>
      <c r="P9" s="9">
        <v>4</v>
      </c>
      <c r="Q9" s="9">
        <v>14</v>
      </c>
      <c r="R9" s="9">
        <v>35</v>
      </c>
      <c r="S9" s="8">
        <f t="shared" si="1"/>
        <v>48</v>
      </c>
      <c r="T9" s="8">
        <f t="shared" si="2"/>
        <v>4.32</v>
      </c>
      <c r="U9">
        <f t="shared" si="3"/>
        <v>103</v>
      </c>
    </row>
    <row r="10" spans="2:21" ht="15.75" thickBot="1">
      <c r="B10" s="1">
        <v>3</v>
      </c>
      <c r="C10" s="1">
        <v>5</v>
      </c>
      <c r="D10" s="1">
        <v>5</v>
      </c>
      <c r="E10" s="1">
        <v>4</v>
      </c>
      <c r="F10" s="1">
        <v>4</v>
      </c>
      <c r="G10" s="1">
        <v>2</v>
      </c>
      <c r="H10" s="1">
        <v>3</v>
      </c>
      <c r="I10" s="3">
        <v>1</v>
      </c>
      <c r="J10" s="3">
        <v>1</v>
      </c>
      <c r="K10" s="1">
        <v>2</v>
      </c>
      <c r="L10" s="7">
        <v>2</v>
      </c>
      <c r="M10" s="2">
        <f t="shared" si="0"/>
        <v>32</v>
      </c>
      <c r="N10" s="9">
        <v>9</v>
      </c>
      <c r="O10" s="9">
        <v>4</v>
      </c>
      <c r="P10" s="9">
        <v>2</v>
      </c>
      <c r="Q10" s="9">
        <v>17</v>
      </c>
      <c r="R10" s="9">
        <v>43</v>
      </c>
      <c r="S10" s="8">
        <f t="shared" si="1"/>
        <v>37</v>
      </c>
      <c r="T10" s="8">
        <f t="shared" si="2"/>
        <v>4.16</v>
      </c>
      <c r="U10">
        <f t="shared" si="3"/>
        <v>103</v>
      </c>
    </row>
    <row r="11" spans="2:21" ht="15.75" thickBot="1">
      <c r="B11" s="3">
        <v>1</v>
      </c>
      <c r="C11" s="4">
        <v>2</v>
      </c>
      <c r="D11" s="3">
        <v>1</v>
      </c>
      <c r="E11" s="3">
        <v>1</v>
      </c>
      <c r="F11" s="1">
        <v>2</v>
      </c>
      <c r="G11" s="1">
        <v>2</v>
      </c>
      <c r="H11" s="1">
        <v>3</v>
      </c>
      <c r="I11" s="1">
        <v>2</v>
      </c>
      <c r="J11" s="1">
        <v>2</v>
      </c>
      <c r="K11" s="1">
        <v>2</v>
      </c>
      <c r="L11" s="7">
        <v>3</v>
      </c>
      <c r="M11" s="2">
        <f t="shared" si="0"/>
        <v>21</v>
      </c>
      <c r="N11" s="9">
        <v>10</v>
      </c>
      <c r="O11" s="9">
        <v>2</v>
      </c>
      <c r="P11" s="9">
        <v>3</v>
      </c>
      <c r="Q11" s="9">
        <v>14</v>
      </c>
      <c r="R11" s="9">
        <v>42</v>
      </c>
      <c r="S11" s="8">
        <f t="shared" si="1"/>
        <v>42</v>
      </c>
      <c r="T11" s="8">
        <f t="shared" si="2"/>
        <v>4.28</v>
      </c>
      <c r="U11">
        <f t="shared" si="3"/>
        <v>103</v>
      </c>
    </row>
    <row r="12" spans="2:21" ht="15.75" thickBot="1">
      <c r="B12" s="1">
        <v>5</v>
      </c>
      <c r="C12" s="1">
        <v>5</v>
      </c>
      <c r="D12" s="1">
        <v>5</v>
      </c>
      <c r="E12" s="1">
        <v>5</v>
      </c>
      <c r="F12" s="1">
        <v>5</v>
      </c>
      <c r="G12" s="1">
        <v>5</v>
      </c>
      <c r="H12" s="1">
        <v>5</v>
      </c>
      <c r="I12" s="1">
        <v>5</v>
      </c>
      <c r="J12" s="1">
        <v>5</v>
      </c>
      <c r="K12" s="1">
        <v>5</v>
      </c>
      <c r="L12" s="7">
        <v>5</v>
      </c>
      <c r="M12" s="2">
        <f t="shared" si="0"/>
        <v>55</v>
      </c>
      <c r="N12" s="9">
        <v>11</v>
      </c>
      <c r="O12" s="9">
        <v>2</v>
      </c>
      <c r="P12" s="9">
        <v>2</v>
      </c>
      <c r="Q12" s="9">
        <v>18</v>
      </c>
      <c r="R12" s="9">
        <v>40</v>
      </c>
      <c r="S12" s="8">
        <f t="shared" si="1"/>
        <v>41</v>
      </c>
      <c r="T12" s="8">
        <f t="shared" si="2"/>
        <v>4.25</v>
      </c>
      <c r="U12">
        <f>SUM(O12:S12)</f>
        <v>103</v>
      </c>
    </row>
    <row r="13" spans="2:21" ht="15.75" thickBot="1">
      <c r="B13" s="1">
        <v>4</v>
      </c>
      <c r="C13" s="1">
        <v>4</v>
      </c>
      <c r="D13" s="1">
        <v>4</v>
      </c>
      <c r="E13" s="1">
        <v>4</v>
      </c>
      <c r="F13" s="1">
        <v>4</v>
      </c>
      <c r="G13" s="1">
        <v>4</v>
      </c>
      <c r="H13" s="1">
        <v>4</v>
      </c>
      <c r="I13" s="1">
        <v>4</v>
      </c>
      <c r="J13" s="1">
        <v>4</v>
      </c>
      <c r="K13" s="1">
        <v>4</v>
      </c>
      <c r="L13" s="7">
        <v>4</v>
      </c>
      <c r="M13" s="2">
        <f t="shared" si="0"/>
        <v>44</v>
      </c>
      <c r="N13" s="8"/>
      <c r="O13" s="8"/>
      <c r="P13" s="8"/>
      <c r="Q13" s="8"/>
      <c r="R13" s="8"/>
      <c r="S13" s="8"/>
      <c r="T13" s="8">
        <f>SUM(T2:T12)/11</f>
        <v>4.1390909090909096</v>
      </c>
    </row>
    <row r="14" spans="2:21" ht="15.75" thickBot="1">
      <c r="B14" s="1">
        <v>4</v>
      </c>
      <c r="C14" s="1">
        <v>4</v>
      </c>
      <c r="D14" s="1">
        <v>3</v>
      </c>
      <c r="E14" s="1">
        <v>3</v>
      </c>
      <c r="F14" s="1">
        <v>3</v>
      </c>
      <c r="G14" s="1">
        <v>4</v>
      </c>
      <c r="H14" s="1">
        <v>4</v>
      </c>
      <c r="I14" s="1">
        <v>4</v>
      </c>
      <c r="J14" s="1">
        <v>3</v>
      </c>
      <c r="K14" s="1">
        <v>4</v>
      </c>
      <c r="L14" s="7">
        <v>4</v>
      </c>
      <c r="M14" s="2">
        <f t="shared" si="0"/>
        <v>40</v>
      </c>
      <c r="N14" s="10" t="s">
        <v>18</v>
      </c>
      <c r="O14" s="9">
        <v>1</v>
      </c>
      <c r="P14" s="9">
        <v>2</v>
      </c>
      <c r="Q14" s="9">
        <v>3</v>
      </c>
      <c r="R14" s="9">
        <v>4</v>
      </c>
      <c r="S14" s="9">
        <v>5</v>
      </c>
      <c r="T14" s="8"/>
    </row>
    <row r="15" spans="2:21" ht="15.75" thickBot="1">
      <c r="B15" s="1">
        <v>5</v>
      </c>
      <c r="C15" s="1">
        <v>5</v>
      </c>
      <c r="D15" s="1">
        <v>5</v>
      </c>
      <c r="E15" s="1">
        <v>5</v>
      </c>
      <c r="F15" s="1">
        <v>5</v>
      </c>
      <c r="G15" s="1">
        <v>5</v>
      </c>
      <c r="H15" s="1">
        <v>5</v>
      </c>
      <c r="I15" s="1">
        <v>5</v>
      </c>
      <c r="J15" s="1">
        <v>5</v>
      </c>
      <c r="K15" s="1">
        <v>5</v>
      </c>
      <c r="L15" s="1">
        <v>5</v>
      </c>
      <c r="M15" s="2">
        <f t="shared" si="0"/>
        <v>55</v>
      </c>
    </row>
    <row r="16" spans="2:21" ht="15.75" thickBot="1">
      <c r="B16" s="1">
        <v>4</v>
      </c>
      <c r="C16" s="1">
        <v>4</v>
      </c>
      <c r="D16" s="1">
        <v>4</v>
      </c>
      <c r="E16" s="1">
        <v>4</v>
      </c>
      <c r="F16" s="1">
        <v>4</v>
      </c>
      <c r="G16" s="1">
        <v>4</v>
      </c>
      <c r="H16" s="1">
        <v>5</v>
      </c>
      <c r="I16" s="1">
        <v>5</v>
      </c>
      <c r="J16" s="1">
        <v>5</v>
      </c>
      <c r="K16" s="1">
        <v>5</v>
      </c>
      <c r="L16" s="1">
        <v>5</v>
      </c>
      <c r="M16" s="2">
        <f t="shared" si="0"/>
        <v>49</v>
      </c>
    </row>
    <row r="17" spans="2:13" ht="15.75" thickBot="1">
      <c r="B17" s="1">
        <v>5</v>
      </c>
      <c r="C17" s="1">
        <v>5</v>
      </c>
      <c r="D17" s="1">
        <v>5</v>
      </c>
      <c r="E17" s="1">
        <v>5</v>
      </c>
      <c r="F17" s="1">
        <v>5</v>
      </c>
      <c r="G17" s="1">
        <v>5</v>
      </c>
      <c r="H17" s="1">
        <v>5</v>
      </c>
      <c r="I17" s="1">
        <v>5</v>
      </c>
      <c r="J17" s="1">
        <v>3</v>
      </c>
      <c r="K17" s="1">
        <v>5</v>
      </c>
      <c r="L17" s="1">
        <v>5</v>
      </c>
      <c r="M17" s="2">
        <f t="shared" si="0"/>
        <v>53</v>
      </c>
    </row>
    <row r="18" spans="2:13" ht="15.75" thickBot="1">
      <c r="B18" s="1">
        <v>3</v>
      </c>
      <c r="C18" s="1">
        <v>3</v>
      </c>
      <c r="D18" s="1">
        <v>3</v>
      </c>
      <c r="E18" s="1">
        <v>3</v>
      </c>
      <c r="F18" s="1">
        <v>3</v>
      </c>
      <c r="G18" s="1">
        <v>3</v>
      </c>
      <c r="H18" s="1">
        <v>3</v>
      </c>
      <c r="I18" s="1">
        <v>3</v>
      </c>
      <c r="J18" s="1">
        <v>3</v>
      </c>
      <c r="K18" s="1">
        <v>3</v>
      </c>
      <c r="L18" s="1">
        <v>3</v>
      </c>
      <c r="M18" s="2">
        <f t="shared" si="0"/>
        <v>33</v>
      </c>
    </row>
    <row r="19" spans="2:13" ht="15.75" thickBot="1">
      <c r="B19" s="1">
        <v>3</v>
      </c>
      <c r="C19" s="1">
        <v>3</v>
      </c>
      <c r="D19" s="1">
        <v>3</v>
      </c>
      <c r="E19" s="1">
        <v>3</v>
      </c>
      <c r="F19" s="1">
        <v>3</v>
      </c>
      <c r="G19" s="1">
        <v>3</v>
      </c>
      <c r="H19" s="1">
        <v>3</v>
      </c>
      <c r="I19" s="1">
        <v>3</v>
      </c>
      <c r="J19" s="1">
        <v>3</v>
      </c>
      <c r="K19" s="1">
        <v>3</v>
      </c>
      <c r="L19" s="1">
        <v>3</v>
      </c>
      <c r="M19" s="2">
        <f t="shared" si="0"/>
        <v>33</v>
      </c>
    </row>
    <row r="20" spans="2:13" ht="15.75" thickBot="1">
      <c r="B20" s="1">
        <v>3</v>
      </c>
      <c r="C20" s="1">
        <v>5</v>
      </c>
      <c r="D20" s="1">
        <v>5</v>
      </c>
      <c r="E20" s="1">
        <v>4</v>
      </c>
      <c r="F20" s="1">
        <v>5</v>
      </c>
      <c r="G20" s="1">
        <v>5</v>
      </c>
      <c r="H20" s="1">
        <v>5</v>
      </c>
      <c r="I20" s="1">
        <v>5</v>
      </c>
      <c r="J20" s="1">
        <v>5</v>
      </c>
      <c r="K20" s="1">
        <v>5</v>
      </c>
      <c r="L20" s="1">
        <v>5</v>
      </c>
      <c r="M20" s="2">
        <f t="shared" si="0"/>
        <v>52</v>
      </c>
    </row>
    <row r="21" spans="2:13" ht="15.75" thickBot="1">
      <c r="B21" s="1">
        <v>4</v>
      </c>
      <c r="C21" s="1">
        <v>4</v>
      </c>
      <c r="D21" s="1">
        <v>5</v>
      </c>
      <c r="E21" s="1">
        <v>4</v>
      </c>
      <c r="F21" s="1">
        <v>4</v>
      </c>
      <c r="G21" s="1">
        <v>4</v>
      </c>
      <c r="H21" s="1">
        <v>5</v>
      </c>
      <c r="I21" s="1">
        <v>5</v>
      </c>
      <c r="J21" s="1">
        <v>5</v>
      </c>
      <c r="K21" s="1">
        <v>5</v>
      </c>
      <c r="L21" s="1">
        <v>5</v>
      </c>
      <c r="M21" s="2">
        <f t="shared" si="0"/>
        <v>50</v>
      </c>
    </row>
    <row r="22" spans="2:13" ht="15.75" thickBot="1">
      <c r="B22" s="1">
        <v>3</v>
      </c>
      <c r="C22" s="1">
        <v>4</v>
      </c>
      <c r="D22" s="1">
        <v>5</v>
      </c>
      <c r="E22" s="1">
        <v>4</v>
      </c>
      <c r="F22" s="1">
        <v>4</v>
      </c>
      <c r="G22" s="1">
        <v>4</v>
      </c>
      <c r="H22" s="1">
        <v>4</v>
      </c>
      <c r="I22" s="1">
        <v>4</v>
      </c>
      <c r="J22" s="1">
        <v>3</v>
      </c>
      <c r="K22" s="1">
        <v>4</v>
      </c>
      <c r="L22" s="1">
        <v>4</v>
      </c>
      <c r="M22" s="2">
        <f t="shared" si="0"/>
        <v>43</v>
      </c>
    </row>
    <row r="23" spans="2:13" ht="15.75" thickBot="1">
      <c r="B23" s="1">
        <v>3</v>
      </c>
      <c r="C23" s="1">
        <v>4</v>
      </c>
      <c r="D23" s="1">
        <v>4</v>
      </c>
      <c r="E23" s="3">
        <v>1</v>
      </c>
      <c r="F23" s="1">
        <v>4</v>
      </c>
      <c r="G23" s="1">
        <v>5</v>
      </c>
      <c r="H23" s="1">
        <v>5</v>
      </c>
      <c r="I23" s="1">
        <v>5</v>
      </c>
      <c r="J23" s="1">
        <v>5</v>
      </c>
      <c r="K23" s="1">
        <v>5</v>
      </c>
      <c r="L23" s="1">
        <v>5</v>
      </c>
      <c r="M23" s="2">
        <f t="shared" si="0"/>
        <v>46</v>
      </c>
    </row>
    <row r="24" spans="2:13" ht="15.75" thickBot="1"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1">
        <v>4</v>
      </c>
      <c r="K24" s="1">
        <v>4</v>
      </c>
      <c r="L24" s="1">
        <v>4</v>
      </c>
      <c r="M24" s="2">
        <f t="shared" si="0"/>
        <v>44</v>
      </c>
    </row>
    <row r="25" spans="2:13" ht="15.75" thickBot="1">
      <c r="B25" s="1">
        <v>5</v>
      </c>
      <c r="C25" s="1">
        <v>5</v>
      </c>
      <c r="D25" s="1">
        <v>5</v>
      </c>
      <c r="E25" s="1">
        <v>5</v>
      </c>
      <c r="F25" s="1">
        <v>5</v>
      </c>
      <c r="G25" s="1">
        <v>5</v>
      </c>
      <c r="H25" s="1">
        <v>5</v>
      </c>
      <c r="I25" s="1">
        <v>5</v>
      </c>
      <c r="J25" s="1">
        <v>5</v>
      </c>
      <c r="K25" s="1">
        <v>5</v>
      </c>
      <c r="L25" s="1">
        <v>5</v>
      </c>
      <c r="M25" s="2">
        <f t="shared" si="0"/>
        <v>55</v>
      </c>
    </row>
    <row r="26" spans="2:13" ht="15.75" thickBot="1">
      <c r="B26" s="1">
        <v>3</v>
      </c>
      <c r="C26" s="1">
        <v>5</v>
      </c>
      <c r="D26" s="1">
        <v>4</v>
      </c>
      <c r="E26" s="1">
        <v>5</v>
      </c>
      <c r="F26" s="1">
        <v>5</v>
      </c>
      <c r="G26" s="1">
        <v>5</v>
      </c>
      <c r="H26" s="1">
        <v>5</v>
      </c>
      <c r="I26" s="1">
        <v>5</v>
      </c>
      <c r="J26" s="1">
        <v>4</v>
      </c>
      <c r="K26" s="1">
        <v>5</v>
      </c>
      <c r="L26" s="1">
        <v>5</v>
      </c>
      <c r="M26" s="2">
        <f t="shared" si="0"/>
        <v>51</v>
      </c>
    </row>
    <row r="27" spans="2:13" ht="15.75" thickBot="1">
      <c r="B27" s="1">
        <v>4</v>
      </c>
      <c r="C27" s="1">
        <v>3</v>
      </c>
      <c r="D27" s="1">
        <v>3</v>
      </c>
      <c r="E27" s="1">
        <v>3</v>
      </c>
      <c r="F27" s="1">
        <v>3</v>
      </c>
      <c r="G27" s="1">
        <v>3</v>
      </c>
      <c r="H27" s="1">
        <v>3</v>
      </c>
      <c r="I27" s="1">
        <v>3</v>
      </c>
      <c r="J27" s="1">
        <v>4</v>
      </c>
      <c r="K27" s="1">
        <v>3</v>
      </c>
      <c r="L27" s="1">
        <v>3</v>
      </c>
      <c r="M27" s="2">
        <f t="shared" si="0"/>
        <v>35</v>
      </c>
    </row>
    <row r="28" spans="2:13" ht="15.75" thickBot="1">
      <c r="B28" s="1">
        <v>3</v>
      </c>
      <c r="C28" s="1">
        <v>3</v>
      </c>
      <c r="D28" s="1">
        <v>4</v>
      </c>
      <c r="E28" s="1">
        <v>4</v>
      </c>
      <c r="F28" s="1">
        <v>3</v>
      </c>
      <c r="G28" s="1">
        <v>2</v>
      </c>
      <c r="H28" s="1">
        <v>4</v>
      </c>
      <c r="I28" s="1">
        <v>3</v>
      </c>
      <c r="J28" s="1">
        <v>4</v>
      </c>
      <c r="K28" s="1">
        <v>4</v>
      </c>
      <c r="L28" s="1">
        <v>3</v>
      </c>
      <c r="M28" s="2">
        <f t="shared" si="0"/>
        <v>37</v>
      </c>
    </row>
    <row r="29" spans="2:13" ht="15.75" thickBot="1">
      <c r="B29" s="1">
        <v>4</v>
      </c>
      <c r="C29" s="1">
        <v>4</v>
      </c>
      <c r="D29" s="1">
        <v>4</v>
      </c>
      <c r="E29" s="1">
        <v>4</v>
      </c>
      <c r="F29" s="1">
        <v>4</v>
      </c>
      <c r="G29" s="1">
        <v>4</v>
      </c>
      <c r="H29" s="1">
        <v>4</v>
      </c>
      <c r="I29" s="1">
        <v>4</v>
      </c>
      <c r="J29" s="1">
        <v>4</v>
      </c>
      <c r="K29" s="1">
        <v>4</v>
      </c>
      <c r="L29" s="1">
        <v>4</v>
      </c>
      <c r="M29" s="2">
        <f t="shared" si="0"/>
        <v>44</v>
      </c>
    </row>
    <row r="30" spans="2:13" ht="15.75" thickBot="1">
      <c r="B30" s="1">
        <v>4</v>
      </c>
      <c r="C30" s="1">
        <v>4</v>
      </c>
      <c r="D30" s="1">
        <v>5</v>
      </c>
      <c r="E30" s="1">
        <v>5</v>
      </c>
      <c r="F30" s="1">
        <v>5</v>
      </c>
      <c r="G30" s="1">
        <v>3</v>
      </c>
      <c r="H30" s="1">
        <v>4</v>
      </c>
      <c r="I30" s="1">
        <v>5</v>
      </c>
      <c r="J30" s="1">
        <v>4</v>
      </c>
      <c r="K30" s="1">
        <v>5</v>
      </c>
      <c r="L30" s="1">
        <v>4</v>
      </c>
      <c r="M30" s="2">
        <f t="shared" si="0"/>
        <v>48</v>
      </c>
    </row>
    <row r="31" spans="2:13" ht="15.75" thickBot="1">
      <c r="B31" s="1">
        <v>4</v>
      </c>
      <c r="C31" s="1">
        <v>4</v>
      </c>
      <c r="D31" s="1">
        <v>4</v>
      </c>
      <c r="E31" s="1">
        <v>4</v>
      </c>
      <c r="F31" s="1">
        <v>4</v>
      </c>
      <c r="G31" s="1">
        <v>4</v>
      </c>
      <c r="H31" s="1">
        <v>4</v>
      </c>
      <c r="I31" s="1">
        <v>4</v>
      </c>
      <c r="J31" s="1">
        <v>4</v>
      </c>
      <c r="K31" s="1">
        <v>4</v>
      </c>
      <c r="L31" s="1">
        <v>4</v>
      </c>
      <c r="M31" s="2">
        <f t="shared" si="0"/>
        <v>44</v>
      </c>
    </row>
    <row r="32" spans="2:13" ht="15.75" thickBot="1">
      <c r="B32" s="1">
        <v>4</v>
      </c>
      <c r="C32" s="1">
        <v>5</v>
      </c>
      <c r="D32" s="1">
        <v>4</v>
      </c>
      <c r="E32" s="1">
        <v>5</v>
      </c>
      <c r="F32" s="1">
        <v>3</v>
      </c>
      <c r="G32" s="1">
        <v>3</v>
      </c>
      <c r="H32" s="1">
        <v>5</v>
      </c>
      <c r="I32" s="1">
        <v>5</v>
      </c>
      <c r="J32" s="1">
        <v>5</v>
      </c>
      <c r="K32" s="1">
        <v>5</v>
      </c>
      <c r="L32" s="1">
        <v>5</v>
      </c>
      <c r="M32" s="2">
        <f t="shared" si="0"/>
        <v>49</v>
      </c>
    </row>
    <row r="33" spans="2:13" ht="15.75" thickBot="1">
      <c r="B33" s="1">
        <v>4</v>
      </c>
      <c r="C33" s="1">
        <v>4</v>
      </c>
      <c r="D33" s="1">
        <v>3</v>
      </c>
      <c r="E33" s="1">
        <v>5</v>
      </c>
      <c r="F33" s="1">
        <v>4</v>
      </c>
      <c r="G33" s="1">
        <v>3</v>
      </c>
      <c r="H33" s="1">
        <v>4</v>
      </c>
      <c r="I33" s="1">
        <v>4</v>
      </c>
      <c r="J33" s="1">
        <v>4</v>
      </c>
      <c r="K33" s="1">
        <v>4</v>
      </c>
      <c r="L33" s="1">
        <v>4</v>
      </c>
      <c r="M33" s="2">
        <f t="shared" si="0"/>
        <v>43</v>
      </c>
    </row>
    <row r="34" spans="2:13" ht="15.75" thickBot="1">
      <c r="B34" s="3">
        <v>1</v>
      </c>
      <c r="C34" s="3">
        <v>1</v>
      </c>
      <c r="D34" s="3">
        <v>1</v>
      </c>
      <c r="E34" s="3">
        <v>1</v>
      </c>
      <c r="F34" s="3">
        <v>1</v>
      </c>
      <c r="G34" s="3">
        <v>1</v>
      </c>
      <c r="H34" s="3">
        <v>1</v>
      </c>
      <c r="I34" s="3">
        <v>1</v>
      </c>
      <c r="J34" s="3">
        <v>1</v>
      </c>
      <c r="K34" s="3">
        <v>1</v>
      </c>
      <c r="L34" s="3">
        <v>1</v>
      </c>
      <c r="M34" s="2">
        <f t="shared" si="0"/>
        <v>11</v>
      </c>
    </row>
    <row r="35" spans="2:13" ht="15.75" thickBot="1">
      <c r="B35" s="1">
        <v>4</v>
      </c>
      <c r="C35" s="1">
        <v>4</v>
      </c>
      <c r="D35" s="1">
        <v>4</v>
      </c>
      <c r="E35" s="1">
        <v>3</v>
      </c>
      <c r="F35" s="1">
        <v>3</v>
      </c>
      <c r="G35" s="1">
        <v>3</v>
      </c>
      <c r="H35" s="1">
        <v>4</v>
      </c>
      <c r="I35" s="1">
        <v>4</v>
      </c>
      <c r="J35" s="1">
        <v>4</v>
      </c>
      <c r="K35" s="1">
        <v>4</v>
      </c>
      <c r="L35" s="1">
        <v>4</v>
      </c>
      <c r="M35" s="2">
        <f t="shared" si="0"/>
        <v>41</v>
      </c>
    </row>
    <row r="36" spans="2:13" ht="15.75" thickBot="1">
      <c r="B36" s="1">
        <v>4</v>
      </c>
      <c r="C36" s="1">
        <v>4</v>
      </c>
      <c r="D36" s="1">
        <v>4</v>
      </c>
      <c r="E36" s="1">
        <v>5</v>
      </c>
      <c r="F36" s="1">
        <v>3</v>
      </c>
      <c r="G36" s="1">
        <v>3</v>
      </c>
      <c r="H36" s="1">
        <v>4</v>
      </c>
      <c r="I36" s="1">
        <v>4</v>
      </c>
      <c r="J36" s="1">
        <v>4</v>
      </c>
      <c r="K36" s="1">
        <v>4</v>
      </c>
      <c r="L36" s="1">
        <v>4</v>
      </c>
      <c r="M36" s="2">
        <f t="shared" si="0"/>
        <v>43</v>
      </c>
    </row>
    <row r="37" spans="2:13" ht="15.75" thickBot="1">
      <c r="B37" s="1">
        <v>3</v>
      </c>
      <c r="C37" s="1">
        <v>3</v>
      </c>
      <c r="D37" s="1">
        <v>3</v>
      </c>
      <c r="E37" s="1">
        <v>3</v>
      </c>
      <c r="F37" s="1">
        <v>3</v>
      </c>
      <c r="G37" s="1">
        <v>4</v>
      </c>
      <c r="H37" s="1">
        <v>4</v>
      </c>
      <c r="I37" s="1">
        <v>4</v>
      </c>
      <c r="J37" s="1">
        <v>4</v>
      </c>
      <c r="K37" s="1">
        <v>4</v>
      </c>
      <c r="L37" s="1">
        <v>3</v>
      </c>
      <c r="M37" s="2">
        <f t="shared" si="0"/>
        <v>38</v>
      </c>
    </row>
    <row r="38" spans="2:13" ht="15.75" thickBot="1">
      <c r="B38" s="1">
        <v>4</v>
      </c>
      <c r="C38" s="1">
        <v>4</v>
      </c>
      <c r="D38" s="1">
        <v>4</v>
      </c>
      <c r="E38" s="1">
        <v>3</v>
      </c>
      <c r="F38" s="1">
        <v>4</v>
      </c>
      <c r="G38" s="1">
        <v>4</v>
      </c>
      <c r="H38" s="1">
        <v>4</v>
      </c>
      <c r="I38" s="1">
        <v>4</v>
      </c>
      <c r="J38" s="1">
        <v>4</v>
      </c>
      <c r="K38" s="1">
        <v>4</v>
      </c>
      <c r="L38" s="1">
        <v>4</v>
      </c>
      <c r="M38" s="2">
        <f t="shared" si="0"/>
        <v>43</v>
      </c>
    </row>
    <row r="39" spans="2:13" ht="15.75" thickBot="1">
      <c r="B39" s="1">
        <v>3</v>
      </c>
      <c r="C39" s="1">
        <v>4</v>
      </c>
      <c r="D39" s="1">
        <v>5</v>
      </c>
      <c r="E39" s="1">
        <v>4</v>
      </c>
      <c r="F39" s="1">
        <v>5</v>
      </c>
      <c r="G39" s="3">
        <v>1</v>
      </c>
      <c r="H39" s="1">
        <v>5</v>
      </c>
      <c r="I39" s="1">
        <v>5</v>
      </c>
      <c r="J39" s="1">
        <v>4</v>
      </c>
      <c r="K39" s="1">
        <v>5</v>
      </c>
      <c r="L39" s="1">
        <v>5</v>
      </c>
      <c r="M39" s="2">
        <f t="shared" si="0"/>
        <v>46</v>
      </c>
    </row>
    <row r="40" spans="2:13" ht="15.75" thickBot="1">
      <c r="B40" s="1">
        <v>3</v>
      </c>
      <c r="C40" s="1">
        <v>4</v>
      </c>
      <c r="D40" s="1">
        <v>4</v>
      </c>
      <c r="E40" s="1">
        <v>3</v>
      </c>
      <c r="F40" s="1">
        <v>4</v>
      </c>
      <c r="G40" s="1">
        <v>4</v>
      </c>
      <c r="H40" s="1">
        <v>4</v>
      </c>
      <c r="I40" s="1">
        <v>4</v>
      </c>
      <c r="J40" s="1">
        <v>4</v>
      </c>
      <c r="K40" s="1">
        <v>4</v>
      </c>
      <c r="L40" s="1">
        <v>4</v>
      </c>
      <c r="M40" s="2">
        <f t="shared" si="0"/>
        <v>42</v>
      </c>
    </row>
    <row r="41" spans="2:13" ht="15.75" thickBot="1">
      <c r="B41" s="1">
        <v>3</v>
      </c>
      <c r="C41" s="1">
        <v>5</v>
      </c>
      <c r="D41" s="1">
        <v>4</v>
      </c>
      <c r="E41" s="1">
        <v>3</v>
      </c>
      <c r="F41" s="1">
        <v>5</v>
      </c>
      <c r="G41" s="1">
        <v>5</v>
      </c>
      <c r="H41" s="1">
        <v>5</v>
      </c>
      <c r="I41" s="1">
        <v>5</v>
      </c>
      <c r="J41" s="1">
        <v>5</v>
      </c>
      <c r="K41" s="1">
        <v>5</v>
      </c>
      <c r="L41" s="1">
        <v>5</v>
      </c>
      <c r="M41" s="2">
        <f t="shared" si="0"/>
        <v>50</v>
      </c>
    </row>
    <row r="42" spans="2:13" ht="15.75" thickBot="1">
      <c r="B42" s="1">
        <v>3</v>
      </c>
      <c r="C42" s="1">
        <v>5</v>
      </c>
      <c r="D42" s="1">
        <v>5</v>
      </c>
      <c r="E42" s="1">
        <v>3</v>
      </c>
      <c r="F42" s="1">
        <v>5</v>
      </c>
      <c r="G42" s="1">
        <v>5</v>
      </c>
      <c r="H42" s="1">
        <v>5</v>
      </c>
      <c r="I42" s="1">
        <v>5</v>
      </c>
      <c r="J42" s="1">
        <v>5</v>
      </c>
      <c r="K42" s="1">
        <v>5</v>
      </c>
      <c r="L42" s="1">
        <v>5</v>
      </c>
      <c r="M42" s="2">
        <f t="shared" si="0"/>
        <v>51</v>
      </c>
    </row>
    <row r="43" spans="2:13" ht="15.75" thickBot="1">
      <c r="B43" s="1">
        <v>5</v>
      </c>
      <c r="C43" s="1">
        <v>5</v>
      </c>
      <c r="D43" s="1">
        <v>5</v>
      </c>
      <c r="E43" s="1">
        <v>5</v>
      </c>
      <c r="F43" s="1">
        <v>5</v>
      </c>
      <c r="G43" s="1">
        <v>5</v>
      </c>
      <c r="H43" s="1">
        <v>5</v>
      </c>
      <c r="I43" s="1">
        <v>5</v>
      </c>
      <c r="J43" s="1">
        <v>5</v>
      </c>
      <c r="K43" s="1">
        <v>5</v>
      </c>
      <c r="L43" s="1">
        <v>5</v>
      </c>
      <c r="M43" s="2">
        <f t="shared" si="0"/>
        <v>55</v>
      </c>
    </row>
    <row r="44" spans="2:13" ht="15.75" thickBot="1">
      <c r="B44" s="1">
        <v>3</v>
      </c>
      <c r="C44" s="1">
        <v>4</v>
      </c>
      <c r="D44" s="1">
        <v>3</v>
      </c>
      <c r="E44" s="1">
        <v>3</v>
      </c>
      <c r="F44" s="1">
        <v>5</v>
      </c>
      <c r="G44" s="1">
        <v>3</v>
      </c>
      <c r="H44" s="1">
        <v>4</v>
      </c>
      <c r="I44" s="1">
        <v>3</v>
      </c>
      <c r="J44" s="1">
        <v>3</v>
      </c>
      <c r="K44" s="1">
        <v>4</v>
      </c>
      <c r="L44" s="1">
        <v>3</v>
      </c>
      <c r="M44" s="2">
        <f t="shared" si="0"/>
        <v>38</v>
      </c>
    </row>
    <row r="45" spans="2:13" ht="15.75" thickBot="1">
      <c r="B45" s="1">
        <v>3</v>
      </c>
      <c r="C45" s="1">
        <v>3</v>
      </c>
      <c r="D45" s="1">
        <v>3</v>
      </c>
      <c r="E45" s="1">
        <v>3</v>
      </c>
      <c r="F45" s="1">
        <v>3</v>
      </c>
      <c r="G45" s="1">
        <v>3</v>
      </c>
      <c r="H45" s="1">
        <v>3</v>
      </c>
      <c r="I45" s="1">
        <v>3</v>
      </c>
      <c r="J45" s="1">
        <v>3</v>
      </c>
      <c r="K45" s="1">
        <v>3</v>
      </c>
      <c r="L45" s="1">
        <v>3</v>
      </c>
      <c r="M45" s="2">
        <f t="shared" si="0"/>
        <v>33</v>
      </c>
    </row>
    <row r="46" spans="2:13" ht="15.75" thickBot="1">
      <c r="B46" s="1">
        <v>4</v>
      </c>
      <c r="C46" s="1">
        <v>4</v>
      </c>
      <c r="D46" s="1">
        <v>4</v>
      </c>
      <c r="E46" s="1">
        <v>4</v>
      </c>
      <c r="F46" s="1">
        <v>3</v>
      </c>
      <c r="G46" s="1">
        <v>3</v>
      </c>
      <c r="H46" s="1">
        <v>4</v>
      </c>
      <c r="I46" s="1">
        <v>4</v>
      </c>
      <c r="J46" s="1">
        <v>4</v>
      </c>
      <c r="K46" s="1">
        <v>4</v>
      </c>
      <c r="L46" s="1">
        <v>4</v>
      </c>
      <c r="M46" s="2">
        <f t="shared" si="0"/>
        <v>42</v>
      </c>
    </row>
    <row r="47" spans="2:13" ht="15.75" thickBot="1">
      <c r="B47" s="1">
        <v>3</v>
      </c>
      <c r="C47" s="1">
        <v>5</v>
      </c>
      <c r="D47" s="1">
        <v>3</v>
      </c>
      <c r="E47" s="1">
        <v>4</v>
      </c>
      <c r="F47" s="1">
        <v>4</v>
      </c>
      <c r="G47" s="1">
        <v>3</v>
      </c>
      <c r="H47" s="1">
        <v>4</v>
      </c>
      <c r="I47" s="1">
        <v>4</v>
      </c>
      <c r="J47" s="1">
        <v>4</v>
      </c>
      <c r="K47" s="1">
        <v>4</v>
      </c>
      <c r="L47" s="1">
        <v>4</v>
      </c>
      <c r="M47" s="2">
        <f t="shared" si="0"/>
        <v>42</v>
      </c>
    </row>
    <row r="48" spans="2:13" ht="15.75" thickBot="1">
      <c r="B48" s="1">
        <v>4</v>
      </c>
      <c r="C48" s="1">
        <v>5</v>
      </c>
      <c r="D48" s="1">
        <v>5</v>
      </c>
      <c r="E48" s="1">
        <v>5</v>
      </c>
      <c r="F48" s="1">
        <v>5</v>
      </c>
      <c r="G48" s="1">
        <v>5</v>
      </c>
      <c r="H48" s="1">
        <v>4</v>
      </c>
      <c r="I48" s="1">
        <v>5</v>
      </c>
      <c r="J48" s="1">
        <v>4</v>
      </c>
      <c r="K48" s="1">
        <v>5</v>
      </c>
      <c r="L48" s="1">
        <v>4</v>
      </c>
      <c r="M48" s="2">
        <f t="shared" si="0"/>
        <v>51</v>
      </c>
    </row>
    <row r="49" spans="2:13" ht="15.75" thickBot="1">
      <c r="B49" s="1">
        <v>4</v>
      </c>
      <c r="C49" s="1">
        <v>4</v>
      </c>
      <c r="D49" s="1">
        <v>5</v>
      </c>
      <c r="E49" s="1">
        <v>5</v>
      </c>
      <c r="F49" s="1">
        <v>4</v>
      </c>
      <c r="G49" s="1">
        <v>5</v>
      </c>
      <c r="H49" s="1">
        <v>4</v>
      </c>
      <c r="I49" s="1">
        <v>5</v>
      </c>
      <c r="J49" s="1">
        <v>5</v>
      </c>
      <c r="K49" s="1">
        <v>4</v>
      </c>
      <c r="L49" s="1">
        <v>4</v>
      </c>
      <c r="M49" s="2">
        <f t="shared" si="0"/>
        <v>49</v>
      </c>
    </row>
    <row r="50" spans="2:13" ht="15.75" thickBot="1">
      <c r="B50" s="1">
        <v>4</v>
      </c>
      <c r="C50" s="1">
        <v>4</v>
      </c>
      <c r="D50" s="1">
        <v>5</v>
      </c>
      <c r="E50" s="1">
        <v>4</v>
      </c>
      <c r="F50" s="1">
        <v>5</v>
      </c>
      <c r="G50" s="1">
        <v>4</v>
      </c>
      <c r="H50" s="1">
        <v>5</v>
      </c>
      <c r="I50" s="1">
        <v>5</v>
      </c>
      <c r="J50" s="1">
        <v>5</v>
      </c>
      <c r="K50" s="1">
        <v>5</v>
      </c>
      <c r="L50" s="1">
        <v>5</v>
      </c>
      <c r="M50" s="2">
        <f t="shared" si="0"/>
        <v>51</v>
      </c>
    </row>
    <row r="51" spans="2:13" ht="15.75" thickBot="1">
      <c r="B51" s="1">
        <v>3</v>
      </c>
      <c r="C51" s="1">
        <v>3</v>
      </c>
      <c r="D51" s="1">
        <v>4</v>
      </c>
      <c r="E51" s="1">
        <v>5</v>
      </c>
      <c r="F51" s="1">
        <v>4</v>
      </c>
      <c r="G51" s="1">
        <v>3</v>
      </c>
      <c r="H51" s="1">
        <v>3</v>
      </c>
      <c r="I51" s="1">
        <v>4</v>
      </c>
      <c r="J51" s="1">
        <v>4</v>
      </c>
      <c r="K51" s="1">
        <v>4</v>
      </c>
      <c r="L51" s="1">
        <v>3</v>
      </c>
      <c r="M51" s="2">
        <f t="shared" si="0"/>
        <v>40</v>
      </c>
    </row>
    <row r="52" spans="2:13" ht="15.75" thickBot="1">
      <c r="B52" s="1">
        <v>4</v>
      </c>
      <c r="C52" s="1">
        <v>4</v>
      </c>
      <c r="D52" s="1">
        <v>4</v>
      </c>
      <c r="E52" s="1">
        <v>4</v>
      </c>
      <c r="F52" s="1">
        <v>4</v>
      </c>
      <c r="G52" s="1">
        <v>4</v>
      </c>
      <c r="H52" s="1">
        <v>4</v>
      </c>
      <c r="I52" s="1">
        <v>4</v>
      </c>
      <c r="J52" s="1">
        <v>4</v>
      </c>
      <c r="K52" s="1">
        <v>4</v>
      </c>
      <c r="L52" s="1">
        <v>4</v>
      </c>
      <c r="M52" s="2">
        <f t="shared" si="0"/>
        <v>44</v>
      </c>
    </row>
    <row r="53" spans="2:13" ht="15.75" thickBot="1">
      <c r="B53" s="1">
        <v>2</v>
      </c>
      <c r="C53" s="1">
        <v>3</v>
      </c>
      <c r="D53" s="1">
        <v>2</v>
      </c>
      <c r="E53" s="4">
        <v>2</v>
      </c>
      <c r="F53" s="1">
        <v>3</v>
      </c>
      <c r="G53" s="1">
        <v>3</v>
      </c>
      <c r="H53" s="1">
        <v>3</v>
      </c>
      <c r="I53" s="1">
        <v>3</v>
      </c>
      <c r="J53" s="1">
        <v>3</v>
      </c>
      <c r="K53" s="1">
        <v>3</v>
      </c>
      <c r="L53" s="1">
        <v>3</v>
      </c>
      <c r="M53" s="2">
        <f t="shared" si="0"/>
        <v>30</v>
      </c>
    </row>
    <row r="54" spans="2:13" ht="15.75" thickBot="1">
      <c r="B54" s="1">
        <v>4</v>
      </c>
      <c r="C54" s="1">
        <v>4</v>
      </c>
      <c r="D54" s="1">
        <v>3</v>
      </c>
      <c r="E54" s="1">
        <v>4</v>
      </c>
      <c r="F54" s="1">
        <v>4</v>
      </c>
      <c r="G54" s="1">
        <v>4</v>
      </c>
      <c r="H54" s="1">
        <v>4</v>
      </c>
      <c r="I54" s="1">
        <v>4</v>
      </c>
      <c r="J54" s="1">
        <v>4</v>
      </c>
      <c r="K54" s="1">
        <v>3</v>
      </c>
      <c r="L54" s="1">
        <v>3</v>
      </c>
      <c r="M54" s="2">
        <f t="shared" si="0"/>
        <v>41</v>
      </c>
    </row>
    <row r="55" spans="2:13" ht="15.75" thickBot="1">
      <c r="B55" s="1">
        <v>5</v>
      </c>
      <c r="C55" s="1">
        <v>5</v>
      </c>
      <c r="D55" s="1">
        <v>5</v>
      </c>
      <c r="E55" s="1">
        <v>4</v>
      </c>
      <c r="F55" s="1">
        <v>5</v>
      </c>
      <c r="G55" s="1">
        <v>5</v>
      </c>
      <c r="H55" s="1">
        <v>5</v>
      </c>
      <c r="I55" s="1">
        <v>4</v>
      </c>
      <c r="J55" s="1">
        <v>4</v>
      </c>
      <c r="K55" s="1">
        <v>4</v>
      </c>
      <c r="L55" s="1">
        <v>4</v>
      </c>
      <c r="M55" s="2">
        <f t="shared" si="0"/>
        <v>50</v>
      </c>
    </row>
    <row r="56" spans="2:13" ht="15.75" thickBot="1">
      <c r="B56" s="1">
        <v>4</v>
      </c>
      <c r="C56" s="1">
        <v>4</v>
      </c>
      <c r="D56" s="1">
        <v>4</v>
      </c>
      <c r="E56" s="1">
        <v>4</v>
      </c>
      <c r="F56" s="1">
        <v>5</v>
      </c>
      <c r="G56" s="1">
        <v>4</v>
      </c>
      <c r="H56" s="1">
        <v>5</v>
      </c>
      <c r="I56" s="1">
        <v>5</v>
      </c>
      <c r="J56" s="1">
        <v>5</v>
      </c>
      <c r="K56" s="1">
        <v>5</v>
      </c>
      <c r="L56" s="1">
        <v>5</v>
      </c>
      <c r="M56" s="2">
        <f t="shared" si="0"/>
        <v>50</v>
      </c>
    </row>
    <row r="57" spans="2:13" ht="15.75" thickBot="1">
      <c r="B57" s="1">
        <v>5</v>
      </c>
      <c r="C57" s="1">
        <v>5</v>
      </c>
      <c r="D57" s="1">
        <v>5</v>
      </c>
      <c r="E57" s="1">
        <v>5</v>
      </c>
      <c r="F57" s="1">
        <v>5</v>
      </c>
      <c r="G57" s="1">
        <v>5</v>
      </c>
      <c r="H57" s="1">
        <v>5</v>
      </c>
      <c r="I57" s="1">
        <v>5</v>
      </c>
      <c r="J57" s="1">
        <v>5</v>
      </c>
      <c r="K57" s="1">
        <v>5</v>
      </c>
      <c r="L57" s="1">
        <v>5</v>
      </c>
      <c r="M57" s="2">
        <f t="shared" si="0"/>
        <v>55</v>
      </c>
    </row>
    <row r="58" spans="2:13" ht="15.75" thickBot="1">
      <c r="B58" s="1">
        <v>5</v>
      </c>
      <c r="C58" s="1">
        <v>5</v>
      </c>
      <c r="D58" s="1">
        <v>5</v>
      </c>
      <c r="E58" s="1">
        <v>5</v>
      </c>
      <c r="F58" s="1">
        <v>5</v>
      </c>
      <c r="G58" s="1">
        <v>5</v>
      </c>
      <c r="H58" s="1">
        <v>5</v>
      </c>
      <c r="I58" s="1">
        <v>5</v>
      </c>
      <c r="J58" s="1">
        <v>5</v>
      </c>
      <c r="K58" s="1">
        <v>5</v>
      </c>
      <c r="L58" s="1">
        <v>5</v>
      </c>
      <c r="M58" s="2">
        <f t="shared" si="0"/>
        <v>55</v>
      </c>
    </row>
    <row r="59" spans="2:13" ht="15.75" thickBot="1">
      <c r="B59" s="1">
        <v>4</v>
      </c>
      <c r="C59" s="1">
        <v>4</v>
      </c>
      <c r="D59" s="1">
        <v>4</v>
      </c>
      <c r="E59" s="1">
        <v>4</v>
      </c>
      <c r="F59" s="1">
        <v>4</v>
      </c>
      <c r="G59" s="1">
        <v>4</v>
      </c>
      <c r="H59" s="1">
        <v>5</v>
      </c>
      <c r="I59" s="1">
        <v>5</v>
      </c>
      <c r="J59" s="1">
        <v>5</v>
      </c>
      <c r="K59" s="1">
        <v>5</v>
      </c>
      <c r="L59" s="1">
        <v>5</v>
      </c>
      <c r="M59" s="2">
        <f t="shared" si="0"/>
        <v>49</v>
      </c>
    </row>
    <row r="60" spans="2:13" ht="15.75" thickBot="1">
      <c r="B60" s="1">
        <v>3</v>
      </c>
      <c r="C60" s="1">
        <v>4</v>
      </c>
      <c r="D60" s="1">
        <v>3</v>
      </c>
      <c r="E60" s="1">
        <v>4</v>
      </c>
      <c r="F60" s="1">
        <v>3</v>
      </c>
      <c r="G60" s="1">
        <v>3</v>
      </c>
      <c r="H60" s="1">
        <v>4</v>
      </c>
      <c r="I60" s="1">
        <v>4</v>
      </c>
      <c r="J60" s="1">
        <v>4</v>
      </c>
      <c r="K60" s="1">
        <v>5</v>
      </c>
      <c r="L60" s="1">
        <v>5</v>
      </c>
      <c r="M60" s="2">
        <f t="shared" si="0"/>
        <v>42</v>
      </c>
    </row>
    <row r="61" spans="2:13" ht="15.75" thickBot="1">
      <c r="B61" s="1">
        <v>4</v>
      </c>
      <c r="C61" s="1">
        <v>4</v>
      </c>
      <c r="D61" s="1">
        <v>4</v>
      </c>
      <c r="E61" s="1">
        <v>4</v>
      </c>
      <c r="F61" s="1">
        <v>4</v>
      </c>
      <c r="G61" s="1">
        <v>4</v>
      </c>
      <c r="H61" s="1">
        <v>4</v>
      </c>
      <c r="I61" s="1">
        <v>4</v>
      </c>
      <c r="J61" s="1">
        <v>4</v>
      </c>
      <c r="K61" s="1">
        <v>4</v>
      </c>
      <c r="L61" s="1">
        <v>4</v>
      </c>
      <c r="M61" s="2">
        <f t="shared" si="0"/>
        <v>44</v>
      </c>
    </row>
    <row r="62" spans="2:13" ht="15.75" thickBot="1">
      <c r="B62" s="1">
        <v>2</v>
      </c>
      <c r="C62" s="1">
        <v>3</v>
      </c>
      <c r="D62" s="3">
        <v>1</v>
      </c>
      <c r="E62" s="4">
        <v>2</v>
      </c>
      <c r="F62" s="3">
        <v>1</v>
      </c>
      <c r="G62" s="1">
        <v>3</v>
      </c>
      <c r="H62" s="1">
        <v>3</v>
      </c>
      <c r="I62" s="1">
        <v>2</v>
      </c>
      <c r="J62" s="1">
        <v>2</v>
      </c>
      <c r="K62" s="1">
        <v>2</v>
      </c>
      <c r="L62" s="1">
        <v>2</v>
      </c>
      <c r="M62" s="2">
        <f t="shared" si="0"/>
        <v>23</v>
      </c>
    </row>
    <row r="63" spans="2:13" ht="15.75" thickBot="1">
      <c r="B63" s="1">
        <v>5</v>
      </c>
      <c r="C63" s="1">
        <v>5</v>
      </c>
      <c r="D63" s="1">
        <v>5</v>
      </c>
      <c r="E63" s="1">
        <v>5</v>
      </c>
      <c r="F63" s="1">
        <v>5</v>
      </c>
      <c r="G63" s="1">
        <v>5</v>
      </c>
      <c r="H63" s="1">
        <v>5</v>
      </c>
      <c r="I63" s="1">
        <v>5</v>
      </c>
      <c r="J63" s="1">
        <v>5</v>
      </c>
      <c r="K63" s="1">
        <v>5</v>
      </c>
      <c r="L63" s="1">
        <v>4</v>
      </c>
      <c r="M63" s="2">
        <f t="shared" si="0"/>
        <v>54</v>
      </c>
    </row>
    <row r="64" spans="2:13" ht="15.75" thickBot="1">
      <c r="B64" s="1">
        <v>4</v>
      </c>
      <c r="C64" s="1">
        <v>5</v>
      </c>
      <c r="D64" s="1">
        <v>4</v>
      </c>
      <c r="E64" s="1">
        <v>3</v>
      </c>
      <c r="F64" s="1">
        <v>3</v>
      </c>
      <c r="G64" s="1">
        <v>3</v>
      </c>
      <c r="H64" s="1">
        <v>5</v>
      </c>
      <c r="I64" s="1">
        <v>5</v>
      </c>
      <c r="J64" s="1">
        <v>5</v>
      </c>
      <c r="K64" s="1">
        <v>5</v>
      </c>
      <c r="L64" s="1">
        <v>5</v>
      </c>
      <c r="M64" s="2">
        <f t="shared" si="0"/>
        <v>47</v>
      </c>
    </row>
    <row r="65" spans="2:13" ht="15.75" thickBot="1">
      <c r="B65" s="1">
        <v>4</v>
      </c>
      <c r="C65" s="1">
        <v>4</v>
      </c>
      <c r="D65" s="1">
        <v>4</v>
      </c>
      <c r="E65" s="1">
        <v>3</v>
      </c>
      <c r="F65" s="1">
        <v>4</v>
      </c>
      <c r="G65" s="1">
        <v>4</v>
      </c>
      <c r="H65" s="1">
        <v>5</v>
      </c>
      <c r="I65" s="1">
        <v>5</v>
      </c>
      <c r="J65" s="1">
        <v>5</v>
      </c>
      <c r="K65" s="1">
        <v>5</v>
      </c>
      <c r="L65" s="1">
        <v>5</v>
      </c>
      <c r="M65" s="2">
        <f t="shared" si="0"/>
        <v>48</v>
      </c>
    </row>
    <row r="66" spans="2:13" ht="15.75" thickBot="1">
      <c r="B66" s="1">
        <v>4</v>
      </c>
      <c r="C66" s="1">
        <v>5</v>
      </c>
      <c r="D66" s="1">
        <v>5</v>
      </c>
      <c r="E66" s="1">
        <v>5</v>
      </c>
      <c r="F66" s="1">
        <v>5</v>
      </c>
      <c r="G66" s="1">
        <v>5</v>
      </c>
      <c r="H66" s="1">
        <v>3</v>
      </c>
      <c r="I66" s="1">
        <v>4</v>
      </c>
      <c r="J66" s="1">
        <v>4</v>
      </c>
      <c r="K66" s="1">
        <v>4</v>
      </c>
      <c r="L66" s="1">
        <v>4</v>
      </c>
      <c r="M66" s="2">
        <f t="shared" si="0"/>
        <v>48</v>
      </c>
    </row>
    <row r="67" spans="2:13" ht="15.75" thickBot="1">
      <c r="B67" s="1">
        <v>5</v>
      </c>
      <c r="C67" s="1">
        <v>5</v>
      </c>
      <c r="D67" s="1">
        <v>5</v>
      </c>
      <c r="E67" s="1">
        <v>5</v>
      </c>
      <c r="F67" s="1">
        <v>5</v>
      </c>
      <c r="G67" s="1">
        <v>5</v>
      </c>
      <c r="H67" s="1">
        <v>5</v>
      </c>
      <c r="I67" s="1">
        <v>5</v>
      </c>
      <c r="J67" s="1">
        <v>5</v>
      </c>
      <c r="K67" s="1">
        <v>5</v>
      </c>
      <c r="L67" s="1">
        <v>5</v>
      </c>
      <c r="M67" s="2">
        <f t="shared" ref="M67:M104" si="4">SUM(B67:L67)</f>
        <v>55</v>
      </c>
    </row>
    <row r="68" spans="2:13" ht="15.75" thickBot="1">
      <c r="B68" s="1">
        <v>4</v>
      </c>
      <c r="C68" s="1">
        <v>4</v>
      </c>
      <c r="D68" s="1">
        <v>4</v>
      </c>
      <c r="E68" s="1">
        <v>4</v>
      </c>
      <c r="F68" s="1">
        <v>5</v>
      </c>
      <c r="G68" s="1">
        <v>4</v>
      </c>
      <c r="H68" s="1">
        <v>5</v>
      </c>
      <c r="I68" s="1">
        <v>5</v>
      </c>
      <c r="J68" s="1">
        <v>5</v>
      </c>
      <c r="K68" s="1">
        <v>4</v>
      </c>
      <c r="L68" s="1">
        <v>4</v>
      </c>
      <c r="M68" s="2">
        <f t="shared" si="4"/>
        <v>48</v>
      </c>
    </row>
    <row r="69" spans="2:13" ht="15.75" thickBot="1">
      <c r="B69" s="1">
        <v>5</v>
      </c>
      <c r="C69" s="1">
        <v>5</v>
      </c>
      <c r="D69" s="1">
        <v>4</v>
      </c>
      <c r="E69" s="1">
        <v>3</v>
      </c>
      <c r="F69" s="1">
        <v>5</v>
      </c>
      <c r="G69" s="1">
        <v>4</v>
      </c>
      <c r="H69" s="1">
        <v>5</v>
      </c>
      <c r="I69" s="1">
        <v>5</v>
      </c>
      <c r="J69" s="1">
        <v>5</v>
      </c>
      <c r="K69" s="1">
        <v>5</v>
      </c>
      <c r="L69" s="1">
        <v>5</v>
      </c>
      <c r="M69" s="2">
        <f t="shared" si="4"/>
        <v>51</v>
      </c>
    </row>
    <row r="70" spans="2:13" ht="15.75" thickBot="1">
      <c r="B70" s="1">
        <v>3</v>
      </c>
      <c r="C70" s="1">
        <v>4</v>
      </c>
      <c r="D70" s="1">
        <v>3</v>
      </c>
      <c r="E70" s="1">
        <v>3</v>
      </c>
      <c r="F70" s="1">
        <v>3</v>
      </c>
      <c r="G70" s="1">
        <v>4</v>
      </c>
      <c r="H70" s="1">
        <v>4</v>
      </c>
      <c r="I70" s="1">
        <v>4</v>
      </c>
      <c r="J70" s="1">
        <v>4</v>
      </c>
      <c r="K70" s="1">
        <v>4</v>
      </c>
      <c r="L70" s="1">
        <v>4</v>
      </c>
      <c r="M70" s="2">
        <f t="shared" si="4"/>
        <v>40</v>
      </c>
    </row>
    <row r="71" spans="2:13" ht="15.75" thickBot="1">
      <c r="B71" s="1">
        <v>3</v>
      </c>
      <c r="C71" s="1">
        <v>3</v>
      </c>
      <c r="D71" s="1">
        <v>3</v>
      </c>
      <c r="E71" s="3">
        <v>1</v>
      </c>
      <c r="F71" s="1">
        <v>2</v>
      </c>
      <c r="G71" s="1">
        <v>2</v>
      </c>
      <c r="H71" s="1">
        <v>2</v>
      </c>
      <c r="I71" s="1">
        <v>2</v>
      </c>
      <c r="J71" s="3">
        <v>1</v>
      </c>
      <c r="K71" s="1">
        <v>3</v>
      </c>
      <c r="L71" s="1">
        <v>3</v>
      </c>
      <c r="M71" s="2">
        <f t="shared" si="4"/>
        <v>25</v>
      </c>
    </row>
    <row r="72" spans="2:13" ht="15.75" thickBot="1">
      <c r="B72" s="1">
        <v>5</v>
      </c>
      <c r="C72" s="1">
        <v>5</v>
      </c>
      <c r="D72" s="1">
        <v>5</v>
      </c>
      <c r="E72" s="1">
        <v>5</v>
      </c>
      <c r="F72" s="1">
        <v>5</v>
      </c>
      <c r="G72" s="1">
        <v>5</v>
      </c>
      <c r="H72" s="1">
        <v>5</v>
      </c>
      <c r="I72" s="1">
        <v>5</v>
      </c>
      <c r="J72" s="1">
        <v>5</v>
      </c>
      <c r="K72" s="1">
        <v>5</v>
      </c>
      <c r="L72" s="1">
        <v>5</v>
      </c>
      <c r="M72" s="2">
        <f t="shared" si="4"/>
        <v>55</v>
      </c>
    </row>
    <row r="73" spans="2:13" ht="15.75" thickBot="1">
      <c r="B73" s="1">
        <v>4</v>
      </c>
      <c r="C73" s="1">
        <v>4</v>
      </c>
      <c r="D73" s="1">
        <v>5</v>
      </c>
      <c r="E73" s="1">
        <v>4</v>
      </c>
      <c r="F73" s="1">
        <v>5</v>
      </c>
      <c r="G73" s="1">
        <v>4</v>
      </c>
      <c r="H73" s="1">
        <v>4</v>
      </c>
      <c r="I73" s="1">
        <v>4</v>
      </c>
      <c r="J73" s="1">
        <v>4</v>
      </c>
      <c r="K73" s="1">
        <v>4</v>
      </c>
      <c r="L73" s="1">
        <v>4</v>
      </c>
      <c r="M73" s="2">
        <f t="shared" si="4"/>
        <v>46</v>
      </c>
    </row>
    <row r="74" spans="2:13" ht="15.75" thickBot="1">
      <c r="B74" s="1">
        <v>5</v>
      </c>
      <c r="C74" s="1">
        <v>5</v>
      </c>
      <c r="D74" s="1">
        <v>5</v>
      </c>
      <c r="E74" s="1">
        <v>5</v>
      </c>
      <c r="F74" s="1">
        <v>5</v>
      </c>
      <c r="G74" s="1">
        <v>3</v>
      </c>
      <c r="H74" s="1">
        <v>5</v>
      </c>
      <c r="I74" s="1">
        <v>5</v>
      </c>
      <c r="J74" s="1">
        <v>5</v>
      </c>
      <c r="K74" s="1">
        <v>5</v>
      </c>
      <c r="L74" s="1">
        <v>5</v>
      </c>
      <c r="M74" s="2">
        <f t="shared" si="4"/>
        <v>53</v>
      </c>
    </row>
    <row r="75" spans="2:13" ht="15.75" thickBot="1">
      <c r="B75" s="1">
        <v>4</v>
      </c>
      <c r="C75" s="1">
        <v>4</v>
      </c>
      <c r="D75" s="1">
        <v>4</v>
      </c>
      <c r="E75" s="1">
        <v>4</v>
      </c>
      <c r="F75" s="1">
        <v>3</v>
      </c>
      <c r="G75" s="1">
        <v>4</v>
      </c>
      <c r="H75" s="1">
        <v>5</v>
      </c>
      <c r="I75" s="1">
        <v>5</v>
      </c>
      <c r="J75" s="1">
        <v>5</v>
      </c>
      <c r="K75" s="1">
        <v>5</v>
      </c>
      <c r="L75" s="1">
        <v>5</v>
      </c>
      <c r="M75" s="2">
        <f t="shared" si="4"/>
        <v>48</v>
      </c>
    </row>
    <row r="76" spans="2:13" ht="15.75" thickBot="1">
      <c r="B76" s="1">
        <v>3</v>
      </c>
      <c r="C76" s="1">
        <v>4</v>
      </c>
      <c r="D76" s="1">
        <v>3</v>
      </c>
      <c r="E76" s="1">
        <v>3</v>
      </c>
      <c r="F76" s="1">
        <v>4</v>
      </c>
      <c r="G76" s="1">
        <v>3</v>
      </c>
      <c r="H76" s="1">
        <v>3</v>
      </c>
      <c r="I76" s="1">
        <v>3</v>
      </c>
      <c r="J76" s="1">
        <v>3</v>
      </c>
      <c r="K76" s="1">
        <v>4</v>
      </c>
      <c r="L76" s="1">
        <v>3</v>
      </c>
      <c r="M76" s="2">
        <f t="shared" si="4"/>
        <v>36</v>
      </c>
    </row>
    <row r="77" spans="2:13" ht="15.75" thickBot="1">
      <c r="B77" s="1">
        <v>5</v>
      </c>
      <c r="C77" s="1">
        <v>5</v>
      </c>
      <c r="D77" s="1">
        <v>4</v>
      </c>
      <c r="E77" s="1">
        <v>5</v>
      </c>
      <c r="F77" s="1">
        <v>5</v>
      </c>
      <c r="G77" s="1">
        <v>5</v>
      </c>
      <c r="H77" s="1">
        <v>5</v>
      </c>
      <c r="I77" s="1">
        <v>5</v>
      </c>
      <c r="J77" s="1">
        <v>4</v>
      </c>
      <c r="K77" s="1">
        <v>5</v>
      </c>
      <c r="L77" s="1">
        <v>5</v>
      </c>
      <c r="M77" s="2">
        <f t="shared" si="4"/>
        <v>53</v>
      </c>
    </row>
    <row r="78" spans="2:13" ht="15.75" thickBot="1">
      <c r="B78" s="1">
        <v>4</v>
      </c>
      <c r="C78" s="1">
        <v>5</v>
      </c>
      <c r="D78" s="1">
        <v>5</v>
      </c>
      <c r="E78" s="1">
        <v>4</v>
      </c>
      <c r="F78" s="1">
        <v>4</v>
      </c>
      <c r="G78" s="1">
        <v>4</v>
      </c>
      <c r="H78" s="1">
        <v>4</v>
      </c>
      <c r="I78" s="1">
        <v>5</v>
      </c>
      <c r="J78" s="1">
        <v>4</v>
      </c>
      <c r="K78" s="1">
        <v>4</v>
      </c>
      <c r="L78" s="1">
        <v>4</v>
      </c>
      <c r="M78" s="2">
        <f t="shared" si="4"/>
        <v>47</v>
      </c>
    </row>
    <row r="79" spans="2:13" ht="15.75" thickBot="1">
      <c r="B79" s="1">
        <v>4</v>
      </c>
      <c r="C79" s="1">
        <v>4</v>
      </c>
      <c r="D79" s="1">
        <v>4</v>
      </c>
      <c r="E79" s="1">
        <v>4</v>
      </c>
      <c r="F79" s="1">
        <v>4</v>
      </c>
      <c r="G79" s="1">
        <v>4</v>
      </c>
      <c r="H79" s="1">
        <v>4</v>
      </c>
      <c r="I79" s="1">
        <v>4</v>
      </c>
      <c r="J79" s="1">
        <v>4</v>
      </c>
      <c r="K79" s="1">
        <v>4</v>
      </c>
      <c r="L79" s="1">
        <v>4</v>
      </c>
      <c r="M79" s="2">
        <f t="shared" si="4"/>
        <v>44</v>
      </c>
    </row>
    <row r="80" spans="2:13" ht="15.75" thickBot="1">
      <c r="B80" s="1">
        <v>5</v>
      </c>
      <c r="C80" s="1">
        <v>5</v>
      </c>
      <c r="D80" s="1">
        <v>5</v>
      </c>
      <c r="E80" s="1">
        <v>5</v>
      </c>
      <c r="F80" s="1">
        <v>5</v>
      </c>
      <c r="G80" s="1">
        <v>5</v>
      </c>
      <c r="H80" s="1">
        <v>5</v>
      </c>
      <c r="I80" s="1">
        <v>5</v>
      </c>
      <c r="J80" s="1">
        <v>4</v>
      </c>
      <c r="K80" s="1">
        <v>5</v>
      </c>
      <c r="L80" s="1">
        <v>5</v>
      </c>
      <c r="M80" s="2">
        <f t="shared" si="4"/>
        <v>54</v>
      </c>
    </row>
    <row r="81" spans="2:15" ht="15.75" thickBot="1">
      <c r="B81" s="1">
        <v>3</v>
      </c>
      <c r="C81" s="1">
        <v>3</v>
      </c>
      <c r="D81" s="1">
        <v>3</v>
      </c>
      <c r="E81" s="1">
        <v>3</v>
      </c>
      <c r="F81" s="1">
        <v>3</v>
      </c>
      <c r="G81" s="1">
        <v>3</v>
      </c>
      <c r="H81" s="1">
        <v>3</v>
      </c>
      <c r="I81" s="1">
        <v>3</v>
      </c>
      <c r="J81" s="1">
        <v>3</v>
      </c>
      <c r="K81" s="1">
        <v>3</v>
      </c>
      <c r="L81" s="1">
        <v>3</v>
      </c>
      <c r="M81" s="2">
        <f t="shared" si="4"/>
        <v>33</v>
      </c>
    </row>
    <row r="82" spans="2:15" ht="15.75" thickBot="1">
      <c r="B82" s="1">
        <v>5</v>
      </c>
      <c r="C82" s="1">
        <v>4</v>
      </c>
      <c r="D82" s="1">
        <v>4</v>
      </c>
      <c r="E82" s="1">
        <v>5</v>
      </c>
      <c r="F82" s="1">
        <v>4</v>
      </c>
      <c r="G82" s="1">
        <v>4</v>
      </c>
      <c r="H82" s="1">
        <v>5</v>
      </c>
      <c r="I82" s="1">
        <v>5</v>
      </c>
      <c r="J82" s="1">
        <v>5</v>
      </c>
      <c r="K82" s="1">
        <v>4</v>
      </c>
      <c r="L82" s="1">
        <v>5</v>
      </c>
      <c r="M82" s="2">
        <f t="shared" si="4"/>
        <v>50</v>
      </c>
    </row>
    <row r="83" spans="2:15" ht="15.75" thickBot="1">
      <c r="B83" s="1">
        <v>4</v>
      </c>
      <c r="C83" s="1">
        <v>4</v>
      </c>
      <c r="D83" s="1">
        <v>4</v>
      </c>
      <c r="E83" s="1">
        <v>4</v>
      </c>
      <c r="F83" s="1">
        <v>4</v>
      </c>
      <c r="G83" s="1">
        <v>4</v>
      </c>
      <c r="H83" s="1">
        <v>4</v>
      </c>
      <c r="I83" s="1">
        <v>4</v>
      </c>
      <c r="J83" s="1">
        <v>4</v>
      </c>
      <c r="K83" s="1">
        <v>4</v>
      </c>
      <c r="L83" s="1">
        <v>4</v>
      </c>
      <c r="M83" s="2">
        <f t="shared" si="4"/>
        <v>44</v>
      </c>
    </row>
    <row r="84" spans="2:15" ht="15.75" thickBot="1">
      <c r="B84" s="3">
        <v>1</v>
      </c>
      <c r="C84" s="3">
        <v>1</v>
      </c>
      <c r="D84" s="1">
        <v>2</v>
      </c>
      <c r="E84" s="3">
        <v>1</v>
      </c>
      <c r="F84" s="3">
        <v>1</v>
      </c>
      <c r="G84" s="1">
        <v>2</v>
      </c>
      <c r="H84" s="1">
        <v>2</v>
      </c>
      <c r="I84" s="1">
        <v>2</v>
      </c>
      <c r="J84" s="3">
        <v>1</v>
      </c>
      <c r="K84" s="3">
        <v>1</v>
      </c>
      <c r="L84" s="3">
        <v>1</v>
      </c>
      <c r="M84" s="2">
        <f t="shared" si="4"/>
        <v>15</v>
      </c>
    </row>
    <row r="85" spans="2:15" ht="15.75" thickBot="1">
      <c r="B85" s="1">
        <v>4</v>
      </c>
      <c r="C85" s="1">
        <v>4</v>
      </c>
      <c r="D85" s="1">
        <v>4</v>
      </c>
      <c r="E85" s="1">
        <v>5</v>
      </c>
      <c r="F85" s="1">
        <v>4</v>
      </c>
      <c r="G85" s="1">
        <v>4</v>
      </c>
      <c r="H85" s="1">
        <v>5</v>
      </c>
      <c r="I85" s="1">
        <v>5</v>
      </c>
      <c r="J85" s="1">
        <v>4</v>
      </c>
      <c r="K85" s="1">
        <v>5</v>
      </c>
      <c r="L85" s="1">
        <v>5</v>
      </c>
      <c r="M85" s="2">
        <f t="shared" si="4"/>
        <v>49</v>
      </c>
    </row>
    <row r="86" spans="2:15" ht="15.75" thickBot="1">
      <c r="B86" s="1">
        <v>5</v>
      </c>
      <c r="C86" s="1">
        <v>5</v>
      </c>
      <c r="D86" s="1">
        <v>5</v>
      </c>
      <c r="E86" s="1">
        <v>5</v>
      </c>
      <c r="F86" s="1">
        <v>5</v>
      </c>
      <c r="G86" s="1">
        <v>5</v>
      </c>
      <c r="H86" s="1">
        <v>5</v>
      </c>
      <c r="I86" s="1">
        <v>5</v>
      </c>
      <c r="J86" s="1">
        <v>5</v>
      </c>
      <c r="K86" s="1">
        <v>5</v>
      </c>
      <c r="L86" s="1">
        <v>5</v>
      </c>
      <c r="M86" s="2">
        <f t="shared" si="4"/>
        <v>55</v>
      </c>
    </row>
    <row r="87" spans="2:15" ht="15.75" thickBot="1">
      <c r="B87" s="1">
        <v>3</v>
      </c>
      <c r="C87" s="1">
        <v>3</v>
      </c>
      <c r="D87" s="1">
        <v>3</v>
      </c>
      <c r="E87" s="1">
        <v>3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1">
        <v>3</v>
      </c>
      <c r="L87" s="1">
        <v>3</v>
      </c>
      <c r="M87" s="2">
        <f t="shared" si="4"/>
        <v>33</v>
      </c>
    </row>
    <row r="88" spans="2:15" ht="15.75" thickBot="1">
      <c r="B88" s="1">
        <v>4</v>
      </c>
      <c r="C88" s="1">
        <v>4</v>
      </c>
      <c r="D88" s="1">
        <v>4</v>
      </c>
      <c r="E88" s="1">
        <v>4</v>
      </c>
      <c r="F88" s="1">
        <v>5</v>
      </c>
      <c r="G88" s="1">
        <v>5</v>
      </c>
      <c r="H88" s="1">
        <v>4</v>
      </c>
      <c r="I88" s="1">
        <v>5</v>
      </c>
      <c r="J88" s="1">
        <v>4</v>
      </c>
      <c r="K88" s="1">
        <v>4</v>
      </c>
      <c r="L88" s="1">
        <v>4</v>
      </c>
      <c r="M88" s="2">
        <f t="shared" si="4"/>
        <v>47</v>
      </c>
    </row>
    <row r="89" spans="2:15" ht="15.75" thickBot="1">
      <c r="B89" s="1">
        <v>3</v>
      </c>
      <c r="C89" s="1">
        <v>3</v>
      </c>
      <c r="D89" s="1">
        <v>3</v>
      </c>
      <c r="E89" s="1">
        <v>3</v>
      </c>
      <c r="F89" s="1">
        <v>3</v>
      </c>
      <c r="G89" s="1">
        <v>3</v>
      </c>
      <c r="H89" s="1">
        <v>3</v>
      </c>
      <c r="I89" s="1">
        <v>3</v>
      </c>
      <c r="J89" s="1">
        <v>3</v>
      </c>
      <c r="K89" s="1">
        <v>3</v>
      </c>
      <c r="L89" s="1">
        <v>2</v>
      </c>
      <c r="M89" s="2">
        <f t="shared" si="4"/>
        <v>32</v>
      </c>
    </row>
    <row r="90" spans="2:15" ht="15.75" thickBot="1">
      <c r="B90" s="1">
        <v>5</v>
      </c>
      <c r="C90" s="1">
        <v>5</v>
      </c>
      <c r="D90" s="1">
        <v>5</v>
      </c>
      <c r="E90" s="1">
        <v>5</v>
      </c>
      <c r="F90" s="1">
        <v>5</v>
      </c>
      <c r="G90" s="1">
        <v>5</v>
      </c>
      <c r="H90" s="1">
        <v>5</v>
      </c>
      <c r="I90" s="1">
        <v>5</v>
      </c>
      <c r="J90" s="1">
        <v>5</v>
      </c>
      <c r="K90" s="1">
        <v>5</v>
      </c>
      <c r="L90" s="1">
        <v>5</v>
      </c>
      <c r="M90" s="2">
        <f t="shared" si="4"/>
        <v>55</v>
      </c>
    </row>
    <row r="91" spans="2:15" ht="15.75" thickBot="1">
      <c r="B91" s="1">
        <v>4</v>
      </c>
      <c r="C91" s="1">
        <v>4</v>
      </c>
      <c r="D91" s="1">
        <v>4</v>
      </c>
      <c r="E91" s="1">
        <v>3</v>
      </c>
      <c r="F91" s="1">
        <v>4</v>
      </c>
      <c r="G91" s="1">
        <v>5</v>
      </c>
      <c r="H91" s="1">
        <v>4</v>
      </c>
      <c r="I91" s="1">
        <v>4</v>
      </c>
      <c r="J91" s="1">
        <v>5</v>
      </c>
      <c r="K91" s="1">
        <v>4</v>
      </c>
      <c r="L91" s="1">
        <v>4</v>
      </c>
      <c r="M91" s="2">
        <f t="shared" si="4"/>
        <v>45</v>
      </c>
    </row>
    <row r="92" spans="2:15" ht="15.75" thickBot="1">
      <c r="B92" s="1">
        <v>5</v>
      </c>
      <c r="C92" s="1">
        <v>5</v>
      </c>
      <c r="D92" s="1">
        <v>5</v>
      </c>
      <c r="E92" s="1">
        <v>5</v>
      </c>
      <c r="F92" s="1">
        <v>5</v>
      </c>
      <c r="G92" s="1">
        <v>5</v>
      </c>
      <c r="H92" s="1">
        <v>5</v>
      </c>
      <c r="I92" s="1">
        <v>5</v>
      </c>
      <c r="J92" s="1">
        <v>5</v>
      </c>
      <c r="K92" s="1">
        <v>5</v>
      </c>
      <c r="L92" s="1">
        <v>5</v>
      </c>
      <c r="M92" s="2">
        <f t="shared" si="4"/>
        <v>55</v>
      </c>
    </row>
    <row r="93" spans="2:15" ht="15.75" thickBot="1">
      <c r="B93" s="1">
        <v>5</v>
      </c>
      <c r="C93" s="1">
        <v>5</v>
      </c>
      <c r="D93" s="1">
        <v>5</v>
      </c>
      <c r="E93" s="1">
        <v>5</v>
      </c>
      <c r="F93" s="1">
        <v>5</v>
      </c>
      <c r="G93" s="1">
        <v>5</v>
      </c>
      <c r="H93" s="1">
        <v>5</v>
      </c>
      <c r="I93" s="1">
        <v>5</v>
      </c>
      <c r="J93" s="1">
        <v>5</v>
      </c>
      <c r="K93" s="1">
        <v>5</v>
      </c>
      <c r="L93" s="1">
        <v>5</v>
      </c>
      <c r="M93" s="2">
        <f t="shared" si="4"/>
        <v>55</v>
      </c>
    </row>
    <row r="94" spans="2:15" ht="15.75" thickBot="1">
      <c r="B94" s="1">
        <v>5</v>
      </c>
      <c r="C94" s="1">
        <v>5</v>
      </c>
      <c r="D94" s="1">
        <v>5</v>
      </c>
      <c r="E94" s="1">
        <v>5</v>
      </c>
      <c r="F94" s="1">
        <v>5</v>
      </c>
      <c r="G94" s="1">
        <v>5</v>
      </c>
      <c r="H94" s="1">
        <v>5</v>
      </c>
      <c r="I94" s="1">
        <v>5</v>
      </c>
      <c r="J94" s="1">
        <v>5</v>
      </c>
      <c r="K94" s="1">
        <v>5</v>
      </c>
      <c r="L94" s="1">
        <v>5</v>
      </c>
      <c r="M94" s="2">
        <f t="shared" si="4"/>
        <v>55</v>
      </c>
    </row>
    <row r="95" spans="2:15" ht="15.75" thickBot="1">
      <c r="B95" s="1">
        <v>4</v>
      </c>
      <c r="C95" s="1">
        <v>5</v>
      </c>
      <c r="D95" s="1">
        <v>5</v>
      </c>
      <c r="E95" s="1">
        <v>4</v>
      </c>
      <c r="F95" s="1">
        <v>4</v>
      </c>
      <c r="G95" s="1">
        <v>4</v>
      </c>
      <c r="H95" s="1">
        <v>5</v>
      </c>
      <c r="I95" s="1">
        <v>5</v>
      </c>
      <c r="J95" s="1">
        <v>5</v>
      </c>
      <c r="K95" s="1">
        <v>5</v>
      </c>
      <c r="L95" s="1">
        <v>5</v>
      </c>
      <c r="M95" s="2">
        <f t="shared" si="4"/>
        <v>51</v>
      </c>
      <c r="O95" s="5"/>
    </row>
    <row r="96" spans="2:15" ht="15.75" thickBot="1">
      <c r="B96" s="1">
        <v>4</v>
      </c>
      <c r="C96" s="1">
        <v>4</v>
      </c>
      <c r="D96" s="1">
        <v>4</v>
      </c>
      <c r="E96" s="1">
        <v>4</v>
      </c>
      <c r="F96" s="1">
        <v>4</v>
      </c>
      <c r="G96" s="1">
        <v>4</v>
      </c>
      <c r="H96" s="1">
        <v>4</v>
      </c>
      <c r="I96" s="1">
        <v>4</v>
      </c>
      <c r="J96" s="1">
        <v>4</v>
      </c>
      <c r="K96" s="1">
        <v>4</v>
      </c>
      <c r="L96" s="1">
        <v>4</v>
      </c>
      <c r="M96" s="2">
        <f t="shared" si="4"/>
        <v>44</v>
      </c>
      <c r="O96" s="5"/>
    </row>
    <row r="97" spans="2:15" ht="15.75" thickBot="1">
      <c r="B97" s="1">
        <v>4</v>
      </c>
      <c r="C97" s="1">
        <v>3</v>
      </c>
      <c r="D97" s="1">
        <v>3</v>
      </c>
      <c r="E97" s="1">
        <v>3</v>
      </c>
      <c r="F97" s="1">
        <v>3</v>
      </c>
      <c r="G97" s="1">
        <v>3</v>
      </c>
      <c r="H97" s="1">
        <v>3</v>
      </c>
      <c r="I97" s="1">
        <v>3</v>
      </c>
      <c r="J97" s="1">
        <v>3</v>
      </c>
      <c r="K97" s="1">
        <v>3</v>
      </c>
      <c r="L97" s="1">
        <v>4</v>
      </c>
      <c r="M97" s="2">
        <f t="shared" si="4"/>
        <v>35</v>
      </c>
      <c r="O97" s="5"/>
    </row>
    <row r="98" spans="2:15" ht="15.75" thickBot="1">
      <c r="B98" s="1">
        <v>3</v>
      </c>
      <c r="C98" s="1">
        <v>4</v>
      </c>
      <c r="D98" s="1">
        <v>3</v>
      </c>
      <c r="E98" s="1">
        <v>4</v>
      </c>
      <c r="F98" s="1">
        <v>3</v>
      </c>
      <c r="G98" s="1">
        <v>3</v>
      </c>
      <c r="H98" s="1">
        <v>4</v>
      </c>
      <c r="I98" s="1">
        <v>4</v>
      </c>
      <c r="J98" s="1">
        <v>4</v>
      </c>
      <c r="K98" s="1">
        <v>4</v>
      </c>
      <c r="L98" s="1">
        <v>4</v>
      </c>
      <c r="M98" s="2">
        <f t="shared" si="4"/>
        <v>40</v>
      </c>
      <c r="O98" s="2"/>
    </row>
    <row r="99" spans="2:15" ht="15.75" thickBot="1">
      <c r="B99" s="1">
        <v>5</v>
      </c>
      <c r="C99" s="1">
        <v>5</v>
      </c>
      <c r="D99" s="1">
        <v>4</v>
      </c>
      <c r="E99" s="1">
        <v>4</v>
      </c>
      <c r="F99" s="1">
        <v>4</v>
      </c>
      <c r="G99" s="1">
        <v>5</v>
      </c>
      <c r="H99" s="1">
        <v>5</v>
      </c>
      <c r="I99" s="1">
        <v>5</v>
      </c>
      <c r="J99" s="1">
        <v>5</v>
      </c>
      <c r="K99" s="1">
        <v>5</v>
      </c>
      <c r="L99" s="1">
        <v>5</v>
      </c>
      <c r="M99" s="2">
        <f t="shared" si="4"/>
        <v>52</v>
      </c>
      <c r="O99" s="2"/>
    </row>
    <row r="100" spans="2:15" ht="15.75" thickBot="1">
      <c r="B100" s="1">
        <v>3</v>
      </c>
      <c r="C100" s="1">
        <v>4</v>
      </c>
      <c r="D100" s="1">
        <v>4</v>
      </c>
      <c r="E100" s="1">
        <v>4</v>
      </c>
      <c r="F100" s="1">
        <v>4</v>
      </c>
      <c r="G100" s="1">
        <v>4</v>
      </c>
      <c r="H100" s="1">
        <v>4</v>
      </c>
      <c r="I100" s="1">
        <v>4</v>
      </c>
      <c r="J100" s="1">
        <v>3</v>
      </c>
      <c r="K100" s="1">
        <v>4</v>
      </c>
      <c r="L100" s="1">
        <v>4</v>
      </c>
      <c r="M100" s="2">
        <f t="shared" si="4"/>
        <v>42</v>
      </c>
      <c r="O100" s="2"/>
    </row>
    <row r="101" spans="2:15" ht="15.75" thickBot="1">
      <c r="B101" s="1">
        <v>4</v>
      </c>
      <c r="C101" s="1">
        <v>4</v>
      </c>
      <c r="D101" s="1">
        <v>4</v>
      </c>
      <c r="E101" s="1">
        <v>4</v>
      </c>
      <c r="F101" s="1">
        <v>4</v>
      </c>
      <c r="G101" s="1">
        <v>4</v>
      </c>
      <c r="H101" s="1">
        <v>4</v>
      </c>
      <c r="I101" s="1">
        <v>5</v>
      </c>
      <c r="J101" s="1">
        <v>4</v>
      </c>
      <c r="K101" s="1">
        <v>4</v>
      </c>
      <c r="L101" s="1">
        <v>4</v>
      </c>
      <c r="M101" s="2">
        <f t="shared" si="4"/>
        <v>45</v>
      </c>
    </row>
    <row r="102" spans="2:15" ht="15.75" thickBot="1">
      <c r="B102" s="1">
        <v>4</v>
      </c>
      <c r="C102" s="1">
        <v>4</v>
      </c>
      <c r="D102" s="1">
        <v>4</v>
      </c>
      <c r="E102" s="1">
        <v>4</v>
      </c>
      <c r="F102" s="1">
        <v>3</v>
      </c>
      <c r="G102" s="1">
        <v>3</v>
      </c>
      <c r="H102" s="1">
        <v>5</v>
      </c>
      <c r="I102" s="1">
        <v>4</v>
      </c>
      <c r="J102" s="1">
        <v>4</v>
      </c>
      <c r="K102" s="1">
        <v>4</v>
      </c>
      <c r="L102" s="1">
        <v>4</v>
      </c>
      <c r="M102" s="2">
        <f t="shared" si="4"/>
        <v>43</v>
      </c>
    </row>
    <row r="103" spans="2:15" ht="15.75" thickBot="1">
      <c r="B103" s="1">
        <v>5</v>
      </c>
      <c r="C103" s="1">
        <v>5</v>
      </c>
      <c r="D103" s="1">
        <v>5</v>
      </c>
      <c r="E103" s="1">
        <v>5</v>
      </c>
      <c r="F103" s="1">
        <v>3</v>
      </c>
      <c r="G103" s="1">
        <v>5</v>
      </c>
      <c r="H103" s="1">
        <v>5</v>
      </c>
      <c r="I103" s="1">
        <v>5</v>
      </c>
      <c r="J103" s="1">
        <v>5</v>
      </c>
      <c r="K103" s="1">
        <v>5</v>
      </c>
      <c r="L103" s="1">
        <v>4</v>
      </c>
      <c r="M103" s="2">
        <f t="shared" si="4"/>
        <v>52</v>
      </c>
    </row>
    <row r="104" spans="2:15" ht="15.75" thickBot="1">
      <c r="B104" s="1">
        <v>4</v>
      </c>
      <c r="C104" s="1">
        <v>4</v>
      </c>
      <c r="D104" s="1">
        <v>4</v>
      </c>
      <c r="E104" s="1">
        <v>3</v>
      </c>
      <c r="F104" s="1">
        <v>3</v>
      </c>
      <c r="G104" s="1">
        <v>3</v>
      </c>
      <c r="H104" s="1">
        <v>4</v>
      </c>
      <c r="I104" s="1">
        <v>4</v>
      </c>
      <c r="J104" s="1">
        <v>4</v>
      </c>
      <c r="K104" s="1">
        <v>4</v>
      </c>
      <c r="L104" s="1">
        <v>4</v>
      </c>
      <c r="M104" s="2">
        <f t="shared" si="4"/>
        <v>41</v>
      </c>
    </row>
    <row r="105" spans="2:15" ht="15.75" thickBot="1">
      <c r="B105" s="1">
        <f>SUM(B2:B104)</f>
        <v>391</v>
      </c>
      <c r="C105" s="1">
        <f t="shared" ref="C105:L105" si="5">SUM(C2:C104)</f>
        <v>427</v>
      </c>
      <c r="D105" s="1">
        <f t="shared" si="5"/>
        <v>416</v>
      </c>
      <c r="E105" s="1">
        <f t="shared" si="5"/>
        <v>398</v>
      </c>
      <c r="F105" s="1">
        <f t="shared" si="5"/>
        <v>410</v>
      </c>
      <c r="G105" s="1">
        <f t="shared" si="5"/>
        <v>398</v>
      </c>
      <c r="H105" s="1">
        <f t="shared" si="5"/>
        <v>434</v>
      </c>
      <c r="I105" s="1">
        <f t="shared" si="5"/>
        <v>432</v>
      </c>
      <c r="J105" s="1">
        <f t="shared" si="5"/>
        <v>419</v>
      </c>
      <c r="K105" s="1">
        <f t="shared" si="5"/>
        <v>430</v>
      </c>
      <c r="L105" s="1">
        <f t="shared" si="5"/>
        <v>423</v>
      </c>
      <c r="M105" s="2"/>
    </row>
    <row r="106" spans="2:15" ht="15.75" thickBot="1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2"/>
    </row>
    <row r="107" spans="2:15" ht="15.75" thickBot="1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17"/>
  <sheetViews>
    <sheetView zoomScale="85" zoomScaleNormal="85" workbookViewId="0">
      <selection activeCell="G117" sqref="G117"/>
    </sheetView>
  </sheetViews>
  <sheetFormatPr defaultRowHeight="15"/>
  <sheetData>
    <row r="1" spans="1:19" ht="15.75" thickBot="1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13</v>
      </c>
      <c r="I1" t="s">
        <v>14</v>
      </c>
      <c r="J1" t="s">
        <v>15</v>
      </c>
      <c r="K1" t="s">
        <v>16</v>
      </c>
      <c r="M1" s="8" t="s">
        <v>19</v>
      </c>
      <c r="N1" s="8" t="s">
        <v>8</v>
      </c>
      <c r="O1" s="8" t="s">
        <v>9</v>
      </c>
      <c r="P1" s="8" t="s">
        <v>10</v>
      </c>
      <c r="Q1" s="8" t="s">
        <v>11</v>
      </c>
      <c r="R1" s="8" t="s">
        <v>12</v>
      </c>
      <c r="S1" s="8" t="s">
        <v>17</v>
      </c>
    </row>
    <row r="2" spans="1:19" ht="15.75" thickBot="1">
      <c r="A2" s="1" t="s">
        <v>0</v>
      </c>
      <c r="B2" s="1">
        <v>4</v>
      </c>
      <c r="C2" s="1">
        <v>4</v>
      </c>
      <c r="D2" s="1">
        <v>4</v>
      </c>
      <c r="E2" s="1">
        <v>3</v>
      </c>
      <c r="F2" s="1">
        <v>3</v>
      </c>
      <c r="G2" s="1">
        <v>4</v>
      </c>
      <c r="H2" s="1">
        <v>4</v>
      </c>
      <c r="I2" s="1">
        <v>4</v>
      </c>
      <c r="J2" s="1">
        <v>4</v>
      </c>
      <c r="K2" s="7">
        <v>4</v>
      </c>
      <c r="L2">
        <f>SUM(A2:K2)</f>
        <v>38</v>
      </c>
      <c r="M2" s="8">
        <v>1</v>
      </c>
      <c r="N2" s="8">
        <v>0</v>
      </c>
      <c r="O2" s="8">
        <v>0</v>
      </c>
      <c r="P2" s="8">
        <v>32</v>
      </c>
      <c r="Q2" s="8">
        <v>47</v>
      </c>
      <c r="R2" s="8">
        <f>103-SUM(N2:Q2)</f>
        <v>24</v>
      </c>
      <c r="S2" s="8">
        <f>(($N$14*N2)+($O$14*O2)+($P$14*P2)+($Q$14*Q2)+($R$14*R2))/100</f>
        <v>4.04</v>
      </c>
    </row>
    <row r="3" spans="1:19" ht="15.75" thickBot="1">
      <c r="A3" s="1">
        <v>3</v>
      </c>
      <c r="B3" s="1">
        <v>4</v>
      </c>
      <c r="C3" s="1">
        <v>5</v>
      </c>
      <c r="D3" s="1">
        <v>4</v>
      </c>
      <c r="E3" s="1">
        <v>4</v>
      </c>
      <c r="F3" s="1">
        <v>3</v>
      </c>
      <c r="G3" s="1">
        <v>5</v>
      </c>
      <c r="H3" s="1">
        <v>4</v>
      </c>
      <c r="I3" s="1">
        <v>4</v>
      </c>
      <c r="J3" s="1">
        <v>3</v>
      </c>
      <c r="K3" s="7">
        <v>4</v>
      </c>
      <c r="L3">
        <f t="shared" ref="L3:L66" si="0">SUM(A3:K3)</f>
        <v>43</v>
      </c>
      <c r="M3" s="8">
        <v>2</v>
      </c>
      <c r="N3" s="8">
        <v>0</v>
      </c>
      <c r="O3" s="8">
        <v>0</v>
      </c>
      <c r="P3" s="8">
        <v>16</v>
      </c>
      <c r="Q3" s="8">
        <v>51</v>
      </c>
      <c r="R3" s="8">
        <f t="shared" ref="R3:R12" si="1">103-SUM(N3:Q3)</f>
        <v>36</v>
      </c>
      <c r="S3" s="8">
        <f t="shared" ref="S3:S12" si="2">(($N$14*N3)+($O$14*O3)+($P$14*P3)+($Q$14*Q3)+($R$14*R3))/100</f>
        <v>4.32</v>
      </c>
    </row>
    <row r="4" spans="1:19" ht="15.75" thickBot="1">
      <c r="A4" s="1">
        <v>4</v>
      </c>
      <c r="B4" s="1">
        <v>4</v>
      </c>
      <c r="C4" s="1">
        <v>4</v>
      </c>
      <c r="D4" s="4">
        <v>4</v>
      </c>
      <c r="E4" s="1">
        <v>4</v>
      </c>
      <c r="F4" s="1">
        <v>4</v>
      </c>
      <c r="G4" s="1">
        <v>3</v>
      </c>
      <c r="H4" s="1">
        <v>3</v>
      </c>
      <c r="I4" s="1">
        <v>3</v>
      </c>
      <c r="J4" s="1">
        <v>3</v>
      </c>
      <c r="K4" s="7">
        <v>3</v>
      </c>
      <c r="L4">
        <f t="shared" si="0"/>
        <v>39</v>
      </c>
      <c r="M4" s="8">
        <v>3</v>
      </c>
      <c r="N4" s="8">
        <v>0</v>
      </c>
      <c r="O4" s="8">
        <v>0</v>
      </c>
      <c r="P4" s="8">
        <v>27</v>
      </c>
      <c r="Q4" s="8">
        <v>43</v>
      </c>
      <c r="R4" s="8">
        <f t="shared" si="1"/>
        <v>33</v>
      </c>
      <c r="S4" s="8">
        <f t="shared" si="2"/>
        <v>4.18</v>
      </c>
    </row>
    <row r="5" spans="1:19" ht="15.75" thickBot="1">
      <c r="A5" s="1">
        <v>5</v>
      </c>
      <c r="B5" s="1">
        <v>5</v>
      </c>
      <c r="C5" s="1">
        <v>5</v>
      </c>
      <c r="D5" s="1">
        <v>4</v>
      </c>
      <c r="E5" s="1">
        <v>5</v>
      </c>
      <c r="F5" s="1">
        <v>4</v>
      </c>
      <c r="G5" s="1">
        <v>4</v>
      </c>
      <c r="H5" s="1">
        <v>5</v>
      </c>
      <c r="I5" s="1">
        <v>5</v>
      </c>
      <c r="J5" s="1">
        <v>4</v>
      </c>
      <c r="K5" s="7">
        <v>4</v>
      </c>
      <c r="L5">
        <f t="shared" si="0"/>
        <v>50</v>
      </c>
      <c r="M5" s="8">
        <v>4</v>
      </c>
      <c r="N5" s="8">
        <v>0</v>
      </c>
      <c r="O5" s="8">
        <v>0</v>
      </c>
      <c r="P5" s="8">
        <v>32</v>
      </c>
      <c r="Q5" s="8">
        <v>43</v>
      </c>
      <c r="R5" s="8">
        <f t="shared" si="1"/>
        <v>28</v>
      </c>
      <c r="S5" s="8">
        <f t="shared" si="2"/>
        <v>4.08</v>
      </c>
    </row>
    <row r="6" spans="1:19" ht="15.75" thickBot="1">
      <c r="A6" s="1">
        <v>5</v>
      </c>
      <c r="B6" s="1">
        <v>5</v>
      </c>
      <c r="C6" s="1">
        <v>5</v>
      </c>
      <c r="D6" s="1">
        <v>5</v>
      </c>
      <c r="E6" s="1">
        <v>5</v>
      </c>
      <c r="F6" s="1">
        <v>5</v>
      </c>
      <c r="G6" s="1">
        <v>4</v>
      </c>
      <c r="H6" s="1">
        <v>4</v>
      </c>
      <c r="I6" s="1">
        <v>5</v>
      </c>
      <c r="J6" s="1">
        <v>5</v>
      </c>
      <c r="K6" s="7">
        <v>5</v>
      </c>
      <c r="L6">
        <f t="shared" si="0"/>
        <v>53</v>
      </c>
      <c r="M6" s="8">
        <v>5</v>
      </c>
      <c r="N6" s="8">
        <v>0</v>
      </c>
      <c r="O6" s="8">
        <v>0</v>
      </c>
      <c r="P6" s="8">
        <v>29</v>
      </c>
      <c r="Q6" s="8">
        <v>45</v>
      </c>
      <c r="R6" s="8">
        <f t="shared" si="1"/>
        <v>29</v>
      </c>
      <c r="S6" s="8">
        <f t="shared" si="2"/>
        <v>4.12</v>
      </c>
    </row>
    <row r="7" spans="1:19" ht="15.75" thickBot="1">
      <c r="A7" s="4">
        <v>4</v>
      </c>
      <c r="B7" s="1">
        <v>4</v>
      </c>
      <c r="C7" s="1">
        <v>3</v>
      </c>
      <c r="D7" s="1">
        <v>4</v>
      </c>
      <c r="E7" s="1">
        <v>4</v>
      </c>
      <c r="F7" s="1">
        <v>3</v>
      </c>
      <c r="G7" s="1">
        <v>5</v>
      </c>
      <c r="H7" s="1">
        <v>3</v>
      </c>
      <c r="I7" s="1">
        <v>3</v>
      </c>
      <c r="J7" s="1">
        <v>4</v>
      </c>
      <c r="K7" s="7">
        <v>3</v>
      </c>
      <c r="L7">
        <f t="shared" si="0"/>
        <v>40</v>
      </c>
      <c r="M7" s="8">
        <v>6</v>
      </c>
      <c r="N7" s="8">
        <v>0</v>
      </c>
      <c r="O7" s="8">
        <v>0</v>
      </c>
      <c r="P7" s="8">
        <v>31</v>
      </c>
      <c r="Q7" s="8">
        <v>39</v>
      </c>
      <c r="R7" s="8">
        <f t="shared" si="1"/>
        <v>33</v>
      </c>
      <c r="S7" s="8">
        <f t="shared" si="2"/>
        <v>4.1399999999999997</v>
      </c>
    </row>
    <row r="8" spans="1:19" ht="15.75" thickBot="1">
      <c r="A8" s="1">
        <v>5</v>
      </c>
      <c r="B8" s="1">
        <v>5</v>
      </c>
      <c r="C8" s="1">
        <v>5</v>
      </c>
      <c r="D8" s="1">
        <v>5</v>
      </c>
      <c r="E8" s="1">
        <v>5</v>
      </c>
      <c r="F8" s="1">
        <v>5</v>
      </c>
      <c r="G8" s="1">
        <v>5</v>
      </c>
      <c r="H8" s="1">
        <v>5</v>
      </c>
      <c r="I8" s="1">
        <v>5</v>
      </c>
      <c r="J8" s="1">
        <v>5</v>
      </c>
      <c r="K8" s="7">
        <v>5</v>
      </c>
      <c r="L8">
        <f t="shared" si="0"/>
        <v>55</v>
      </c>
      <c r="M8" s="8">
        <v>7</v>
      </c>
      <c r="N8" s="8">
        <v>0</v>
      </c>
      <c r="O8" s="8">
        <v>0</v>
      </c>
      <c r="P8" s="8">
        <v>18</v>
      </c>
      <c r="Q8" s="8">
        <v>39</v>
      </c>
      <c r="R8" s="8">
        <f t="shared" si="1"/>
        <v>46</v>
      </c>
      <c r="S8" s="8">
        <f t="shared" si="2"/>
        <v>4.4000000000000004</v>
      </c>
    </row>
    <row r="9" spans="1:19" ht="15.75" thickBot="1">
      <c r="A9" s="1">
        <v>3</v>
      </c>
      <c r="B9" s="1">
        <v>4</v>
      </c>
      <c r="C9" s="1">
        <v>4</v>
      </c>
      <c r="D9" s="4">
        <v>4</v>
      </c>
      <c r="E9" s="1">
        <v>3</v>
      </c>
      <c r="F9" s="1">
        <v>3</v>
      </c>
      <c r="G9" s="1">
        <v>4</v>
      </c>
      <c r="H9" s="1">
        <v>4</v>
      </c>
      <c r="I9" s="1">
        <v>4</v>
      </c>
      <c r="J9" s="1">
        <v>4</v>
      </c>
      <c r="K9" s="7">
        <v>4</v>
      </c>
      <c r="L9">
        <f t="shared" si="0"/>
        <v>41</v>
      </c>
      <c r="M9" s="8">
        <v>8</v>
      </c>
      <c r="N9" s="8">
        <v>0</v>
      </c>
      <c r="O9" s="8">
        <v>0</v>
      </c>
      <c r="P9" s="8">
        <v>16</v>
      </c>
      <c r="Q9" s="8">
        <v>39</v>
      </c>
      <c r="R9" s="8">
        <f t="shared" si="1"/>
        <v>48</v>
      </c>
      <c r="S9" s="8">
        <f t="shared" si="2"/>
        <v>4.4400000000000004</v>
      </c>
    </row>
    <row r="10" spans="1:19" ht="15.75" thickBot="1">
      <c r="A10" s="1">
        <v>3</v>
      </c>
      <c r="B10" s="1">
        <v>5</v>
      </c>
      <c r="C10" s="1">
        <v>5</v>
      </c>
      <c r="D10" s="1">
        <v>4</v>
      </c>
      <c r="E10" s="1">
        <v>4</v>
      </c>
      <c r="F10" s="1">
        <v>3</v>
      </c>
      <c r="G10" s="1">
        <v>3</v>
      </c>
      <c r="H10" s="3">
        <v>3</v>
      </c>
      <c r="I10" s="3">
        <v>3</v>
      </c>
      <c r="J10" s="1">
        <v>3</v>
      </c>
      <c r="K10" s="7">
        <v>3</v>
      </c>
      <c r="L10">
        <f t="shared" si="0"/>
        <v>39</v>
      </c>
      <c r="M10" s="8">
        <v>9</v>
      </c>
      <c r="N10" s="8">
        <v>0</v>
      </c>
      <c r="O10" s="8">
        <v>0</v>
      </c>
      <c r="P10" s="8">
        <v>21</v>
      </c>
      <c r="Q10" s="8">
        <v>45</v>
      </c>
      <c r="R10" s="8">
        <f t="shared" si="1"/>
        <v>37</v>
      </c>
      <c r="S10" s="8">
        <f t="shared" si="2"/>
        <v>4.28</v>
      </c>
    </row>
    <row r="11" spans="1:19" ht="15.75" thickBot="1">
      <c r="A11" s="3">
        <v>3</v>
      </c>
      <c r="B11" s="4">
        <v>4</v>
      </c>
      <c r="C11" s="3">
        <v>3</v>
      </c>
      <c r="D11" s="3">
        <v>3</v>
      </c>
      <c r="E11" s="1">
        <v>3</v>
      </c>
      <c r="F11" s="1">
        <v>3</v>
      </c>
      <c r="G11" s="1">
        <v>3</v>
      </c>
      <c r="H11" s="1">
        <v>3</v>
      </c>
      <c r="I11" s="1">
        <v>3</v>
      </c>
      <c r="J11" s="1">
        <v>3</v>
      </c>
      <c r="K11" s="7">
        <v>3</v>
      </c>
      <c r="L11">
        <f t="shared" si="0"/>
        <v>34</v>
      </c>
      <c r="M11" s="8">
        <v>10</v>
      </c>
      <c r="N11" s="8">
        <v>0</v>
      </c>
      <c r="O11" s="8">
        <v>0</v>
      </c>
      <c r="P11" s="8">
        <v>16</v>
      </c>
      <c r="Q11" s="8">
        <v>45</v>
      </c>
      <c r="R11" s="8">
        <f t="shared" si="1"/>
        <v>42</v>
      </c>
      <c r="S11" s="8">
        <f t="shared" si="2"/>
        <v>4.38</v>
      </c>
    </row>
    <row r="12" spans="1:19" ht="15.75" thickBot="1">
      <c r="A12" s="1">
        <v>5</v>
      </c>
      <c r="B12" s="1">
        <v>5</v>
      </c>
      <c r="C12" s="1">
        <v>5</v>
      </c>
      <c r="D12" s="1">
        <v>5</v>
      </c>
      <c r="E12" s="1">
        <v>5</v>
      </c>
      <c r="F12" s="1">
        <v>5</v>
      </c>
      <c r="G12" s="1">
        <v>5</v>
      </c>
      <c r="H12" s="1">
        <v>5</v>
      </c>
      <c r="I12" s="1">
        <v>5</v>
      </c>
      <c r="J12" s="1">
        <v>5</v>
      </c>
      <c r="K12" s="7">
        <v>5</v>
      </c>
      <c r="L12">
        <f t="shared" si="0"/>
        <v>55</v>
      </c>
      <c r="M12" s="8">
        <v>11</v>
      </c>
      <c r="N12" s="8">
        <v>0</v>
      </c>
      <c r="O12" s="8">
        <v>0</v>
      </c>
      <c r="P12" s="8">
        <v>20</v>
      </c>
      <c r="Q12" s="8">
        <v>42</v>
      </c>
      <c r="R12" s="8">
        <f t="shared" si="1"/>
        <v>41</v>
      </c>
      <c r="S12" s="8">
        <f t="shared" si="2"/>
        <v>4.33</v>
      </c>
    </row>
    <row r="13" spans="1:19" ht="15.75" thickBot="1">
      <c r="A13" s="1">
        <v>4</v>
      </c>
      <c r="B13" s="1">
        <v>4</v>
      </c>
      <c r="C13" s="1">
        <v>4</v>
      </c>
      <c r="D13" s="1">
        <v>4</v>
      </c>
      <c r="E13" s="1">
        <v>4</v>
      </c>
      <c r="F13" s="1">
        <v>4</v>
      </c>
      <c r="G13" s="1">
        <v>4</v>
      </c>
      <c r="H13" s="1">
        <v>4</v>
      </c>
      <c r="I13" s="1">
        <v>4</v>
      </c>
      <c r="J13" s="1">
        <v>4</v>
      </c>
      <c r="K13" s="7">
        <v>4</v>
      </c>
      <c r="L13">
        <f t="shared" si="0"/>
        <v>44</v>
      </c>
      <c r="M13" s="8"/>
      <c r="N13" s="8"/>
      <c r="O13" s="8"/>
      <c r="P13" s="8"/>
      <c r="Q13" s="8"/>
      <c r="R13" s="8"/>
      <c r="S13" s="8">
        <f>SUM(S2:S12)/11</f>
        <v>4.2463636363636361</v>
      </c>
    </row>
    <row r="14" spans="1:19" ht="15.75" thickBot="1">
      <c r="A14" s="1">
        <v>4</v>
      </c>
      <c r="B14" s="1">
        <v>4</v>
      </c>
      <c r="C14" s="1">
        <v>3</v>
      </c>
      <c r="D14" s="1">
        <v>3</v>
      </c>
      <c r="E14" s="1">
        <v>3</v>
      </c>
      <c r="F14" s="1">
        <v>4</v>
      </c>
      <c r="G14" s="1">
        <v>4</v>
      </c>
      <c r="H14" s="1">
        <v>4</v>
      </c>
      <c r="I14" s="1">
        <v>3</v>
      </c>
      <c r="J14" s="1">
        <v>4</v>
      </c>
      <c r="K14" s="7">
        <v>4</v>
      </c>
      <c r="L14">
        <f t="shared" si="0"/>
        <v>40</v>
      </c>
      <c r="M14" s="10" t="s">
        <v>18</v>
      </c>
      <c r="N14" s="10">
        <v>1</v>
      </c>
      <c r="O14" s="10">
        <v>2</v>
      </c>
      <c r="P14" s="10">
        <v>3</v>
      </c>
      <c r="Q14" s="10">
        <v>4</v>
      </c>
      <c r="R14" s="10">
        <v>5</v>
      </c>
      <c r="S14" s="10"/>
    </row>
    <row r="15" spans="1:19" ht="15.75" thickBot="1">
      <c r="A15" s="1">
        <v>5</v>
      </c>
      <c r="B15" s="1">
        <v>5</v>
      </c>
      <c r="C15" s="1">
        <v>5</v>
      </c>
      <c r="D15" s="1">
        <v>5</v>
      </c>
      <c r="E15" s="1">
        <v>5</v>
      </c>
      <c r="F15" s="1">
        <v>5</v>
      </c>
      <c r="G15" s="1">
        <v>5</v>
      </c>
      <c r="H15" s="1">
        <v>5</v>
      </c>
      <c r="I15" s="1">
        <v>5</v>
      </c>
      <c r="J15" s="1">
        <v>5</v>
      </c>
      <c r="K15" s="1">
        <v>5</v>
      </c>
      <c r="L15">
        <f t="shared" si="0"/>
        <v>55</v>
      </c>
    </row>
    <row r="16" spans="1:19" ht="15.75" thickBot="1">
      <c r="A16" s="1">
        <v>4</v>
      </c>
      <c r="B16" s="1">
        <v>4</v>
      </c>
      <c r="C16" s="1">
        <v>4</v>
      </c>
      <c r="D16" s="1">
        <v>4</v>
      </c>
      <c r="E16" s="1">
        <v>4</v>
      </c>
      <c r="F16" s="1">
        <v>4</v>
      </c>
      <c r="G16" s="1">
        <v>5</v>
      </c>
      <c r="H16" s="1">
        <v>5</v>
      </c>
      <c r="I16" s="1">
        <v>5</v>
      </c>
      <c r="J16" s="1">
        <v>5</v>
      </c>
      <c r="K16" s="1">
        <v>5</v>
      </c>
      <c r="L16">
        <f t="shared" si="0"/>
        <v>49</v>
      </c>
    </row>
    <row r="17" spans="1:12" ht="15.75" thickBot="1">
      <c r="A17" s="1">
        <v>5</v>
      </c>
      <c r="B17" s="1">
        <v>5</v>
      </c>
      <c r="C17" s="1">
        <v>5</v>
      </c>
      <c r="D17" s="1">
        <v>5</v>
      </c>
      <c r="E17" s="1">
        <v>5</v>
      </c>
      <c r="F17" s="1">
        <v>5</v>
      </c>
      <c r="G17" s="1">
        <v>5</v>
      </c>
      <c r="H17" s="1">
        <v>5</v>
      </c>
      <c r="I17" s="1">
        <v>3</v>
      </c>
      <c r="J17" s="1">
        <v>5</v>
      </c>
      <c r="K17" s="1">
        <v>5</v>
      </c>
      <c r="L17">
        <f t="shared" si="0"/>
        <v>53</v>
      </c>
    </row>
    <row r="18" spans="1:12" ht="15.75" thickBot="1">
      <c r="A18" s="1">
        <v>3</v>
      </c>
      <c r="B18" s="1">
        <v>3</v>
      </c>
      <c r="C18" s="1">
        <v>3</v>
      </c>
      <c r="D18" s="1">
        <v>3</v>
      </c>
      <c r="E18" s="1">
        <v>3</v>
      </c>
      <c r="F18" s="1">
        <v>3</v>
      </c>
      <c r="G18" s="1">
        <v>3</v>
      </c>
      <c r="H18" s="1">
        <v>3</v>
      </c>
      <c r="I18" s="1">
        <v>3</v>
      </c>
      <c r="J18" s="1">
        <v>3</v>
      </c>
      <c r="K18" s="1">
        <v>3</v>
      </c>
      <c r="L18">
        <f t="shared" si="0"/>
        <v>33</v>
      </c>
    </row>
    <row r="19" spans="1:12" ht="15.75" thickBot="1">
      <c r="A19" s="1">
        <v>3</v>
      </c>
      <c r="B19" s="1">
        <v>3</v>
      </c>
      <c r="C19" s="1">
        <v>3</v>
      </c>
      <c r="D19" s="1">
        <v>3</v>
      </c>
      <c r="E19" s="1">
        <v>3</v>
      </c>
      <c r="F19" s="1">
        <v>3</v>
      </c>
      <c r="G19" s="1">
        <v>3</v>
      </c>
      <c r="H19" s="1">
        <v>3</v>
      </c>
      <c r="I19" s="1">
        <v>3</v>
      </c>
      <c r="J19" s="1">
        <v>3</v>
      </c>
      <c r="K19" s="1">
        <v>3</v>
      </c>
      <c r="L19">
        <f t="shared" si="0"/>
        <v>33</v>
      </c>
    </row>
    <row r="20" spans="1:12" ht="15.75" thickBot="1">
      <c r="A20" s="1">
        <v>3</v>
      </c>
      <c r="B20" s="1">
        <v>5</v>
      </c>
      <c r="C20" s="1">
        <v>5</v>
      </c>
      <c r="D20" s="1">
        <v>4</v>
      </c>
      <c r="E20" s="1">
        <v>5</v>
      </c>
      <c r="F20" s="1">
        <v>5</v>
      </c>
      <c r="G20" s="1">
        <v>5</v>
      </c>
      <c r="H20" s="1">
        <v>5</v>
      </c>
      <c r="I20" s="1">
        <v>5</v>
      </c>
      <c r="J20" s="1">
        <v>5</v>
      </c>
      <c r="K20" s="1">
        <v>5</v>
      </c>
      <c r="L20">
        <f t="shared" si="0"/>
        <v>52</v>
      </c>
    </row>
    <row r="21" spans="1:12" ht="15.75" thickBot="1">
      <c r="A21" s="1">
        <v>4</v>
      </c>
      <c r="B21" s="1">
        <v>4</v>
      </c>
      <c r="C21" s="1">
        <v>5</v>
      </c>
      <c r="D21" s="1">
        <v>4</v>
      </c>
      <c r="E21" s="1">
        <v>4</v>
      </c>
      <c r="F21" s="1">
        <v>4</v>
      </c>
      <c r="G21" s="1">
        <v>5</v>
      </c>
      <c r="H21" s="1">
        <v>5</v>
      </c>
      <c r="I21" s="1">
        <v>5</v>
      </c>
      <c r="J21" s="1">
        <v>5</v>
      </c>
      <c r="K21" s="1">
        <v>5</v>
      </c>
      <c r="L21">
        <f t="shared" si="0"/>
        <v>50</v>
      </c>
    </row>
    <row r="22" spans="1:12" ht="15.75" thickBot="1">
      <c r="A22" s="1">
        <v>3</v>
      </c>
      <c r="B22" s="1">
        <v>4</v>
      </c>
      <c r="C22" s="1">
        <v>5</v>
      </c>
      <c r="D22" s="1">
        <v>4</v>
      </c>
      <c r="E22" s="1">
        <v>4</v>
      </c>
      <c r="F22" s="1">
        <v>4</v>
      </c>
      <c r="G22" s="1">
        <v>4</v>
      </c>
      <c r="H22" s="1">
        <v>4</v>
      </c>
      <c r="I22" s="1">
        <v>3</v>
      </c>
      <c r="J22" s="1">
        <v>4</v>
      </c>
      <c r="K22" s="1">
        <v>4</v>
      </c>
      <c r="L22">
        <f t="shared" si="0"/>
        <v>43</v>
      </c>
    </row>
    <row r="23" spans="1:12" ht="15.75" thickBot="1">
      <c r="A23" s="1">
        <v>3</v>
      </c>
      <c r="B23" s="1">
        <v>4</v>
      </c>
      <c r="C23" s="1">
        <v>4</v>
      </c>
      <c r="D23" s="3">
        <v>3</v>
      </c>
      <c r="E23" s="1">
        <v>4</v>
      </c>
      <c r="F23" s="1">
        <v>5</v>
      </c>
      <c r="G23" s="1">
        <v>5</v>
      </c>
      <c r="H23" s="1">
        <v>5</v>
      </c>
      <c r="I23" s="1">
        <v>5</v>
      </c>
      <c r="J23" s="1">
        <v>5</v>
      </c>
      <c r="K23" s="1">
        <v>5</v>
      </c>
      <c r="L23">
        <f t="shared" si="0"/>
        <v>48</v>
      </c>
    </row>
    <row r="24" spans="1:12" ht="15.75" thickBot="1">
      <c r="A24" s="1">
        <v>4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1">
        <v>4</v>
      </c>
      <c r="K24" s="1">
        <v>4</v>
      </c>
      <c r="L24">
        <f t="shared" si="0"/>
        <v>44</v>
      </c>
    </row>
    <row r="25" spans="1:12" ht="15.75" thickBot="1">
      <c r="A25" s="1">
        <v>5</v>
      </c>
      <c r="B25" s="1">
        <v>5</v>
      </c>
      <c r="C25" s="1">
        <v>5</v>
      </c>
      <c r="D25" s="1">
        <v>5</v>
      </c>
      <c r="E25" s="1">
        <v>5</v>
      </c>
      <c r="F25" s="1">
        <v>5</v>
      </c>
      <c r="G25" s="1">
        <v>5</v>
      </c>
      <c r="H25" s="1">
        <v>5</v>
      </c>
      <c r="I25" s="1">
        <v>5</v>
      </c>
      <c r="J25" s="1">
        <v>5</v>
      </c>
      <c r="K25" s="1">
        <v>5</v>
      </c>
      <c r="L25">
        <f t="shared" si="0"/>
        <v>55</v>
      </c>
    </row>
    <row r="26" spans="1:12" ht="15.75" thickBot="1">
      <c r="A26" s="1">
        <v>3</v>
      </c>
      <c r="B26" s="1">
        <v>5</v>
      </c>
      <c r="C26" s="1">
        <v>4</v>
      </c>
      <c r="D26" s="1">
        <v>5</v>
      </c>
      <c r="E26" s="1">
        <v>5</v>
      </c>
      <c r="F26" s="1">
        <v>5</v>
      </c>
      <c r="G26" s="1">
        <v>5</v>
      </c>
      <c r="H26" s="1">
        <v>5</v>
      </c>
      <c r="I26" s="1">
        <v>4</v>
      </c>
      <c r="J26" s="1">
        <v>5</v>
      </c>
      <c r="K26" s="1">
        <v>5</v>
      </c>
      <c r="L26">
        <f t="shared" si="0"/>
        <v>51</v>
      </c>
    </row>
    <row r="27" spans="1:12" ht="15.75" thickBot="1">
      <c r="A27" s="1">
        <v>4</v>
      </c>
      <c r="B27" s="1">
        <v>3</v>
      </c>
      <c r="C27" s="1">
        <v>3</v>
      </c>
      <c r="D27" s="1">
        <v>3</v>
      </c>
      <c r="E27" s="1">
        <v>3</v>
      </c>
      <c r="F27" s="1">
        <v>3</v>
      </c>
      <c r="G27" s="1">
        <v>3</v>
      </c>
      <c r="H27" s="1">
        <v>3</v>
      </c>
      <c r="I27" s="1">
        <v>4</v>
      </c>
      <c r="J27" s="1">
        <v>3</v>
      </c>
      <c r="K27" s="1">
        <v>3</v>
      </c>
      <c r="L27">
        <f t="shared" si="0"/>
        <v>35</v>
      </c>
    </row>
    <row r="28" spans="1:12" ht="15.75" thickBot="1">
      <c r="A28" s="1">
        <v>3</v>
      </c>
      <c r="B28" s="1">
        <v>3</v>
      </c>
      <c r="C28" s="1">
        <v>4</v>
      </c>
      <c r="D28" s="1">
        <v>4</v>
      </c>
      <c r="E28" s="1">
        <v>3</v>
      </c>
      <c r="F28" s="1">
        <v>3</v>
      </c>
      <c r="G28" s="1">
        <v>4</v>
      </c>
      <c r="H28" s="1">
        <v>3</v>
      </c>
      <c r="I28" s="1">
        <v>4</v>
      </c>
      <c r="J28" s="1">
        <v>4</v>
      </c>
      <c r="K28" s="1">
        <v>3</v>
      </c>
      <c r="L28">
        <f t="shared" si="0"/>
        <v>38</v>
      </c>
    </row>
    <row r="29" spans="1:12" ht="15.75" thickBot="1">
      <c r="A29" s="1">
        <v>4</v>
      </c>
      <c r="B29" s="1">
        <v>4</v>
      </c>
      <c r="C29" s="1">
        <v>4</v>
      </c>
      <c r="D29" s="1">
        <v>4</v>
      </c>
      <c r="E29" s="1">
        <v>4</v>
      </c>
      <c r="F29" s="1">
        <v>4</v>
      </c>
      <c r="G29" s="1">
        <v>4</v>
      </c>
      <c r="H29" s="1">
        <v>4</v>
      </c>
      <c r="I29" s="1">
        <v>4</v>
      </c>
      <c r="J29" s="1">
        <v>4</v>
      </c>
      <c r="K29" s="1">
        <v>4</v>
      </c>
      <c r="L29">
        <f t="shared" si="0"/>
        <v>44</v>
      </c>
    </row>
    <row r="30" spans="1:12" ht="15.75" thickBot="1">
      <c r="A30" s="1">
        <v>4</v>
      </c>
      <c r="B30" s="1">
        <v>4</v>
      </c>
      <c r="C30" s="1">
        <v>5</v>
      </c>
      <c r="D30" s="1">
        <v>5</v>
      </c>
      <c r="E30" s="1">
        <v>5</v>
      </c>
      <c r="F30" s="1">
        <v>3</v>
      </c>
      <c r="G30" s="1">
        <v>4</v>
      </c>
      <c r="H30" s="1">
        <v>5</v>
      </c>
      <c r="I30" s="1">
        <v>4</v>
      </c>
      <c r="J30" s="1">
        <v>5</v>
      </c>
      <c r="K30" s="1">
        <v>4</v>
      </c>
      <c r="L30">
        <f t="shared" si="0"/>
        <v>48</v>
      </c>
    </row>
    <row r="31" spans="1:12" ht="15.75" thickBot="1">
      <c r="A31" s="1">
        <v>4</v>
      </c>
      <c r="B31" s="1">
        <v>4</v>
      </c>
      <c r="C31" s="1">
        <v>4</v>
      </c>
      <c r="D31" s="1">
        <v>4</v>
      </c>
      <c r="E31" s="1">
        <v>4</v>
      </c>
      <c r="F31" s="1">
        <v>4</v>
      </c>
      <c r="G31" s="1">
        <v>4</v>
      </c>
      <c r="H31" s="1">
        <v>4</v>
      </c>
      <c r="I31" s="1">
        <v>4</v>
      </c>
      <c r="J31" s="1">
        <v>4</v>
      </c>
      <c r="K31" s="1">
        <v>4</v>
      </c>
      <c r="L31">
        <f t="shared" si="0"/>
        <v>44</v>
      </c>
    </row>
    <row r="32" spans="1:12" ht="15.75" thickBot="1">
      <c r="A32" s="1">
        <v>4</v>
      </c>
      <c r="B32" s="1">
        <v>5</v>
      </c>
      <c r="C32" s="1">
        <v>4</v>
      </c>
      <c r="D32" s="1">
        <v>5</v>
      </c>
      <c r="E32" s="1">
        <v>3</v>
      </c>
      <c r="F32" s="1">
        <v>3</v>
      </c>
      <c r="G32" s="1">
        <v>5</v>
      </c>
      <c r="H32" s="1">
        <v>5</v>
      </c>
      <c r="I32" s="1">
        <v>5</v>
      </c>
      <c r="J32" s="1">
        <v>5</v>
      </c>
      <c r="K32" s="1">
        <v>5</v>
      </c>
      <c r="L32">
        <f t="shared" si="0"/>
        <v>49</v>
      </c>
    </row>
    <row r="33" spans="1:12" ht="15.75" thickBot="1">
      <c r="A33" s="1">
        <v>4</v>
      </c>
      <c r="B33" s="1">
        <v>4</v>
      </c>
      <c r="C33" s="1">
        <v>3</v>
      </c>
      <c r="D33" s="1">
        <v>5</v>
      </c>
      <c r="E33" s="1">
        <v>4</v>
      </c>
      <c r="F33" s="1">
        <v>3</v>
      </c>
      <c r="G33" s="1">
        <v>4</v>
      </c>
      <c r="H33" s="1">
        <v>4</v>
      </c>
      <c r="I33" s="1">
        <v>4</v>
      </c>
      <c r="J33" s="1">
        <v>4</v>
      </c>
      <c r="K33" s="1">
        <v>4</v>
      </c>
      <c r="L33">
        <f t="shared" si="0"/>
        <v>43</v>
      </c>
    </row>
    <row r="34" spans="1:12" ht="15.75" thickBot="1">
      <c r="A34" s="3">
        <v>3</v>
      </c>
      <c r="B34" s="3">
        <v>3</v>
      </c>
      <c r="C34" s="3">
        <v>3</v>
      </c>
      <c r="D34" s="3">
        <v>3</v>
      </c>
      <c r="E34" s="3">
        <v>3</v>
      </c>
      <c r="F34" s="3">
        <v>3</v>
      </c>
      <c r="G34" s="3">
        <v>3</v>
      </c>
      <c r="H34" s="3">
        <v>3</v>
      </c>
      <c r="I34" s="3">
        <v>3</v>
      </c>
      <c r="J34" s="3">
        <v>3</v>
      </c>
      <c r="K34" s="3">
        <v>3</v>
      </c>
      <c r="L34">
        <f t="shared" si="0"/>
        <v>33</v>
      </c>
    </row>
    <row r="35" spans="1:12" ht="15.75" thickBot="1">
      <c r="A35" s="1">
        <v>4</v>
      </c>
      <c r="B35" s="1">
        <v>4</v>
      </c>
      <c r="C35" s="1">
        <v>4</v>
      </c>
      <c r="D35" s="1">
        <v>3</v>
      </c>
      <c r="E35" s="1">
        <v>3</v>
      </c>
      <c r="F35" s="1">
        <v>3</v>
      </c>
      <c r="G35" s="1">
        <v>4</v>
      </c>
      <c r="H35" s="1">
        <v>4</v>
      </c>
      <c r="I35" s="1">
        <v>4</v>
      </c>
      <c r="J35" s="1">
        <v>4</v>
      </c>
      <c r="K35" s="1">
        <v>4</v>
      </c>
      <c r="L35">
        <f t="shared" si="0"/>
        <v>41</v>
      </c>
    </row>
    <row r="36" spans="1:12" ht="15.75" thickBot="1">
      <c r="A36" s="1">
        <v>4</v>
      </c>
      <c r="B36" s="1">
        <v>4</v>
      </c>
      <c r="C36" s="1">
        <v>4</v>
      </c>
      <c r="D36" s="1">
        <v>5</v>
      </c>
      <c r="E36" s="1">
        <v>3</v>
      </c>
      <c r="F36" s="1">
        <v>3</v>
      </c>
      <c r="G36" s="1">
        <v>4</v>
      </c>
      <c r="H36" s="1">
        <v>4</v>
      </c>
      <c r="I36" s="1">
        <v>4</v>
      </c>
      <c r="J36" s="1">
        <v>4</v>
      </c>
      <c r="K36" s="1">
        <v>4</v>
      </c>
      <c r="L36">
        <f t="shared" si="0"/>
        <v>43</v>
      </c>
    </row>
    <row r="37" spans="1:12" ht="15.75" thickBot="1">
      <c r="A37" s="1">
        <v>3</v>
      </c>
      <c r="B37" s="1">
        <v>3</v>
      </c>
      <c r="C37" s="1">
        <v>3</v>
      </c>
      <c r="D37" s="1">
        <v>3</v>
      </c>
      <c r="E37" s="1">
        <v>3</v>
      </c>
      <c r="F37" s="1">
        <v>4</v>
      </c>
      <c r="G37" s="1">
        <v>4</v>
      </c>
      <c r="H37" s="1">
        <v>4</v>
      </c>
      <c r="I37" s="1">
        <v>4</v>
      </c>
      <c r="J37" s="1">
        <v>4</v>
      </c>
      <c r="K37" s="1">
        <v>3</v>
      </c>
      <c r="L37">
        <f t="shared" si="0"/>
        <v>38</v>
      </c>
    </row>
    <row r="38" spans="1:12" ht="15.75" thickBot="1">
      <c r="A38" s="1">
        <v>4</v>
      </c>
      <c r="B38" s="1">
        <v>4</v>
      </c>
      <c r="C38" s="1">
        <v>4</v>
      </c>
      <c r="D38" s="1">
        <v>3</v>
      </c>
      <c r="E38" s="1">
        <v>4</v>
      </c>
      <c r="F38" s="1">
        <v>4</v>
      </c>
      <c r="G38" s="1">
        <v>4</v>
      </c>
      <c r="H38" s="1">
        <v>4</v>
      </c>
      <c r="I38" s="1">
        <v>4</v>
      </c>
      <c r="J38" s="1">
        <v>4</v>
      </c>
      <c r="K38" s="1">
        <v>4</v>
      </c>
      <c r="L38">
        <f t="shared" si="0"/>
        <v>43</v>
      </c>
    </row>
    <row r="39" spans="1:12" ht="15.75" thickBot="1">
      <c r="A39" s="1">
        <v>3</v>
      </c>
      <c r="B39" s="1">
        <v>4</v>
      </c>
      <c r="C39" s="1">
        <v>5</v>
      </c>
      <c r="D39" s="1">
        <v>4</v>
      </c>
      <c r="E39" s="1">
        <v>5</v>
      </c>
      <c r="F39" s="3">
        <v>3</v>
      </c>
      <c r="G39" s="1">
        <v>5</v>
      </c>
      <c r="H39" s="1">
        <v>5</v>
      </c>
      <c r="I39" s="1">
        <v>4</v>
      </c>
      <c r="J39" s="1">
        <v>5</v>
      </c>
      <c r="K39" s="1">
        <v>5</v>
      </c>
      <c r="L39">
        <f t="shared" si="0"/>
        <v>48</v>
      </c>
    </row>
    <row r="40" spans="1:12" ht="15.75" thickBot="1">
      <c r="A40" s="1">
        <v>3</v>
      </c>
      <c r="B40" s="1">
        <v>4</v>
      </c>
      <c r="C40" s="1">
        <v>4</v>
      </c>
      <c r="D40" s="1">
        <v>3</v>
      </c>
      <c r="E40" s="1">
        <v>4</v>
      </c>
      <c r="F40" s="1">
        <v>4</v>
      </c>
      <c r="G40" s="1">
        <v>4</v>
      </c>
      <c r="H40" s="1">
        <v>4</v>
      </c>
      <c r="I40" s="1">
        <v>4</v>
      </c>
      <c r="J40" s="1">
        <v>4</v>
      </c>
      <c r="K40" s="1">
        <v>4</v>
      </c>
      <c r="L40">
        <f t="shared" si="0"/>
        <v>42</v>
      </c>
    </row>
    <row r="41" spans="1:12" ht="15.75" thickBot="1">
      <c r="A41" s="1">
        <v>3</v>
      </c>
      <c r="B41" s="1">
        <v>5</v>
      </c>
      <c r="C41" s="1">
        <v>4</v>
      </c>
      <c r="D41" s="1">
        <v>3</v>
      </c>
      <c r="E41" s="1">
        <v>5</v>
      </c>
      <c r="F41" s="1">
        <v>5</v>
      </c>
      <c r="G41" s="1">
        <v>5</v>
      </c>
      <c r="H41" s="1">
        <v>5</v>
      </c>
      <c r="I41" s="1">
        <v>5</v>
      </c>
      <c r="J41" s="1">
        <v>5</v>
      </c>
      <c r="K41" s="1">
        <v>5</v>
      </c>
      <c r="L41">
        <f t="shared" si="0"/>
        <v>50</v>
      </c>
    </row>
    <row r="42" spans="1:12" ht="15.75" thickBot="1">
      <c r="A42" s="1">
        <v>3</v>
      </c>
      <c r="B42" s="1">
        <v>5</v>
      </c>
      <c r="C42" s="1">
        <v>5</v>
      </c>
      <c r="D42" s="1">
        <v>3</v>
      </c>
      <c r="E42" s="1">
        <v>5</v>
      </c>
      <c r="F42" s="1">
        <v>5</v>
      </c>
      <c r="G42" s="1">
        <v>5</v>
      </c>
      <c r="H42" s="1">
        <v>5</v>
      </c>
      <c r="I42" s="1">
        <v>5</v>
      </c>
      <c r="J42" s="1">
        <v>5</v>
      </c>
      <c r="K42" s="1">
        <v>5</v>
      </c>
      <c r="L42">
        <f t="shared" si="0"/>
        <v>51</v>
      </c>
    </row>
    <row r="43" spans="1:12" ht="15.75" thickBot="1">
      <c r="A43" s="1">
        <v>5</v>
      </c>
      <c r="B43" s="1">
        <v>5</v>
      </c>
      <c r="C43" s="1">
        <v>5</v>
      </c>
      <c r="D43" s="1">
        <v>5</v>
      </c>
      <c r="E43" s="1">
        <v>5</v>
      </c>
      <c r="F43" s="1">
        <v>5</v>
      </c>
      <c r="G43" s="1">
        <v>5</v>
      </c>
      <c r="H43" s="1">
        <v>5</v>
      </c>
      <c r="I43" s="1">
        <v>5</v>
      </c>
      <c r="J43" s="1">
        <v>5</v>
      </c>
      <c r="K43" s="1">
        <v>5</v>
      </c>
      <c r="L43">
        <f t="shared" si="0"/>
        <v>55</v>
      </c>
    </row>
    <row r="44" spans="1:12" ht="15.75" thickBot="1">
      <c r="A44" s="1">
        <v>3</v>
      </c>
      <c r="B44" s="1">
        <v>4</v>
      </c>
      <c r="C44" s="1">
        <v>3</v>
      </c>
      <c r="D44" s="1">
        <v>3</v>
      </c>
      <c r="E44" s="1">
        <v>5</v>
      </c>
      <c r="F44" s="1">
        <v>3</v>
      </c>
      <c r="G44" s="1">
        <v>4</v>
      </c>
      <c r="H44" s="1">
        <v>3</v>
      </c>
      <c r="I44" s="1">
        <v>3</v>
      </c>
      <c r="J44" s="1">
        <v>4</v>
      </c>
      <c r="K44" s="1">
        <v>3</v>
      </c>
      <c r="L44">
        <f t="shared" si="0"/>
        <v>38</v>
      </c>
    </row>
    <row r="45" spans="1:12" ht="15.75" thickBot="1">
      <c r="A45" s="1">
        <v>3</v>
      </c>
      <c r="B45" s="1">
        <v>3</v>
      </c>
      <c r="C45" s="1">
        <v>3</v>
      </c>
      <c r="D45" s="1">
        <v>3</v>
      </c>
      <c r="E45" s="1">
        <v>3</v>
      </c>
      <c r="F45" s="1">
        <v>3</v>
      </c>
      <c r="G45" s="1">
        <v>3</v>
      </c>
      <c r="H45" s="1">
        <v>3</v>
      </c>
      <c r="I45" s="1">
        <v>3</v>
      </c>
      <c r="J45" s="1">
        <v>3</v>
      </c>
      <c r="K45" s="1">
        <v>3</v>
      </c>
      <c r="L45">
        <f t="shared" si="0"/>
        <v>33</v>
      </c>
    </row>
    <row r="46" spans="1:12" ht="15.75" thickBot="1">
      <c r="A46" s="1">
        <v>4</v>
      </c>
      <c r="B46" s="1">
        <v>4</v>
      </c>
      <c r="C46" s="1">
        <v>4</v>
      </c>
      <c r="D46" s="1">
        <v>4</v>
      </c>
      <c r="E46" s="1">
        <v>3</v>
      </c>
      <c r="F46" s="1">
        <v>3</v>
      </c>
      <c r="G46" s="1">
        <v>4</v>
      </c>
      <c r="H46" s="1">
        <v>4</v>
      </c>
      <c r="I46" s="1">
        <v>4</v>
      </c>
      <c r="J46" s="1">
        <v>4</v>
      </c>
      <c r="K46" s="1">
        <v>4</v>
      </c>
      <c r="L46">
        <f t="shared" si="0"/>
        <v>42</v>
      </c>
    </row>
    <row r="47" spans="1:12" ht="15.75" thickBot="1">
      <c r="A47" s="1">
        <v>3</v>
      </c>
      <c r="B47" s="1">
        <v>5</v>
      </c>
      <c r="C47" s="1">
        <v>3</v>
      </c>
      <c r="D47" s="1">
        <v>4</v>
      </c>
      <c r="E47" s="1">
        <v>4</v>
      </c>
      <c r="F47" s="1">
        <v>3</v>
      </c>
      <c r="G47" s="1">
        <v>4</v>
      </c>
      <c r="H47" s="1">
        <v>4</v>
      </c>
      <c r="I47" s="1">
        <v>4</v>
      </c>
      <c r="J47" s="1">
        <v>4</v>
      </c>
      <c r="K47" s="1">
        <v>4</v>
      </c>
      <c r="L47">
        <f t="shared" si="0"/>
        <v>42</v>
      </c>
    </row>
    <row r="48" spans="1:12" ht="15.75" thickBot="1">
      <c r="A48" s="1">
        <v>4</v>
      </c>
      <c r="B48" s="1">
        <v>5</v>
      </c>
      <c r="C48" s="1">
        <v>5</v>
      </c>
      <c r="D48" s="1">
        <v>5</v>
      </c>
      <c r="E48" s="1">
        <v>5</v>
      </c>
      <c r="F48" s="1">
        <v>5</v>
      </c>
      <c r="G48" s="1">
        <v>4</v>
      </c>
      <c r="H48" s="1">
        <v>5</v>
      </c>
      <c r="I48" s="1">
        <v>4</v>
      </c>
      <c r="J48" s="1">
        <v>5</v>
      </c>
      <c r="K48" s="1">
        <v>4</v>
      </c>
      <c r="L48">
        <f t="shared" si="0"/>
        <v>51</v>
      </c>
    </row>
    <row r="49" spans="1:12" ht="15.75" thickBot="1">
      <c r="A49" s="1">
        <v>4</v>
      </c>
      <c r="B49" s="1">
        <v>4</v>
      </c>
      <c r="C49" s="1">
        <v>5</v>
      </c>
      <c r="D49" s="1">
        <v>5</v>
      </c>
      <c r="E49" s="1">
        <v>4</v>
      </c>
      <c r="F49" s="1">
        <v>5</v>
      </c>
      <c r="G49" s="1">
        <v>4</v>
      </c>
      <c r="H49" s="1">
        <v>5</v>
      </c>
      <c r="I49" s="1">
        <v>5</v>
      </c>
      <c r="J49" s="1">
        <v>4</v>
      </c>
      <c r="K49" s="1">
        <v>4</v>
      </c>
      <c r="L49">
        <f t="shared" si="0"/>
        <v>49</v>
      </c>
    </row>
    <row r="50" spans="1:12" ht="15.75" thickBot="1">
      <c r="A50" s="1">
        <v>4</v>
      </c>
      <c r="B50" s="1">
        <v>4</v>
      </c>
      <c r="C50" s="1">
        <v>5</v>
      </c>
      <c r="D50" s="1">
        <v>4</v>
      </c>
      <c r="E50" s="1">
        <v>5</v>
      </c>
      <c r="F50" s="1">
        <v>4</v>
      </c>
      <c r="G50" s="1">
        <v>5</v>
      </c>
      <c r="H50" s="1">
        <v>5</v>
      </c>
      <c r="I50" s="1">
        <v>5</v>
      </c>
      <c r="J50" s="1">
        <v>5</v>
      </c>
      <c r="K50" s="1">
        <v>5</v>
      </c>
      <c r="L50">
        <f t="shared" si="0"/>
        <v>51</v>
      </c>
    </row>
    <row r="51" spans="1:12" ht="15.75" thickBot="1">
      <c r="A51" s="1">
        <v>3</v>
      </c>
      <c r="B51" s="1">
        <v>3</v>
      </c>
      <c r="C51" s="1">
        <v>4</v>
      </c>
      <c r="D51" s="1">
        <v>5</v>
      </c>
      <c r="E51" s="1">
        <v>4</v>
      </c>
      <c r="F51" s="1">
        <v>3</v>
      </c>
      <c r="G51" s="1">
        <v>3</v>
      </c>
      <c r="H51" s="1">
        <v>4</v>
      </c>
      <c r="I51" s="1">
        <v>4</v>
      </c>
      <c r="J51" s="1">
        <v>4</v>
      </c>
      <c r="K51" s="1">
        <v>3</v>
      </c>
      <c r="L51">
        <f t="shared" si="0"/>
        <v>40</v>
      </c>
    </row>
    <row r="52" spans="1:12" ht="15.75" thickBot="1">
      <c r="A52" s="1">
        <v>4</v>
      </c>
      <c r="B52" s="1">
        <v>4</v>
      </c>
      <c r="C52" s="1">
        <v>4</v>
      </c>
      <c r="D52" s="1">
        <v>4</v>
      </c>
      <c r="E52" s="1">
        <v>4</v>
      </c>
      <c r="F52" s="1">
        <v>4</v>
      </c>
      <c r="G52" s="1">
        <v>4</v>
      </c>
      <c r="H52" s="1">
        <v>4</v>
      </c>
      <c r="I52" s="1">
        <v>4</v>
      </c>
      <c r="J52" s="1">
        <v>4</v>
      </c>
      <c r="K52" s="1">
        <v>4</v>
      </c>
      <c r="L52">
        <f t="shared" si="0"/>
        <v>44</v>
      </c>
    </row>
    <row r="53" spans="1:12" ht="15.75" thickBot="1">
      <c r="A53" s="1">
        <v>2</v>
      </c>
      <c r="B53" s="1">
        <v>3</v>
      </c>
      <c r="C53" s="1">
        <v>2</v>
      </c>
      <c r="D53" s="4">
        <v>4</v>
      </c>
      <c r="E53" s="1">
        <v>3</v>
      </c>
      <c r="F53" s="1">
        <v>3</v>
      </c>
      <c r="G53" s="1">
        <v>3</v>
      </c>
      <c r="H53" s="1">
        <v>3</v>
      </c>
      <c r="I53" s="1">
        <v>3</v>
      </c>
      <c r="J53" s="1">
        <v>3</v>
      </c>
      <c r="K53" s="1">
        <v>3</v>
      </c>
      <c r="L53">
        <f t="shared" si="0"/>
        <v>32</v>
      </c>
    </row>
    <row r="54" spans="1:12" ht="15.75" thickBot="1">
      <c r="A54" s="1">
        <v>4</v>
      </c>
      <c r="B54" s="1">
        <v>4</v>
      </c>
      <c r="C54" s="1">
        <v>3</v>
      </c>
      <c r="D54" s="1">
        <v>4</v>
      </c>
      <c r="E54" s="1">
        <v>4</v>
      </c>
      <c r="F54" s="1">
        <v>4</v>
      </c>
      <c r="G54" s="1">
        <v>4</v>
      </c>
      <c r="H54" s="1">
        <v>4</v>
      </c>
      <c r="I54" s="1">
        <v>4</v>
      </c>
      <c r="J54" s="1">
        <v>3</v>
      </c>
      <c r="K54" s="1">
        <v>3</v>
      </c>
      <c r="L54">
        <f t="shared" si="0"/>
        <v>41</v>
      </c>
    </row>
    <row r="55" spans="1:12" ht="15.75" thickBot="1">
      <c r="A55" s="1">
        <v>5</v>
      </c>
      <c r="B55" s="1">
        <v>5</v>
      </c>
      <c r="C55" s="1">
        <v>5</v>
      </c>
      <c r="D55" s="1">
        <v>4</v>
      </c>
      <c r="E55" s="1">
        <v>5</v>
      </c>
      <c r="F55" s="1">
        <v>5</v>
      </c>
      <c r="G55" s="1">
        <v>5</v>
      </c>
      <c r="H55" s="1">
        <v>4</v>
      </c>
      <c r="I55" s="1">
        <v>4</v>
      </c>
      <c r="J55" s="1">
        <v>4</v>
      </c>
      <c r="K55" s="1">
        <v>4</v>
      </c>
      <c r="L55">
        <f t="shared" si="0"/>
        <v>50</v>
      </c>
    </row>
    <row r="56" spans="1:12" ht="15.75" thickBot="1">
      <c r="A56" s="1">
        <v>4</v>
      </c>
      <c r="B56" s="1">
        <v>4</v>
      </c>
      <c r="C56" s="1">
        <v>4</v>
      </c>
      <c r="D56" s="1">
        <v>4</v>
      </c>
      <c r="E56" s="1">
        <v>5</v>
      </c>
      <c r="F56" s="1">
        <v>4</v>
      </c>
      <c r="G56" s="1">
        <v>5</v>
      </c>
      <c r="H56" s="1">
        <v>5</v>
      </c>
      <c r="I56" s="1">
        <v>5</v>
      </c>
      <c r="J56" s="1">
        <v>5</v>
      </c>
      <c r="K56" s="1">
        <v>5</v>
      </c>
      <c r="L56">
        <f t="shared" si="0"/>
        <v>50</v>
      </c>
    </row>
    <row r="57" spans="1:12" ht="15.75" thickBot="1">
      <c r="A57" s="1">
        <v>5</v>
      </c>
      <c r="B57" s="1">
        <v>5</v>
      </c>
      <c r="C57" s="1">
        <v>5</v>
      </c>
      <c r="D57" s="1">
        <v>5</v>
      </c>
      <c r="E57" s="1">
        <v>5</v>
      </c>
      <c r="F57" s="1">
        <v>5</v>
      </c>
      <c r="G57" s="1">
        <v>5</v>
      </c>
      <c r="H57" s="1">
        <v>5</v>
      </c>
      <c r="I57" s="1">
        <v>5</v>
      </c>
      <c r="J57" s="1">
        <v>5</v>
      </c>
      <c r="K57" s="1">
        <v>5</v>
      </c>
      <c r="L57">
        <f t="shared" si="0"/>
        <v>55</v>
      </c>
    </row>
    <row r="58" spans="1:12" ht="15.75" thickBot="1">
      <c r="A58" s="1">
        <v>5</v>
      </c>
      <c r="B58" s="1">
        <v>5</v>
      </c>
      <c r="C58" s="1">
        <v>5</v>
      </c>
      <c r="D58" s="1">
        <v>5</v>
      </c>
      <c r="E58" s="1">
        <v>5</v>
      </c>
      <c r="F58" s="1">
        <v>5</v>
      </c>
      <c r="G58" s="1">
        <v>5</v>
      </c>
      <c r="H58" s="1">
        <v>5</v>
      </c>
      <c r="I58" s="1">
        <v>5</v>
      </c>
      <c r="J58" s="1">
        <v>5</v>
      </c>
      <c r="K58" s="1">
        <v>5</v>
      </c>
      <c r="L58">
        <f t="shared" si="0"/>
        <v>55</v>
      </c>
    </row>
    <row r="59" spans="1:12" ht="15.75" thickBot="1">
      <c r="A59" s="1">
        <v>4</v>
      </c>
      <c r="B59" s="1">
        <v>4</v>
      </c>
      <c r="C59" s="1">
        <v>4</v>
      </c>
      <c r="D59" s="1">
        <v>4</v>
      </c>
      <c r="E59" s="1">
        <v>4</v>
      </c>
      <c r="F59" s="1">
        <v>4</v>
      </c>
      <c r="G59" s="1">
        <v>5</v>
      </c>
      <c r="H59" s="1">
        <v>5</v>
      </c>
      <c r="I59" s="1">
        <v>5</v>
      </c>
      <c r="J59" s="1">
        <v>5</v>
      </c>
      <c r="K59" s="1">
        <v>5</v>
      </c>
      <c r="L59">
        <f t="shared" si="0"/>
        <v>49</v>
      </c>
    </row>
    <row r="60" spans="1:12" ht="15.75" thickBot="1">
      <c r="A60" s="1">
        <v>3</v>
      </c>
      <c r="B60" s="1">
        <v>4</v>
      </c>
      <c r="C60" s="1">
        <v>3</v>
      </c>
      <c r="D60" s="1">
        <v>4</v>
      </c>
      <c r="E60" s="1">
        <v>3</v>
      </c>
      <c r="F60" s="1">
        <v>3</v>
      </c>
      <c r="G60" s="1">
        <v>4</v>
      </c>
      <c r="H60" s="1">
        <v>4</v>
      </c>
      <c r="I60" s="1">
        <v>4</v>
      </c>
      <c r="J60" s="1">
        <v>5</v>
      </c>
      <c r="K60" s="1">
        <v>5</v>
      </c>
      <c r="L60">
        <f t="shared" si="0"/>
        <v>42</v>
      </c>
    </row>
    <row r="61" spans="1:12" ht="15.75" thickBot="1">
      <c r="A61" s="1">
        <v>4</v>
      </c>
      <c r="B61" s="1">
        <v>4</v>
      </c>
      <c r="C61" s="1">
        <v>4</v>
      </c>
      <c r="D61" s="1">
        <v>4</v>
      </c>
      <c r="E61" s="1">
        <v>4</v>
      </c>
      <c r="F61" s="1">
        <v>4</v>
      </c>
      <c r="G61" s="1">
        <v>4</v>
      </c>
      <c r="H61" s="1">
        <v>4</v>
      </c>
      <c r="I61" s="1">
        <v>4</v>
      </c>
      <c r="J61" s="1">
        <v>4</v>
      </c>
      <c r="K61" s="1">
        <v>4</v>
      </c>
      <c r="L61">
        <f t="shared" si="0"/>
        <v>44</v>
      </c>
    </row>
    <row r="62" spans="1:12" ht="15.75" thickBot="1">
      <c r="A62" s="1">
        <v>2</v>
      </c>
      <c r="B62" s="1">
        <v>3</v>
      </c>
      <c r="C62" s="3">
        <v>3</v>
      </c>
      <c r="D62" s="4">
        <v>4</v>
      </c>
      <c r="E62" s="3">
        <v>3</v>
      </c>
      <c r="F62" s="1">
        <v>3</v>
      </c>
      <c r="G62" s="1">
        <v>3</v>
      </c>
      <c r="H62" s="1">
        <v>2</v>
      </c>
      <c r="I62" s="1">
        <v>2</v>
      </c>
      <c r="J62" s="1">
        <v>2</v>
      </c>
      <c r="K62" s="1">
        <v>2</v>
      </c>
      <c r="L62">
        <f t="shared" si="0"/>
        <v>29</v>
      </c>
    </row>
    <row r="63" spans="1:12" ht="15.75" thickBot="1">
      <c r="A63" s="1">
        <v>5</v>
      </c>
      <c r="B63" s="1">
        <v>5</v>
      </c>
      <c r="C63" s="1">
        <v>5</v>
      </c>
      <c r="D63" s="1">
        <v>5</v>
      </c>
      <c r="E63" s="1">
        <v>5</v>
      </c>
      <c r="F63" s="1">
        <v>5</v>
      </c>
      <c r="G63" s="1">
        <v>5</v>
      </c>
      <c r="H63" s="1">
        <v>5</v>
      </c>
      <c r="I63" s="1">
        <v>5</v>
      </c>
      <c r="J63" s="1">
        <v>5</v>
      </c>
      <c r="K63" s="1">
        <v>4</v>
      </c>
      <c r="L63">
        <f t="shared" si="0"/>
        <v>54</v>
      </c>
    </row>
    <row r="64" spans="1:12" ht="15.75" thickBot="1">
      <c r="A64" s="1">
        <v>4</v>
      </c>
      <c r="B64" s="1">
        <v>5</v>
      </c>
      <c r="C64" s="1">
        <v>4</v>
      </c>
      <c r="D64" s="1">
        <v>3</v>
      </c>
      <c r="E64" s="1">
        <v>3</v>
      </c>
      <c r="F64" s="1">
        <v>3</v>
      </c>
      <c r="G64" s="1">
        <v>5</v>
      </c>
      <c r="H64" s="1">
        <v>5</v>
      </c>
      <c r="I64" s="1">
        <v>5</v>
      </c>
      <c r="J64" s="1">
        <v>5</v>
      </c>
      <c r="K64" s="1">
        <v>5</v>
      </c>
      <c r="L64">
        <f t="shared" si="0"/>
        <v>47</v>
      </c>
    </row>
    <row r="65" spans="1:12" ht="15.75" thickBot="1">
      <c r="A65" s="1">
        <v>4</v>
      </c>
      <c r="B65" s="1">
        <v>4</v>
      </c>
      <c r="C65" s="1">
        <v>4</v>
      </c>
      <c r="D65" s="1">
        <v>3</v>
      </c>
      <c r="E65" s="1">
        <v>4</v>
      </c>
      <c r="F65" s="1">
        <v>4</v>
      </c>
      <c r="G65" s="1">
        <v>5</v>
      </c>
      <c r="H65" s="1">
        <v>5</v>
      </c>
      <c r="I65" s="1">
        <v>5</v>
      </c>
      <c r="J65" s="1">
        <v>5</v>
      </c>
      <c r="K65" s="1">
        <v>5</v>
      </c>
      <c r="L65">
        <f t="shared" si="0"/>
        <v>48</v>
      </c>
    </row>
    <row r="66" spans="1:12" ht="15.75" thickBot="1">
      <c r="A66" s="1">
        <v>4</v>
      </c>
      <c r="B66" s="1">
        <v>5</v>
      </c>
      <c r="C66" s="1">
        <v>5</v>
      </c>
      <c r="D66" s="1">
        <v>5</v>
      </c>
      <c r="E66" s="1">
        <v>5</v>
      </c>
      <c r="F66" s="1">
        <v>5</v>
      </c>
      <c r="G66" s="1">
        <v>3</v>
      </c>
      <c r="H66" s="1">
        <v>4</v>
      </c>
      <c r="I66" s="1">
        <v>4</v>
      </c>
      <c r="J66" s="1">
        <v>4</v>
      </c>
      <c r="K66" s="1">
        <v>4</v>
      </c>
      <c r="L66">
        <f t="shared" si="0"/>
        <v>48</v>
      </c>
    </row>
    <row r="67" spans="1:12" ht="15.75" thickBot="1">
      <c r="A67" s="1">
        <v>5</v>
      </c>
      <c r="B67" s="1">
        <v>5</v>
      </c>
      <c r="C67" s="1">
        <v>5</v>
      </c>
      <c r="D67" s="1">
        <v>5</v>
      </c>
      <c r="E67" s="1">
        <v>5</v>
      </c>
      <c r="F67" s="1">
        <v>5</v>
      </c>
      <c r="G67" s="1">
        <v>5</v>
      </c>
      <c r="H67" s="1">
        <v>5</v>
      </c>
      <c r="I67" s="1">
        <v>5</v>
      </c>
      <c r="J67" s="1">
        <v>5</v>
      </c>
      <c r="K67" s="1">
        <v>5</v>
      </c>
      <c r="L67">
        <f t="shared" ref="L67:L105" si="3">SUM(A67:K67)</f>
        <v>55</v>
      </c>
    </row>
    <row r="68" spans="1:12" ht="15.75" thickBot="1">
      <c r="A68" s="1">
        <v>4</v>
      </c>
      <c r="B68" s="1">
        <v>4</v>
      </c>
      <c r="C68" s="1">
        <v>4</v>
      </c>
      <c r="D68" s="1">
        <v>4</v>
      </c>
      <c r="E68" s="1">
        <v>5</v>
      </c>
      <c r="F68" s="1">
        <v>4</v>
      </c>
      <c r="G68" s="1">
        <v>5</v>
      </c>
      <c r="H68" s="1">
        <v>5</v>
      </c>
      <c r="I68" s="1">
        <v>5</v>
      </c>
      <c r="J68" s="1">
        <v>4</v>
      </c>
      <c r="K68" s="1">
        <v>4</v>
      </c>
      <c r="L68">
        <f t="shared" si="3"/>
        <v>48</v>
      </c>
    </row>
    <row r="69" spans="1:12" ht="15.75" thickBot="1">
      <c r="A69" s="1">
        <v>5</v>
      </c>
      <c r="B69" s="1">
        <v>5</v>
      </c>
      <c r="C69" s="1">
        <v>4</v>
      </c>
      <c r="D69" s="1">
        <v>3</v>
      </c>
      <c r="E69" s="1">
        <v>5</v>
      </c>
      <c r="F69" s="1">
        <v>4</v>
      </c>
      <c r="G69" s="1">
        <v>5</v>
      </c>
      <c r="H69" s="1">
        <v>5</v>
      </c>
      <c r="I69" s="1">
        <v>5</v>
      </c>
      <c r="J69" s="1">
        <v>5</v>
      </c>
      <c r="K69" s="1">
        <v>5</v>
      </c>
      <c r="L69">
        <f t="shared" si="3"/>
        <v>51</v>
      </c>
    </row>
    <row r="70" spans="1:12" ht="15.75" thickBot="1">
      <c r="A70" s="1">
        <v>3</v>
      </c>
      <c r="B70" s="1">
        <v>4</v>
      </c>
      <c r="C70" s="1">
        <v>3</v>
      </c>
      <c r="D70" s="1">
        <v>3</v>
      </c>
      <c r="E70" s="1">
        <v>3</v>
      </c>
      <c r="F70" s="1">
        <v>4</v>
      </c>
      <c r="G70" s="1">
        <v>4</v>
      </c>
      <c r="H70" s="1">
        <v>4</v>
      </c>
      <c r="I70" s="1">
        <v>4</v>
      </c>
      <c r="J70" s="1">
        <v>4</v>
      </c>
      <c r="K70" s="1">
        <v>4</v>
      </c>
      <c r="L70">
        <f t="shared" si="3"/>
        <v>40</v>
      </c>
    </row>
    <row r="71" spans="1:12" ht="15.75" thickBot="1">
      <c r="A71" s="1">
        <v>3</v>
      </c>
      <c r="B71" s="1">
        <v>3</v>
      </c>
      <c r="C71" s="1">
        <v>3</v>
      </c>
      <c r="D71" s="3">
        <v>3</v>
      </c>
      <c r="E71" s="1">
        <v>3</v>
      </c>
      <c r="F71" s="1">
        <v>3</v>
      </c>
      <c r="G71" s="1">
        <v>3</v>
      </c>
      <c r="H71" s="1">
        <v>3</v>
      </c>
      <c r="I71" s="3">
        <v>3</v>
      </c>
      <c r="J71" s="1">
        <v>3</v>
      </c>
      <c r="K71" s="1">
        <v>3</v>
      </c>
      <c r="L71">
        <f t="shared" si="3"/>
        <v>33</v>
      </c>
    </row>
    <row r="72" spans="1:12" ht="15.75" thickBot="1">
      <c r="A72" s="1">
        <v>5</v>
      </c>
      <c r="B72" s="1">
        <v>5</v>
      </c>
      <c r="C72" s="1">
        <v>5</v>
      </c>
      <c r="D72" s="1">
        <v>5</v>
      </c>
      <c r="E72" s="1">
        <v>5</v>
      </c>
      <c r="F72" s="1">
        <v>5</v>
      </c>
      <c r="G72" s="1">
        <v>5</v>
      </c>
      <c r="H72" s="1">
        <v>5</v>
      </c>
      <c r="I72" s="1">
        <v>5</v>
      </c>
      <c r="J72" s="1">
        <v>5</v>
      </c>
      <c r="K72" s="1">
        <v>5</v>
      </c>
      <c r="L72">
        <f t="shared" si="3"/>
        <v>55</v>
      </c>
    </row>
    <row r="73" spans="1:12" ht="15.75" thickBot="1">
      <c r="A73" s="1">
        <v>4</v>
      </c>
      <c r="B73" s="1">
        <v>4</v>
      </c>
      <c r="C73" s="1">
        <v>5</v>
      </c>
      <c r="D73" s="1">
        <v>4</v>
      </c>
      <c r="E73" s="1">
        <v>5</v>
      </c>
      <c r="F73" s="1">
        <v>4</v>
      </c>
      <c r="G73" s="1">
        <v>4</v>
      </c>
      <c r="H73" s="1">
        <v>4</v>
      </c>
      <c r="I73" s="1">
        <v>4</v>
      </c>
      <c r="J73" s="1">
        <v>4</v>
      </c>
      <c r="K73" s="1">
        <v>4</v>
      </c>
      <c r="L73">
        <f t="shared" si="3"/>
        <v>46</v>
      </c>
    </row>
    <row r="74" spans="1:12" ht="15.75" thickBot="1">
      <c r="A74" s="1">
        <v>5</v>
      </c>
      <c r="B74" s="1">
        <v>5</v>
      </c>
      <c r="C74" s="1">
        <v>5</v>
      </c>
      <c r="D74" s="1">
        <v>5</v>
      </c>
      <c r="E74" s="1">
        <v>5</v>
      </c>
      <c r="F74" s="1">
        <v>3</v>
      </c>
      <c r="G74" s="1">
        <v>5</v>
      </c>
      <c r="H74" s="1">
        <v>5</v>
      </c>
      <c r="I74" s="1">
        <v>5</v>
      </c>
      <c r="J74" s="1">
        <v>5</v>
      </c>
      <c r="K74" s="1">
        <v>5</v>
      </c>
      <c r="L74">
        <f t="shared" si="3"/>
        <v>53</v>
      </c>
    </row>
    <row r="75" spans="1:12" ht="15.75" thickBot="1">
      <c r="A75" s="1">
        <v>4</v>
      </c>
      <c r="B75" s="1">
        <v>4</v>
      </c>
      <c r="C75" s="1">
        <v>4</v>
      </c>
      <c r="D75" s="1">
        <v>4</v>
      </c>
      <c r="E75" s="1">
        <v>3</v>
      </c>
      <c r="F75" s="1">
        <v>4</v>
      </c>
      <c r="G75" s="1">
        <v>5</v>
      </c>
      <c r="H75" s="1">
        <v>5</v>
      </c>
      <c r="I75" s="1">
        <v>5</v>
      </c>
      <c r="J75" s="1">
        <v>5</v>
      </c>
      <c r="K75" s="1">
        <v>5</v>
      </c>
      <c r="L75">
        <f t="shared" si="3"/>
        <v>48</v>
      </c>
    </row>
    <row r="76" spans="1:12" ht="15.75" thickBot="1">
      <c r="A76" s="1">
        <v>3</v>
      </c>
      <c r="B76" s="1">
        <v>4</v>
      </c>
      <c r="C76" s="1">
        <v>3</v>
      </c>
      <c r="D76" s="1">
        <v>3</v>
      </c>
      <c r="E76" s="1">
        <v>4</v>
      </c>
      <c r="F76" s="1">
        <v>3</v>
      </c>
      <c r="G76" s="1">
        <v>3</v>
      </c>
      <c r="H76" s="1">
        <v>3</v>
      </c>
      <c r="I76" s="1">
        <v>3</v>
      </c>
      <c r="J76" s="1">
        <v>4</v>
      </c>
      <c r="K76" s="1">
        <v>3</v>
      </c>
      <c r="L76">
        <f t="shared" si="3"/>
        <v>36</v>
      </c>
    </row>
    <row r="77" spans="1:12" ht="15.75" thickBot="1">
      <c r="A77" s="1">
        <v>5</v>
      </c>
      <c r="B77" s="1">
        <v>5</v>
      </c>
      <c r="C77" s="1">
        <v>4</v>
      </c>
      <c r="D77" s="1">
        <v>5</v>
      </c>
      <c r="E77" s="1">
        <v>5</v>
      </c>
      <c r="F77" s="1">
        <v>5</v>
      </c>
      <c r="G77" s="1">
        <v>5</v>
      </c>
      <c r="H77" s="1">
        <v>5</v>
      </c>
      <c r="I77" s="1">
        <v>4</v>
      </c>
      <c r="J77" s="1">
        <v>5</v>
      </c>
      <c r="K77" s="1">
        <v>5</v>
      </c>
      <c r="L77">
        <f t="shared" si="3"/>
        <v>53</v>
      </c>
    </row>
    <row r="78" spans="1:12" ht="15.75" thickBot="1">
      <c r="A78" s="1">
        <v>4</v>
      </c>
      <c r="B78" s="1">
        <v>5</v>
      </c>
      <c r="C78" s="1">
        <v>5</v>
      </c>
      <c r="D78" s="1">
        <v>4</v>
      </c>
      <c r="E78" s="1">
        <v>4</v>
      </c>
      <c r="F78" s="1">
        <v>4</v>
      </c>
      <c r="G78" s="1">
        <v>4</v>
      </c>
      <c r="H78" s="1">
        <v>5</v>
      </c>
      <c r="I78" s="1">
        <v>4</v>
      </c>
      <c r="J78" s="1">
        <v>4</v>
      </c>
      <c r="K78" s="1">
        <v>4</v>
      </c>
      <c r="L78">
        <f t="shared" si="3"/>
        <v>47</v>
      </c>
    </row>
    <row r="79" spans="1:12" ht="15.75" thickBot="1">
      <c r="A79" s="1">
        <v>4</v>
      </c>
      <c r="B79" s="1">
        <v>4</v>
      </c>
      <c r="C79" s="1">
        <v>4</v>
      </c>
      <c r="D79" s="1">
        <v>4</v>
      </c>
      <c r="E79" s="1">
        <v>4</v>
      </c>
      <c r="F79" s="1">
        <v>4</v>
      </c>
      <c r="G79" s="1">
        <v>4</v>
      </c>
      <c r="H79" s="1">
        <v>4</v>
      </c>
      <c r="I79" s="1">
        <v>4</v>
      </c>
      <c r="J79" s="1">
        <v>4</v>
      </c>
      <c r="K79" s="1">
        <v>4</v>
      </c>
      <c r="L79">
        <f t="shared" si="3"/>
        <v>44</v>
      </c>
    </row>
    <row r="80" spans="1:12" ht="15.75" thickBot="1">
      <c r="A80" s="1">
        <v>5</v>
      </c>
      <c r="B80" s="1">
        <v>5</v>
      </c>
      <c r="C80" s="1">
        <v>5</v>
      </c>
      <c r="D80" s="1">
        <v>5</v>
      </c>
      <c r="E80" s="1">
        <v>5</v>
      </c>
      <c r="F80" s="1">
        <v>5</v>
      </c>
      <c r="G80" s="1">
        <v>5</v>
      </c>
      <c r="H80" s="1">
        <v>5</v>
      </c>
      <c r="I80" s="1">
        <v>4</v>
      </c>
      <c r="J80" s="1">
        <v>5</v>
      </c>
      <c r="K80" s="1">
        <v>5</v>
      </c>
      <c r="L80">
        <f t="shared" si="3"/>
        <v>54</v>
      </c>
    </row>
    <row r="81" spans="1:12" ht="15.75" thickBot="1">
      <c r="A81" s="1">
        <v>3</v>
      </c>
      <c r="B81" s="1">
        <v>3</v>
      </c>
      <c r="C81" s="1">
        <v>3</v>
      </c>
      <c r="D81" s="1">
        <v>3</v>
      </c>
      <c r="E81" s="1">
        <v>3</v>
      </c>
      <c r="F81" s="1">
        <v>3</v>
      </c>
      <c r="G81" s="1">
        <v>3</v>
      </c>
      <c r="H81" s="1">
        <v>3</v>
      </c>
      <c r="I81" s="1">
        <v>3</v>
      </c>
      <c r="J81" s="1">
        <v>3</v>
      </c>
      <c r="K81" s="1">
        <v>3</v>
      </c>
      <c r="L81">
        <f t="shared" si="3"/>
        <v>33</v>
      </c>
    </row>
    <row r="82" spans="1:12" ht="15.75" thickBot="1">
      <c r="A82" s="1">
        <v>5</v>
      </c>
      <c r="B82" s="1">
        <v>4</v>
      </c>
      <c r="C82" s="1">
        <v>4</v>
      </c>
      <c r="D82" s="1">
        <v>5</v>
      </c>
      <c r="E82" s="1">
        <v>4</v>
      </c>
      <c r="F82" s="1">
        <v>4</v>
      </c>
      <c r="G82" s="1">
        <v>5</v>
      </c>
      <c r="H82" s="1">
        <v>5</v>
      </c>
      <c r="I82" s="1">
        <v>5</v>
      </c>
      <c r="J82" s="1">
        <v>4</v>
      </c>
      <c r="K82" s="1">
        <v>5</v>
      </c>
      <c r="L82">
        <f t="shared" si="3"/>
        <v>50</v>
      </c>
    </row>
    <row r="83" spans="1:12" ht="15.75" thickBot="1">
      <c r="A83" s="1">
        <v>4</v>
      </c>
      <c r="B83" s="1">
        <v>4</v>
      </c>
      <c r="C83" s="1">
        <v>4</v>
      </c>
      <c r="D83" s="1">
        <v>4</v>
      </c>
      <c r="E83" s="1">
        <v>4</v>
      </c>
      <c r="F83" s="1">
        <v>4</v>
      </c>
      <c r="G83" s="1">
        <v>4</v>
      </c>
      <c r="H83" s="1">
        <v>4</v>
      </c>
      <c r="I83" s="1">
        <v>4</v>
      </c>
      <c r="J83" s="1">
        <v>4</v>
      </c>
      <c r="K83" s="1">
        <v>4</v>
      </c>
      <c r="L83">
        <f t="shared" si="3"/>
        <v>44</v>
      </c>
    </row>
    <row r="84" spans="1:12" ht="15.75" thickBot="1">
      <c r="A84" s="3">
        <v>3</v>
      </c>
      <c r="B84" s="3">
        <v>3</v>
      </c>
      <c r="C84" s="1">
        <v>4</v>
      </c>
      <c r="D84" s="3">
        <v>3</v>
      </c>
      <c r="E84" s="3">
        <v>3</v>
      </c>
      <c r="F84" s="1">
        <v>4</v>
      </c>
      <c r="G84" s="1">
        <v>4</v>
      </c>
      <c r="H84" s="1">
        <v>4</v>
      </c>
      <c r="I84" s="3">
        <v>3</v>
      </c>
      <c r="J84" s="3">
        <v>3</v>
      </c>
      <c r="K84" s="3">
        <v>3</v>
      </c>
      <c r="L84">
        <f t="shared" si="3"/>
        <v>37</v>
      </c>
    </row>
    <row r="85" spans="1:12" ht="15.75" thickBot="1">
      <c r="A85" s="1">
        <v>4</v>
      </c>
      <c r="B85" s="1">
        <v>4</v>
      </c>
      <c r="C85" s="1">
        <v>4</v>
      </c>
      <c r="D85" s="1">
        <v>5</v>
      </c>
      <c r="E85" s="1">
        <v>4</v>
      </c>
      <c r="F85" s="1">
        <v>4</v>
      </c>
      <c r="G85" s="1">
        <v>5</v>
      </c>
      <c r="H85" s="1">
        <v>5</v>
      </c>
      <c r="I85" s="1">
        <v>4</v>
      </c>
      <c r="J85" s="1">
        <v>5</v>
      </c>
      <c r="K85" s="1">
        <v>5</v>
      </c>
      <c r="L85">
        <f t="shared" si="3"/>
        <v>49</v>
      </c>
    </row>
    <row r="86" spans="1:12" ht="15.75" thickBot="1">
      <c r="A86" s="1">
        <v>5</v>
      </c>
      <c r="B86" s="1">
        <v>5</v>
      </c>
      <c r="C86" s="1">
        <v>5</v>
      </c>
      <c r="D86" s="1">
        <v>5</v>
      </c>
      <c r="E86" s="1">
        <v>5</v>
      </c>
      <c r="F86" s="1">
        <v>5</v>
      </c>
      <c r="G86" s="1">
        <v>5</v>
      </c>
      <c r="H86" s="1">
        <v>5</v>
      </c>
      <c r="I86" s="1">
        <v>5</v>
      </c>
      <c r="J86" s="1">
        <v>5</v>
      </c>
      <c r="K86" s="1">
        <v>5</v>
      </c>
      <c r="L86">
        <f t="shared" si="3"/>
        <v>55</v>
      </c>
    </row>
    <row r="87" spans="1:12" ht="15.75" thickBot="1">
      <c r="A87" s="1">
        <v>3</v>
      </c>
      <c r="B87" s="1">
        <v>3</v>
      </c>
      <c r="C87" s="1">
        <v>3</v>
      </c>
      <c r="D87" s="1">
        <v>3</v>
      </c>
      <c r="E87" s="1">
        <v>3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1">
        <v>3</v>
      </c>
      <c r="L87">
        <f t="shared" si="3"/>
        <v>33</v>
      </c>
    </row>
    <row r="88" spans="1:12" ht="15.75" thickBot="1">
      <c r="A88" s="1">
        <v>4</v>
      </c>
      <c r="B88" s="1">
        <v>4</v>
      </c>
      <c r="C88" s="1">
        <v>4</v>
      </c>
      <c r="D88" s="1">
        <v>4</v>
      </c>
      <c r="E88" s="1">
        <v>5</v>
      </c>
      <c r="F88" s="1">
        <v>5</v>
      </c>
      <c r="G88" s="1">
        <v>4</v>
      </c>
      <c r="H88" s="1">
        <v>5</v>
      </c>
      <c r="I88" s="1">
        <v>4</v>
      </c>
      <c r="J88" s="1">
        <v>4</v>
      </c>
      <c r="K88" s="1">
        <v>4</v>
      </c>
      <c r="L88">
        <f t="shared" si="3"/>
        <v>47</v>
      </c>
    </row>
    <row r="89" spans="1:12" ht="15.75" thickBot="1">
      <c r="A89" s="1">
        <v>3</v>
      </c>
      <c r="B89" s="1">
        <v>3</v>
      </c>
      <c r="C89" s="1">
        <v>3</v>
      </c>
      <c r="D89" s="1">
        <v>3</v>
      </c>
      <c r="E89" s="1">
        <v>3</v>
      </c>
      <c r="F89" s="1">
        <v>3</v>
      </c>
      <c r="G89" s="1">
        <v>3</v>
      </c>
      <c r="H89" s="1">
        <v>3</v>
      </c>
      <c r="I89" s="1">
        <v>3</v>
      </c>
      <c r="J89" s="1">
        <v>3</v>
      </c>
      <c r="K89" s="1">
        <v>2</v>
      </c>
      <c r="L89">
        <f t="shared" si="3"/>
        <v>32</v>
      </c>
    </row>
    <row r="90" spans="1:12" ht="15.75" thickBot="1">
      <c r="A90" s="1">
        <v>5</v>
      </c>
      <c r="B90" s="1">
        <v>5</v>
      </c>
      <c r="C90" s="1">
        <v>5</v>
      </c>
      <c r="D90" s="1">
        <v>5</v>
      </c>
      <c r="E90" s="1">
        <v>5</v>
      </c>
      <c r="F90" s="1">
        <v>5</v>
      </c>
      <c r="G90" s="1">
        <v>5</v>
      </c>
      <c r="H90" s="1">
        <v>5</v>
      </c>
      <c r="I90" s="1">
        <v>5</v>
      </c>
      <c r="J90" s="1">
        <v>5</v>
      </c>
      <c r="K90" s="1">
        <v>5</v>
      </c>
      <c r="L90">
        <f t="shared" si="3"/>
        <v>55</v>
      </c>
    </row>
    <row r="91" spans="1:12" ht="15.75" thickBot="1">
      <c r="A91" s="1">
        <v>4</v>
      </c>
      <c r="B91" s="1">
        <v>4</v>
      </c>
      <c r="C91" s="1">
        <v>4</v>
      </c>
      <c r="D91" s="1">
        <v>3</v>
      </c>
      <c r="E91" s="1">
        <v>4</v>
      </c>
      <c r="F91" s="1">
        <v>5</v>
      </c>
      <c r="G91" s="1">
        <v>4</v>
      </c>
      <c r="H91" s="1">
        <v>4</v>
      </c>
      <c r="I91" s="1">
        <v>5</v>
      </c>
      <c r="J91" s="1">
        <v>4</v>
      </c>
      <c r="K91" s="1">
        <v>4</v>
      </c>
      <c r="L91">
        <f t="shared" si="3"/>
        <v>45</v>
      </c>
    </row>
    <row r="92" spans="1:12" ht="15.75" thickBot="1">
      <c r="A92" s="1">
        <v>5</v>
      </c>
      <c r="B92" s="1">
        <v>5</v>
      </c>
      <c r="C92" s="1">
        <v>5</v>
      </c>
      <c r="D92" s="1">
        <v>5</v>
      </c>
      <c r="E92" s="1">
        <v>5</v>
      </c>
      <c r="F92" s="1">
        <v>5</v>
      </c>
      <c r="G92" s="1">
        <v>5</v>
      </c>
      <c r="H92" s="1">
        <v>5</v>
      </c>
      <c r="I92" s="1">
        <v>5</v>
      </c>
      <c r="J92" s="1">
        <v>5</v>
      </c>
      <c r="K92" s="1">
        <v>5</v>
      </c>
      <c r="L92">
        <f t="shared" si="3"/>
        <v>55</v>
      </c>
    </row>
    <row r="93" spans="1:12" ht="15.75" thickBot="1">
      <c r="A93" s="1">
        <v>5</v>
      </c>
      <c r="B93" s="1">
        <v>5</v>
      </c>
      <c r="C93" s="1">
        <v>5</v>
      </c>
      <c r="D93" s="1">
        <v>5</v>
      </c>
      <c r="E93" s="1">
        <v>5</v>
      </c>
      <c r="F93" s="1">
        <v>5</v>
      </c>
      <c r="G93" s="1">
        <v>5</v>
      </c>
      <c r="H93" s="1">
        <v>5</v>
      </c>
      <c r="I93" s="1">
        <v>5</v>
      </c>
      <c r="J93" s="1">
        <v>5</v>
      </c>
      <c r="K93" s="1">
        <v>5</v>
      </c>
      <c r="L93">
        <f t="shared" si="3"/>
        <v>55</v>
      </c>
    </row>
    <row r="94" spans="1:12" ht="15.75" thickBot="1">
      <c r="A94" s="1">
        <v>5</v>
      </c>
      <c r="B94" s="1">
        <v>5</v>
      </c>
      <c r="C94" s="1">
        <v>5</v>
      </c>
      <c r="D94" s="1">
        <v>5</v>
      </c>
      <c r="E94" s="1">
        <v>5</v>
      </c>
      <c r="F94" s="1">
        <v>5</v>
      </c>
      <c r="G94" s="1">
        <v>5</v>
      </c>
      <c r="H94" s="1">
        <v>5</v>
      </c>
      <c r="I94" s="1">
        <v>5</v>
      </c>
      <c r="J94" s="1">
        <v>5</v>
      </c>
      <c r="K94" s="1">
        <v>5</v>
      </c>
      <c r="L94">
        <f t="shared" si="3"/>
        <v>55</v>
      </c>
    </row>
    <row r="95" spans="1:12" ht="15.75" thickBot="1">
      <c r="A95" s="1">
        <v>4</v>
      </c>
      <c r="B95" s="1">
        <v>5</v>
      </c>
      <c r="C95" s="1">
        <v>5</v>
      </c>
      <c r="D95" s="1">
        <v>4</v>
      </c>
      <c r="E95" s="1">
        <v>4</v>
      </c>
      <c r="F95" s="1">
        <v>4</v>
      </c>
      <c r="G95" s="1">
        <v>5</v>
      </c>
      <c r="H95" s="1">
        <v>5</v>
      </c>
      <c r="I95" s="1">
        <v>5</v>
      </c>
      <c r="J95" s="1">
        <v>5</v>
      </c>
      <c r="K95" s="1">
        <v>5</v>
      </c>
      <c r="L95">
        <f t="shared" si="3"/>
        <v>51</v>
      </c>
    </row>
    <row r="96" spans="1:12" ht="15.75" thickBot="1">
      <c r="A96" s="1">
        <v>4</v>
      </c>
      <c r="B96" s="1">
        <v>4</v>
      </c>
      <c r="C96" s="1">
        <v>4</v>
      </c>
      <c r="D96" s="1">
        <v>4</v>
      </c>
      <c r="E96" s="1">
        <v>4</v>
      </c>
      <c r="F96" s="1">
        <v>4</v>
      </c>
      <c r="G96" s="1">
        <v>4</v>
      </c>
      <c r="H96" s="1">
        <v>4</v>
      </c>
      <c r="I96" s="1">
        <v>4</v>
      </c>
      <c r="J96" s="1">
        <v>4</v>
      </c>
      <c r="K96" s="1">
        <v>4</v>
      </c>
      <c r="L96">
        <f t="shared" si="3"/>
        <v>44</v>
      </c>
    </row>
    <row r="97" spans="1:12" ht="15.75" thickBot="1">
      <c r="A97" s="1">
        <v>4</v>
      </c>
      <c r="B97" s="1">
        <v>3</v>
      </c>
      <c r="C97" s="1">
        <v>3</v>
      </c>
      <c r="D97" s="1">
        <v>3</v>
      </c>
      <c r="E97" s="1">
        <v>3</v>
      </c>
      <c r="F97" s="1">
        <v>3</v>
      </c>
      <c r="G97" s="1">
        <v>3</v>
      </c>
      <c r="H97" s="1">
        <v>3</v>
      </c>
      <c r="I97" s="1">
        <v>3</v>
      </c>
      <c r="J97" s="1">
        <v>3</v>
      </c>
      <c r="K97" s="1">
        <v>4</v>
      </c>
      <c r="L97">
        <f t="shared" si="3"/>
        <v>35</v>
      </c>
    </row>
    <row r="98" spans="1:12" ht="15.75" thickBot="1">
      <c r="A98" s="1">
        <v>3</v>
      </c>
      <c r="B98" s="1">
        <v>4</v>
      </c>
      <c r="C98" s="1">
        <v>3</v>
      </c>
      <c r="D98" s="1">
        <v>4</v>
      </c>
      <c r="E98" s="1">
        <v>3</v>
      </c>
      <c r="F98" s="1">
        <v>3</v>
      </c>
      <c r="G98" s="1">
        <v>4</v>
      </c>
      <c r="H98" s="1">
        <v>4</v>
      </c>
      <c r="I98" s="1">
        <v>4</v>
      </c>
      <c r="J98" s="1">
        <v>4</v>
      </c>
      <c r="K98" s="1">
        <v>4</v>
      </c>
      <c r="L98">
        <f t="shared" si="3"/>
        <v>40</v>
      </c>
    </row>
    <row r="99" spans="1:12" ht="15.75" thickBot="1">
      <c r="A99" s="1">
        <v>5</v>
      </c>
      <c r="B99" s="1">
        <v>5</v>
      </c>
      <c r="C99" s="1">
        <v>4</v>
      </c>
      <c r="D99" s="1">
        <v>4</v>
      </c>
      <c r="E99" s="1">
        <v>4</v>
      </c>
      <c r="F99" s="1">
        <v>5</v>
      </c>
      <c r="G99" s="1">
        <v>5</v>
      </c>
      <c r="H99" s="1">
        <v>5</v>
      </c>
      <c r="I99" s="1">
        <v>5</v>
      </c>
      <c r="J99" s="1">
        <v>5</v>
      </c>
      <c r="K99" s="1">
        <v>5</v>
      </c>
      <c r="L99">
        <f t="shared" si="3"/>
        <v>52</v>
      </c>
    </row>
    <row r="100" spans="1:12" ht="15.75" thickBot="1">
      <c r="A100" s="1">
        <v>3</v>
      </c>
      <c r="B100" s="1">
        <v>4</v>
      </c>
      <c r="C100" s="1">
        <v>4</v>
      </c>
      <c r="D100" s="1">
        <v>4</v>
      </c>
      <c r="E100" s="1">
        <v>4</v>
      </c>
      <c r="F100" s="1">
        <v>4</v>
      </c>
      <c r="G100" s="1">
        <v>4</v>
      </c>
      <c r="H100" s="1">
        <v>4</v>
      </c>
      <c r="I100" s="1">
        <v>3</v>
      </c>
      <c r="J100" s="1">
        <v>4</v>
      </c>
      <c r="K100" s="1">
        <v>4</v>
      </c>
      <c r="L100">
        <f t="shared" si="3"/>
        <v>42</v>
      </c>
    </row>
    <row r="101" spans="1:12" ht="15.75" thickBot="1">
      <c r="A101" s="1">
        <v>4</v>
      </c>
      <c r="B101" s="1">
        <v>4</v>
      </c>
      <c r="C101" s="1">
        <v>4</v>
      </c>
      <c r="D101" s="1">
        <v>4</v>
      </c>
      <c r="E101" s="1">
        <v>4</v>
      </c>
      <c r="F101" s="1">
        <v>4</v>
      </c>
      <c r="G101" s="1">
        <v>4</v>
      </c>
      <c r="H101" s="1">
        <v>5</v>
      </c>
      <c r="I101" s="1">
        <v>4</v>
      </c>
      <c r="J101" s="1">
        <v>4</v>
      </c>
      <c r="K101" s="1">
        <v>4</v>
      </c>
      <c r="L101">
        <f t="shared" si="3"/>
        <v>45</v>
      </c>
    </row>
    <row r="102" spans="1:12" ht="15.75" thickBot="1">
      <c r="A102" s="1">
        <v>4</v>
      </c>
      <c r="B102" s="1">
        <v>4</v>
      </c>
      <c r="C102" s="1">
        <v>4</v>
      </c>
      <c r="D102" s="1">
        <v>4</v>
      </c>
      <c r="E102" s="1">
        <v>3</v>
      </c>
      <c r="F102" s="1">
        <v>3</v>
      </c>
      <c r="G102" s="1">
        <v>5</v>
      </c>
      <c r="H102" s="1">
        <v>4</v>
      </c>
      <c r="I102" s="1">
        <v>4</v>
      </c>
      <c r="J102" s="1">
        <v>4</v>
      </c>
      <c r="K102" s="1">
        <v>4</v>
      </c>
      <c r="L102">
        <f t="shared" si="3"/>
        <v>43</v>
      </c>
    </row>
    <row r="103" spans="1:12" ht="15.75" thickBot="1">
      <c r="A103" s="1">
        <v>5</v>
      </c>
      <c r="B103" s="1">
        <v>5</v>
      </c>
      <c r="C103" s="1">
        <v>5</v>
      </c>
      <c r="D103" s="1">
        <v>5</v>
      </c>
      <c r="E103" s="1">
        <v>3</v>
      </c>
      <c r="F103" s="1">
        <v>5</v>
      </c>
      <c r="G103" s="1">
        <v>5</v>
      </c>
      <c r="H103" s="1">
        <v>5</v>
      </c>
      <c r="I103" s="1">
        <v>5</v>
      </c>
      <c r="J103" s="1">
        <v>5</v>
      </c>
      <c r="K103" s="1">
        <v>4</v>
      </c>
      <c r="L103">
        <f t="shared" si="3"/>
        <v>52</v>
      </c>
    </row>
    <row r="104" spans="1:12" ht="15.75" thickBot="1">
      <c r="A104" s="1">
        <v>4</v>
      </c>
      <c r="B104" s="1">
        <v>4</v>
      </c>
      <c r="C104" s="1">
        <v>4</v>
      </c>
      <c r="D104" s="1">
        <v>3</v>
      </c>
      <c r="E104" s="1">
        <v>3</v>
      </c>
      <c r="F104" s="1">
        <v>3</v>
      </c>
      <c r="G104" s="1">
        <v>4</v>
      </c>
      <c r="H104" s="1">
        <v>4</v>
      </c>
      <c r="I104" s="1">
        <v>4</v>
      </c>
      <c r="J104" s="1">
        <v>4</v>
      </c>
      <c r="K104" s="1">
        <v>4</v>
      </c>
      <c r="L104">
        <f t="shared" si="3"/>
        <v>41</v>
      </c>
    </row>
    <row r="105" spans="1:12">
      <c r="A105" s="32">
        <v>399</v>
      </c>
      <c r="B105" s="32">
        <v>433</v>
      </c>
      <c r="C105" s="32">
        <v>424</v>
      </c>
      <c r="D105" s="32">
        <v>416</v>
      </c>
      <c r="E105" s="32">
        <v>418</v>
      </c>
      <c r="F105" s="32">
        <v>408</v>
      </c>
      <c r="G105" s="32">
        <v>439</v>
      </c>
      <c r="H105" s="32">
        <v>440</v>
      </c>
      <c r="I105" s="32">
        <v>428</v>
      </c>
      <c r="J105" s="32">
        <v>436</v>
      </c>
      <c r="K105" s="32">
        <v>428</v>
      </c>
      <c r="L105">
        <f t="shared" si="3"/>
        <v>4669</v>
      </c>
    </row>
    <row r="107" spans="1:12">
      <c r="D107" s="2"/>
      <c r="E107" s="2"/>
    </row>
    <row r="108" spans="1:12">
      <c r="D108" s="2"/>
    </row>
    <row r="109" spans="1:12">
      <c r="D109" s="2"/>
    </row>
    <row r="110" spans="1:12">
      <c r="D110" s="2"/>
    </row>
    <row r="111" spans="1:12">
      <c r="D111" s="2"/>
    </row>
    <row r="112" spans="1:12">
      <c r="D112" s="2"/>
    </row>
    <row r="113" spans="4:4">
      <c r="D113" s="2"/>
    </row>
    <row r="114" spans="4:4">
      <c r="D114" s="2"/>
    </row>
    <row r="115" spans="4:4">
      <c r="D115" s="2"/>
    </row>
    <row r="116" spans="4:4">
      <c r="D116" s="2"/>
    </row>
    <row r="117" spans="4:4">
      <c r="D117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F25"/>
  <sheetViews>
    <sheetView zoomScale="85" zoomScaleNormal="85" workbookViewId="0">
      <selection activeCell="J25" sqref="J25"/>
    </sheetView>
  </sheetViews>
  <sheetFormatPr defaultRowHeight="15"/>
  <cols>
    <col min="2" max="2" width="24.28515625" customWidth="1"/>
    <col min="3" max="3" width="11" customWidth="1"/>
    <col min="4" max="4" width="10.5703125" customWidth="1"/>
    <col min="5" max="6" width="11" customWidth="1"/>
  </cols>
  <sheetData>
    <row r="2" spans="1:6">
      <c r="B2" s="6" t="s">
        <v>23</v>
      </c>
      <c r="C2" s="6"/>
    </row>
    <row r="3" spans="1:6">
      <c r="A3" s="8" t="s">
        <v>45</v>
      </c>
      <c r="B3" s="8" t="s">
        <v>20</v>
      </c>
      <c r="C3" s="8" t="s">
        <v>46</v>
      </c>
      <c r="D3" s="8" t="s">
        <v>47</v>
      </c>
      <c r="E3" s="8" t="s">
        <v>21</v>
      </c>
      <c r="F3" s="8" t="s">
        <v>22</v>
      </c>
    </row>
    <row r="4" spans="1:6">
      <c r="A4" s="27" t="s">
        <v>29</v>
      </c>
      <c r="B4" s="8" t="s">
        <v>37</v>
      </c>
      <c r="C4" s="8">
        <v>3.92</v>
      </c>
      <c r="D4" s="8">
        <v>4.04</v>
      </c>
      <c r="E4" s="8">
        <f>C4/D4</f>
        <v>0.97029702970297027</v>
      </c>
      <c r="F4" s="11">
        <f>E4*100%</f>
        <v>0.97029702970297027</v>
      </c>
    </row>
    <row r="5" spans="1:6">
      <c r="A5" s="28"/>
      <c r="B5" s="8" t="s">
        <v>38</v>
      </c>
      <c r="C5" s="8">
        <v>4.26</v>
      </c>
      <c r="D5" s="8">
        <v>4.32</v>
      </c>
      <c r="E5" s="8">
        <f t="shared" ref="E5:E14" si="0">C5/D5</f>
        <v>0.98611111111111105</v>
      </c>
      <c r="F5" s="11">
        <f t="shared" ref="F5:F14" si="1">E5*100%</f>
        <v>0.98611111111111105</v>
      </c>
    </row>
    <row r="6" spans="1:6">
      <c r="A6" s="28"/>
      <c r="B6" s="8" t="s">
        <v>39</v>
      </c>
      <c r="C6" s="8">
        <v>4.08</v>
      </c>
      <c r="D6" s="8">
        <v>4.18</v>
      </c>
      <c r="E6" s="8">
        <f t="shared" si="0"/>
        <v>0.97607655502392354</v>
      </c>
      <c r="F6" s="11">
        <f t="shared" si="1"/>
        <v>0.97607655502392354</v>
      </c>
    </row>
    <row r="7" spans="1:6">
      <c r="A7" s="28"/>
      <c r="B7" s="8" t="s">
        <v>40</v>
      </c>
      <c r="C7" s="8">
        <v>3.9</v>
      </c>
      <c r="D7" s="8">
        <v>4.08</v>
      </c>
      <c r="E7" s="8">
        <f t="shared" si="0"/>
        <v>0.95588235294117641</v>
      </c>
      <c r="F7" s="11">
        <f t="shared" si="1"/>
        <v>0.95588235294117641</v>
      </c>
    </row>
    <row r="8" spans="1:6">
      <c r="A8" s="28"/>
      <c r="B8" s="8" t="s">
        <v>41</v>
      </c>
      <c r="C8" s="8">
        <v>4.0199999999999996</v>
      </c>
      <c r="D8" s="8">
        <v>4.12</v>
      </c>
      <c r="E8" s="8">
        <f t="shared" si="0"/>
        <v>0.97572815533980572</v>
      </c>
      <c r="F8" s="11">
        <f t="shared" si="1"/>
        <v>0.97572815533980572</v>
      </c>
    </row>
    <row r="9" spans="1:6">
      <c r="A9" s="29"/>
      <c r="B9" s="8" t="s">
        <v>42</v>
      </c>
      <c r="C9" s="8">
        <v>4</v>
      </c>
      <c r="D9" s="8">
        <v>4.1399999999999997</v>
      </c>
      <c r="E9" s="8">
        <f t="shared" si="0"/>
        <v>0.96618357487922713</v>
      </c>
      <c r="F9" s="11">
        <f t="shared" si="1"/>
        <v>0.96618357487922713</v>
      </c>
    </row>
    <row r="10" spans="1:6">
      <c r="A10" s="27" t="s">
        <v>30</v>
      </c>
      <c r="B10" s="8" t="s">
        <v>43</v>
      </c>
      <c r="C10" s="8">
        <v>4.34</v>
      </c>
      <c r="D10" s="8">
        <v>4.4000000000000004</v>
      </c>
      <c r="E10" s="8">
        <f t="shared" si="0"/>
        <v>0.98636363636363622</v>
      </c>
      <c r="F10" s="11">
        <f t="shared" si="1"/>
        <v>0.98636363636363622</v>
      </c>
    </row>
    <row r="11" spans="1:6">
      <c r="A11" s="29"/>
      <c r="B11" s="8" t="s">
        <v>44</v>
      </c>
      <c r="C11" s="8">
        <v>4.32</v>
      </c>
      <c r="D11" s="8">
        <v>4.4400000000000004</v>
      </c>
      <c r="E11" s="8">
        <f t="shared" si="0"/>
        <v>0.97297297297297292</v>
      </c>
      <c r="F11" s="11">
        <f t="shared" si="1"/>
        <v>0.97297297297297292</v>
      </c>
    </row>
    <row r="12" spans="1:6">
      <c r="A12" s="8" t="s">
        <v>31</v>
      </c>
      <c r="B12" s="8" t="s">
        <v>32</v>
      </c>
      <c r="C12" s="8">
        <v>4.16</v>
      </c>
      <c r="D12" s="8">
        <v>4.28</v>
      </c>
      <c r="E12" s="8">
        <f t="shared" si="0"/>
        <v>0.9719626168224299</v>
      </c>
      <c r="F12" s="11">
        <f t="shared" si="1"/>
        <v>0.9719626168224299</v>
      </c>
    </row>
    <row r="13" spans="1:6">
      <c r="A13" s="8" t="s">
        <v>33</v>
      </c>
      <c r="B13" s="8" t="s">
        <v>34</v>
      </c>
      <c r="C13" s="8">
        <v>4.28</v>
      </c>
      <c r="D13" s="8">
        <v>4.38</v>
      </c>
      <c r="E13" s="8">
        <f t="shared" si="0"/>
        <v>0.97716894977168955</v>
      </c>
      <c r="F13" s="11">
        <f t="shared" si="1"/>
        <v>0.97716894977168955</v>
      </c>
    </row>
    <row r="14" spans="1:6">
      <c r="A14" s="8" t="s">
        <v>35</v>
      </c>
      <c r="B14" s="8" t="s">
        <v>36</v>
      </c>
      <c r="C14" s="8">
        <v>4.25</v>
      </c>
      <c r="D14" s="8">
        <v>4.33</v>
      </c>
      <c r="E14" s="8">
        <f t="shared" si="0"/>
        <v>0.98152424942263283</v>
      </c>
      <c r="F14" s="11">
        <f t="shared" si="1"/>
        <v>0.98152424942263283</v>
      </c>
    </row>
    <row r="15" spans="1:6">
      <c r="B15" s="12" t="s">
        <v>26</v>
      </c>
      <c r="C15" s="13">
        <f>AVERAGE(C4:C14)</f>
        <v>4.1390909090909096</v>
      </c>
      <c r="D15" s="13">
        <f>AVERAGE(D4:D14)</f>
        <v>4.2463636363636361</v>
      </c>
    </row>
    <row r="17" spans="4:5">
      <c r="D17" t="s">
        <v>27</v>
      </c>
    </row>
    <row r="18" spans="4:5">
      <c r="D18" t="s">
        <v>24</v>
      </c>
      <c r="E18" t="s">
        <v>25</v>
      </c>
    </row>
    <row r="19" spans="4:5">
      <c r="D19">
        <v>4.1399999999999997</v>
      </c>
      <c r="E19">
        <v>4.04</v>
      </c>
    </row>
    <row r="20" spans="4:5">
      <c r="D20">
        <v>4.1399999999999997</v>
      </c>
      <c r="E20">
        <v>4.4400000000000004</v>
      </c>
    </row>
    <row r="23" spans="4:5">
      <c r="D23" t="s">
        <v>28</v>
      </c>
    </row>
    <row r="24" spans="4:5">
      <c r="D24">
        <v>3.9</v>
      </c>
      <c r="E24">
        <v>4.25</v>
      </c>
    </row>
    <row r="25" spans="4:5">
      <c r="D25">
        <v>4.34</v>
      </c>
      <c r="E25">
        <v>4.25</v>
      </c>
    </row>
  </sheetData>
  <mergeCells count="2">
    <mergeCell ref="A4:A9"/>
    <mergeCell ref="A10:A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G18" sqref="G18"/>
    </sheetView>
  </sheetViews>
  <sheetFormatPr defaultRowHeight="15"/>
  <cols>
    <col min="1" max="1" width="25.7109375" customWidth="1"/>
  </cols>
  <sheetData>
    <row r="1" spans="1:11">
      <c r="I1" t="s">
        <v>53</v>
      </c>
    </row>
    <row r="2" spans="1:11">
      <c r="A2" s="8" t="s">
        <v>20</v>
      </c>
      <c r="B2" s="8" t="s">
        <v>46</v>
      </c>
      <c r="C2" s="8" t="s">
        <v>50</v>
      </c>
      <c r="D2" s="8" t="s">
        <v>47</v>
      </c>
      <c r="E2" s="8" t="s">
        <v>49</v>
      </c>
      <c r="I2" t="s">
        <v>52</v>
      </c>
      <c r="J2">
        <f>4.25*1.2*1.03</f>
        <v>5.2530000000000001</v>
      </c>
      <c r="K2">
        <f>J2/J7</f>
        <v>0.1957441575790774</v>
      </c>
    </row>
    <row r="3" spans="1:11">
      <c r="A3" s="8" t="s">
        <v>37</v>
      </c>
      <c r="B3" s="8">
        <v>3.92</v>
      </c>
      <c r="C3" s="15">
        <f>B3/$B$14</f>
        <v>8.609707884911047E-2</v>
      </c>
      <c r="D3" s="8">
        <v>4.04</v>
      </c>
      <c r="E3" s="15">
        <f>B3*C3</f>
        <v>0.33750054908851301</v>
      </c>
      <c r="G3" s="14"/>
      <c r="J3">
        <f>4.25*1.5*1.03</f>
        <v>6.5662500000000001</v>
      </c>
      <c r="K3">
        <f>J3/$J$7</f>
        <v>0.24468019697384674</v>
      </c>
    </row>
    <row r="4" spans="1:11">
      <c r="A4" s="8" t="s">
        <v>38</v>
      </c>
      <c r="B4" s="8">
        <v>4.26</v>
      </c>
      <c r="C4" s="15">
        <f t="shared" ref="C4:C13" si="0">B4/$B$14</f>
        <v>9.3564682626839438E-2</v>
      </c>
      <c r="D4" s="8">
        <v>4.32</v>
      </c>
      <c r="E4" s="15">
        <f t="shared" ref="E4:E13" si="1">B4*C4</f>
        <v>0.39858554799033596</v>
      </c>
      <c r="G4" s="14"/>
      <c r="J4">
        <f>4.24*1.5*1.03</f>
        <v>6.5508000000000006</v>
      </c>
      <c r="K4">
        <f t="shared" ref="K4:K6" si="2">J4/$J$7</f>
        <v>0.24410447886332007</v>
      </c>
    </row>
    <row r="5" spans="1:11">
      <c r="A5" s="8" t="s">
        <v>39</v>
      </c>
      <c r="B5" s="8">
        <v>4.08</v>
      </c>
      <c r="C5" s="15">
        <f t="shared" si="0"/>
        <v>8.9611245332747641E-2</v>
      </c>
      <c r="D5" s="8">
        <v>4.18</v>
      </c>
      <c r="E5" s="15">
        <f t="shared" si="1"/>
        <v>0.36561388095761038</v>
      </c>
      <c r="G5" s="14"/>
      <c r="J5">
        <f>4.25*1.2*0.83</f>
        <v>4.2329999999999997</v>
      </c>
      <c r="K5">
        <f t="shared" si="2"/>
        <v>0.1577355832918779</v>
      </c>
    </row>
    <row r="6" spans="1:11">
      <c r="A6" s="8" t="s">
        <v>40</v>
      </c>
      <c r="B6" s="8">
        <v>3.9</v>
      </c>
      <c r="C6" s="15">
        <f t="shared" si="0"/>
        <v>8.565780803865583E-2</v>
      </c>
      <c r="D6" s="8">
        <v>4.08</v>
      </c>
      <c r="E6" s="15">
        <f t="shared" si="1"/>
        <v>0.33406545135075771</v>
      </c>
      <c r="G6" s="14"/>
      <c r="J6">
        <f>4.25*1.2*0.83</f>
        <v>4.2329999999999997</v>
      </c>
      <c r="K6">
        <f t="shared" si="2"/>
        <v>0.1577355832918779</v>
      </c>
    </row>
    <row r="7" spans="1:11">
      <c r="A7" s="8" t="s">
        <v>41</v>
      </c>
      <c r="B7" s="8">
        <v>4.0199999999999996</v>
      </c>
      <c r="C7" s="15">
        <f t="shared" si="0"/>
        <v>8.8293432901383695E-2</v>
      </c>
      <c r="D7" s="8">
        <v>4.12</v>
      </c>
      <c r="E7" s="15">
        <f t="shared" si="1"/>
        <v>0.35493960026356242</v>
      </c>
      <c r="G7" s="14"/>
      <c r="J7">
        <f>SUM(J2:J6)</f>
        <v>26.83605</v>
      </c>
    </row>
    <row r="8" spans="1:11">
      <c r="A8" s="8" t="s">
        <v>42</v>
      </c>
      <c r="B8" s="8">
        <v>4</v>
      </c>
      <c r="C8" s="15">
        <f t="shared" si="0"/>
        <v>8.7854162090929055E-2</v>
      </c>
      <c r="D8" s="8">
        <v>4.1399999999999997</v>
      </c>
      <c r="E8" s="15">
        <f t="shared" si="1"/>
        <v>0.35141664836371622</v>
      </c>
      <c r="G8" s="14"/>
    </row>
    <row r="9" spans="1:11">
      <c r="A9" s="8" t="s">
        <v>43</v>
      </c>
      <c r="B9" s="8">
        <v>4.34</v>
      </c>
      <c r="C9" s="15">
        <f t="shared" si="0"/>
        <v>9.5321765868658023E-2</v>
      </c>
      <c r="D9" s="8">
        <v>4.4000000000000004</v>
      </c>
      <c r="E9" s="15">
        <f t="shared" si="1"/>
        <v>0.41369646386997583</v>
      </c>
      <c r="G9" s="14"/>
    </row>
    <row r="10" spans="1:11">
      <c r="A10" s="8" t="s">
        <v>44</v>
      </c>
      <c r="B10" s="8">
        <v>4.32</v>
      </c>
      <c r="C10" s="15">
        <f t="shared" si="0"/>
        <v>9.4882495058203384E-2</v>
      </c>
      <c r="D10" s="8">
        <v>4.4400000000000004</v>
      </c>
      <c r="E10" s="15">
        <f t="shared" si="1"/>
        <v>0.40989237865143863</v>
      </c>
      <c r="G10" s="14"/>
    </row>
    <row r="11" spans="1:11">
      <c r="A11" s="8" t="s">
        <v>32</v>
      </c>
      <c r="B11" s="8">
        <v>4.16</v>
      </c>
      <c r="C11" s="15">
        <f t="shared" si="0"/>
        <v>9.1368328574566227E-2</v>
      </c>
      <c r="D11" s="8">
        <v>4.28</v>
      </c>
      <c r="E11" s="15">
        <f t="shared" si="1"/>
        <v>0.38009224687019549</v>
      </c>
      <c r="G11" s="14"/>
    </row>
    <row r="12" spans="1:11">
      <c r="A12" s="8" t="s">
        <v>34</v>
      </c>
      <c r="B12" s="8">
        <v>4.28</v>
      </c>
      <c r="C12" s="15">
        <f t="shared" si="0"/>
        <v>9.4003953437294091E-2</v>
      </c>
      <c r="D12" s="8">
        <v>4.38</v>
      </c>
      <c r="E12" s="15">
        <f t="shared" si="1"/>
        <v>0.40233692071161875</v>
      </c>
      <c r="G12" s="14"/>
    </row>
    <row r="13" spans="1:11">
      <c r="A13" s="8" t="s">
        <v>36</v>
      </c>
      <c r="B13" s="8">
        <v>4.25</v>
      </c>
      <c r="C13" s="15">
        <f t="shared" si="0"/>
        <v>9.3345047221612118E-2</v>
      </c>
      <c r="D13" s="8">
        <v>4.33</v>
      </c>
      <c r="E13" s="15">
        <f t="shared" si="1"/>
        <v>0.39671645069185152</v>
      </c>
      <c r="G13" s="14"/>
    </row>
    <row r="14" spans="1:11">
      <c r="A14" s="8" t="s">
        <v>48</v>
      </c>
      <c r="B14" s="16">
        <f>SUM(B3:B13)</f>
        <v>45.53</v>
      </c>
      <c r="C14" s="16">
        <f t="shared" ref="C14:E14" si="3">SUM(C3:C13)</f>
        <v>0.99999999999999989</v>
      </c>
      <c r="D14" s="16">
        <f t="shared" si="3"/>
        <v>46.71</v>
      </c>
      <c r="E14" s="16">
        <f t="shared" si="3"/>
        <v>4.1448561388095762</v>
      </c>
      <c r="F14" s="13"/>
      <c r="G14" s="13"/>
    </row>
    <row r="16" spans="1:11">
      <c r="A16" t="s">
        <v>51</v>
      </c>
      <c r="B16" s="17">
        <f>(E14/5)*100%</f>
        <v>0.82897122776191523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J30"/>
  <sheetViews>
    <sheetView tabSelected="1" zoomScale="85" zoomScaleNormal="85" workbookViewId="0">
      <selection activeCell="C3" sqref="C3"/>
    </sheetView>
  </sheetViews>
  <sheetFormatPr defaultRowHeight="15"/>
  <cols>
    <col min="1" max="1" width="25.28515625" customWidth="1"/>
    <col min="2" max="2" width="13.28515625" customWidth="1"/>
    <col min="3" max="3" width="18.28515625" customWidth="1"/>
    <col min="5" max="5" width="19.28515625" customWidth="1"/>
    <col min="6" max="6" width="13.7109375" customWidth="1"/>
    <col min="7" max="7" width="18" customWidth="1"/>
  </cols>
  <sheetData>
    <row r="2" spans="1:10" ht="15.75" thickBot="1">
      <c r="A2" s="8" t="s">
        <v>20</v>
      </c>
      <c r="B2" s="8" t="s">
        <v>54</v>
      </c>
      <c r="C2" s="8" t="s">
        <v>55</v>
      </c>
      <c r="E2" s="8" t="s">
        <v>20</v>
      </c>
      <c r="F2" s="8" t="s">
        <v>56</v>
      </c>
      <c r="G2" s="8" t="s">
        <v>57</v>
      </c>
      <c r="H2" s="21" t="s">
        <v>59</v>
      </c>
      <c r="I2" s="21" t="s">
        <v>60</v>
      </c>
    </row>
    <row r="3" spans="1:10" ht="15.75" thickBot="1">
      <c r="A3" s="8" t="s">
        <v>37</v>
      </c>
      <c r="B3" s="1">
        <v>391</v>
      </c>
      <c r="C3" s="16">
        <f>B3/$B$15</f>
        <v>3.796116504854369</v>
      </c>
      <c r="E3" s="8" t="s">
        <v>37</v>
      </c>
      <c r="F3" s="8">
        <v>399</v>
      </c>
      <c r="G3" s="16">
        <f>F3/$B$15</f>
        <v>3.8737864077669903</v>
      </c>
      <c r="H3">
        <v>4</v>
      </c>
      <c r="I3" s="16">
        <f>H3/G3</f>
        <v>1.0325814536340852</v>
      </c>
      <c r="J3">
        <v>3</v>
      </c>
    </row>
    <row r="4" spans="1:10" ht="15.75" thickBot="1">
      <c r="A4" s="8" t="s">
        <v>38</v>
      </c>
      <c r="B4" s="1">
        <v>427</v>
      </c>
      <c r="C4" s="16">
        <f t="shared" ref="C4:C13" si="0">B4/$B$15</f>
        <v>4.1456310679611654</v>
      </c>
      <c r="E4" s="8" t="s">
        <v>38</v>
      </c>
      <c r="F4" s="8">
        <v>433</v>
      </c>
      <c r="G4" s="16">
        <f t="shared" ref="G4:G13" si="1">F4/$B$15</f>
        <v>4.2038834951456314</v>
      </c>
      <c r="H4">
        <v>4</v>
      </c>
      <c r="I4" s="16">
        <f t="shared" ref="I4:I13" si="2">H4/G4</f>
        <v>0.95150115473441099</v>
      </c>
      <c r="J4">
        <v>4</v>
      </c>
    </row>
    <row r="5" spans="1:10" ht="15.75" thickBot="1">
      <c r="A5" s="8" t="s">
        <v>39</v>
      </c>
      <c r="B5" s="1">
        <v>416</v>
      </c>
      <c r="C5" s="16">
        <f t="shared" si="0"/>
        <v>4.0388349514563107</v>
      </c>
      <c r="E5" s="8" t="s">
        <v>39</v>
      </c>
      <c r="F5" s="8">
        <v>424</v>
      </c>
      <c r="G5" s="16">
        <f t="shared" si="1"/>
        <v>4.116504854368932</v>
      </c>
      <c r="H5">
        <v>4</v>
      </c>
      <c r="I5" s="16">
        <f t="shared" si="2"/>
        <v>0.97169811320754718</v>
      </c>
      <c r="J5">
        <v>3</v>
      </c>
    </row>
    <row r="6" spans="1:10" ht="15.75" thickBot="1">
      <c r="A6" s="8" t="s">
        <v>40</v>
      </c>
      <c r="B6" s="1">
        <v>398</v>
      </c>
      <c r="C6" s="16">
        <f t="shared" si="0"/>
        <v>3.8640776699029127</v>
      </c>
      <c r="E6" s="8" t="s">
        <v>40</v>
      </c>
      <c r="F6" s="8">
        <v>416</v>
      </c>
      <c r="G6" s="16">
        <f t="shared" si="1"/>
        <v>4.0388349514563107</v>
      </c>
      <c r="H6">
        <v>3</v>
      </c>
      <c r="I6" s="16">
        <f t="shared" si="2"/>
        <v>0.74278846153846156</v>
      </c>
      <c r="J6">
        <v>3</v>
      </c>
    </row>
    <row r="7" spans="1:10" ht="15.75" thickBot="1">
      <c r="A7" s="8" t="s">
        <v>41</v>
      </c>
      <c r="B7" s="1">
        <v>410</v>
      </c>
      <c r="C7" s="16">
        <f t="shared" si="0"/>
        <v>3.9805825242718447</v>
      </c>
      <c r="E7" s="8" t="s">
        <v>41</v>
      </c>
      <c r="F7" s="8">
        <v>418</v>
      </c>
      <c r="G7" s="16">
        <f t="shared" si="1"/>
        <v>4.058252427184466</v>
      </c>
      <c r="H7">
        <v>4</v>
      </c>
      <c r="I7" s="16">
        <f t="shared" si="2"/>
        <v>0.9856459330143541</v>
      </c>
      <c r="J7">
        <v>4</v>
      </c>
    </row>
    <row r="8" spans="1:10" ht="15.75" thickBot="1">
      <c r="A8" s="8" t="s">
        <v>42</v>
      </c>
      <c r="B8" s="1">
        <v>398</v>
      </c>
      <c r="C8" s="16">
        <f t="shared" si="0"/>
        <v>3.8640776699029127</v>
      </c>
      <c r="E8" s="8" t="s">
        <v>42</v>
      </c>
      <c r="F8" s="8">
        <v>408</v>
      </c>
      <c r="G8" s="16">
        <f t="shared" si="1"/>
        <v>3.9611650485436893</v>
      </c>
      <c r="H8">
        <v>3</v>
      </c>
      <c r="I8" s="16">
        <f t="shared" si="2"/>
        <v>0.75735294117647056</v>
      </c>
      <c r="J8">
        <v>3</v>
      </c>
    </row>
    <row r="9" spans="1:10" ht="15.75" thickBot="1">
      <c r="A9" s="8" t="s">
        <v>43</v>
      </c>
      <c r="B9" s="1">
        <v>434</v>
      </c>
      <c r="C9" s="16">
        <f t="shared" si="0"/>
        <v>4.2135922330097086</v>
      </c>
      <c r="E9" s="8" t="s">
        <v>43</v>
      </c>
      <c r="F9" s="8">
        <v>439</v>
      </c>
      <c r="G9" s="16">
        <f t="shared" si="1"/>
        <v>4.2621359223300974</v>
      </c>
      <c r="H9">
        <v>4</v>
      </c>
      <c r="I9" s="16">
        <f t="shared" si="2"/>
        <v>0.93849658314350792</v>
      </c>
      <c r="J9">
        <v>3</v>
      </c>
    </row>
    <row r="10" spans="1:10" ht="15.75" thickBot="1">
      <c r="A10" s="8" t="s">
        <v>44</v>
      </c>
      <c r="B10" s="1">
        <v>432</v>
      </c>
      <c r="C10" s="16">
        <f t="shared" si="0"/>
        <v>4.1941747572815533</v>
      </c>
      <c r="E10" s="8" t="s">
        <v>44</v>
      </c>
      <c r="F10" s="8">
        <v>440</v>
      </c>
      <c r="G10" s="16">
        <f t="shared" si="1"/>
        <v>4.2718446601941746</v>
      </c>
      <c r="H10">
        <v>4</v>
      </c>
      <c r="I10" s="16">
        <f t="shared" si="2"/>
        <v>0.9363636363636364</v>
      </c>
      <c r="J10">
        <v>4</v>
      </c>
    </row>
    <row r="11" spans="1:10" ht="15.75" thickBot="1">
      <c r="A11" s="8" t="s">
        <v>32</v>
      </c>
      <c r="B11" s="1">
        <v>419</v>
      </c>
      <c r="C11" s="16">
        <f t="shared" si="0"/>
        <v>4.0679611650485441</v>
      </c>
      <c r="E11" s="8" t="s">
        <v>32</v>
      </c>
      <c r="F11" s="8">
        <v>428</v>
      </c>
      <c r="G11" s="16">
        <f t="shared" si="1"/>
        <v>4.1553398058252426</v>
      </c>
      <c r="H11">
        <v>4</v>
      </c>
      <c r="I11" s="16">
        <f t="shared" si="2"/>
        <v>0.96261682242990654</v>
      </c>
      <c r="J11">
        <v>3</v>
      </c>
    </row>
    <row r="12" spans="1:10" ht="15.75" thickBot="1">
      <c r="A12" s="8" t="s">
        <v>34</v>
      </c>
      <c r="B12" s="1">
        <v>430</v>
      </c>
      <c r="C12" s="16">
        <f t="shared" si="0"/>
        <v>4.174757281553398</v>
      </c>
      <c r="E12" s="8" t="s">
        <v>34</v>
      </c>
      <c r="F12" s="8">
        <v>436</v>
      </c>
      <c r="G12" s="16">
        <f t="shared" si="1"/>
        <v>4.233009708737864</v>
      </c>
      <c r="H12">
        <v>3</v>
      </c>
      <c r="I12" s="16">
        <f t="shared" si="2"/>
        <v>0.70871559633027525</v>
      </c>
      <c r="J12">
        <v>4</v>
      </c>
    </row>
    <row r="13" spans="1:10" ht="15.75" thickBot="1">
      <c r="A13" s="8" t="s">
        <v>36</v>
      </c>
      <c r="B13" s="1">
        <v>423</v>
      </c>
      <c r="C13" s="16">
        <f t="shared" si="0"/>
        <v>4.1067961165048548</v>
      </c>
      <c r="E13" s="8" t="s">
        <v>36</v>
      </c>
      <c r="F13" s="8">
        <v>428</v>
      </c>
      <c r="G13" s="16">
        <f t="shared" si="1"/>
        <v>4.1553398058252426</v>
      </c>
      <c r="H13">
        <v>3</v>
      </c>
      <c r="I13" s="16">
        <f t="shared" si="2"/>
        <v>0.7219626168224299</v>
      </c>
      <c r="J13">
        <v>3</v>
      </c>
    </row>
    <row r="14" spans="1:10">
      <c r="C14" s="19">
        <f>SUM(C3:C13)/11</f>
        <v>4.0406001765225064</v>
      </c>
      <c r="E14" s="30" t="s">
        <v>58</v>
      </c>
      <c r="F14" s="31"/>
      <c r="G14" s="20">
        <f>SUM(G3:G13)/11</f>
        <v>4.1209179170344221</v>
      </c>
      <c r="I14" s="19">
        <f>SUM(I3:I13)/11</f>
        <v>0.88270211930864417</v>
      </c>
      <c r="J14">
        <v>5</v>
      </c>
    </row>
    <row r="15" spans="1:10">
      <c r="A15" t="s">
        <v>10</v>
      </c>
      <c r="B15" s="18">
        <v>103</v>
      </c>
    </row>
    <row r="17" spans="1:4">
      <c r="A17" t="s">
        <v>61</v>
      </c>
    </row>
    <row r="18" spans="1:4">
      <c r="A18" s="8" t="s">
        <v>20</v>
      </c>
      <c r="B18" s="23" t="s">
        <v>62</v>
      </c>
      <c r="C18" t="s">
        <v>63</v>
      </c>
      <c r="D18" t="s">
        <v>64</v>
      </c>
    </row>
    <row r="19" spans="1:4">
      <c r="A19" s="22" t="s">
        <v>37</v>
      </c>
      <c r="B19" s="26">
        <f>C3*(H3/G3)*C19</f>
        <v>3.9197994987468672</v>
      </c>
      <c r="C19" s="24">
        <v>1</v>
      </c>
      <c r="D19" s="13">
        <f>(B19/$B$30)*100</f>
        <v>8.8763513516993306</v>
      </c>
    </row>
    <row r="20" spans="1:4">
      <c r="A20" s="22" t="s">
        <v>38</v>
      </c>
      <c r="B20" s="26">
        <f t="shared" ref="B20:B29" si="3">C4*(H4/G4)*C20</f>
        <v>4.7334872979214779</v>
      </c>
      <c r="C20" s="24">
        <v>1.2</v>
      </c>
      <c r="D20" s="13">
        <f t="shared" ref="D20:D29" si="4">(B20/$B$30)*100</f>
        <v>10.718940187779804</v>
      </c>
    </row>
    <row r="21" spans="1:4">
      <c r="A21" s="22" t="s">
        <v>39</v>
      </c>
      <c r="B21" s="26">
        <f t="shared" si="3"/>
        <v>5.8867924528301891</v>
      </c>
      <c r="C21" s="24">
        <v>1.5</v>
      </c>
      <c r="D21" s="13">
        <f t="shared" si="4"/>
        <v>13.330589526979036</v>
      </c>
    </row>
    <row r="22" spans="1:4">
      <c r="A22" s="22" t="s">
        <v>40</v>
      </c>
      <c r="B22" s="26">
        <f t="shared" si="3"/>
        <v>2.2961538461538464</v>
      </c>
      <c r="C22" s="24">
        <v>0.8</v>
      </c>
      <c r="D22" s="13">
        <f t="shared" si="4"/>
        <v>5.1996201087665641</v>
      </c>
    </row>
    <row r="23" spans="1:4">
      <c r="A23" s="22" t="s">
        <v>41</v>
      </c>
      <c r="B23" s="26">
        <f t="shared" si="3"/>
        <v>5.8851674641148328</v>
      </c>
      <c r="C23" s="24">
        <v>1.5</v>
      </c>
      <c r="D23" s="13">
        <f t="shared" si="4"/>
        <v>13.326909754382338</v>
      </c>
    </row>
    <row r="24" spans="1:4">
      <c r="A24" s="22" t="s">
        <v>42</v>
      </c>
      <c r="B24" s="26">
        <f t="shared" si="3"/>
        <v>2.9264705882352939</v>
      </c>
      <c r="C24" s="24">
        <v>1</v>
      </c>
      <c r="D24" s="13">
        <f t="shared" si="4"/>
        <v>6.626966805290718</v>
      </c>
    </row>
    <row r="25" spans="1:4">
      <c r="A25" s="22" t="s">
        <v>43</v>
      </c>
      <c r="B25" s="26">
        <f t="shared" si="3"/>
        <v>4.7453302961275616</v>
      </c>
      <c r="C25" s="24">
        <v>1.2</v>
      </c>
      <c r="D25" s="13">
        <f t="shared" si="4"/>
        <v>10.745758552639625</v>
      </c>
    </row>
    <row r="26" spans="1:4">
      <c r="A26" s="22" t="s">
        <v>44</v>
      </c>
      <c r="B26" s="26">
        <f t="shared" si="3"/>
        <v>3.9272727272727272</v>
      </c>
      <c r="C26" s="25">
        <v>1</v>
      </c>
      <c r="D26" s="13">
        <f t="shared" si="4"/>
        <v>8.8932744117048941</v>
      </c>
    </row>
    <row r="27" spans="1:4">
      <c r="A27" s="22" t="s">
        <v>32</v>
      </c>
      <c r="B27" s="26">
        <f t="shared" si="3"/>
        <v>3.91588785046729</v>
      </c>
      <c r="C27" s="25">
        <v>1</v>
      </c>
      <c r="D27" s="13">
        <f t="shared" si="4"/>
        <v>8.8674934587114631</v>
      </c>
    </row>
    <row r="28" spans="1:4">
      <c r="A28" s="22" t="s">
        <v>34</v>
      </c>
      <c r="B28" s="26">
        <f t="shared" si="3"/>
        <v>2.9587155963302751</v>
      </c>
      <c r="C28" s="25">
        <v>1</v>
      </c>
      <c r="D28" s="13">
        <f t="shared" si="4"/>
        <v>6.6999853413870021</v>
      </c>
    </row>
    <row r="29" spans="1:4">
      <c r="A29" s="22" t="s">
        <v>36</v>
      </c>
      <c r="B29" s="26">
        <f t="shared" si="3"/>
        <v>2.9649532710280377</v>
      </c>
      <c r="C29" s="25">
        <v>1</v>
      </c>
      <c r="D29" s="13">
        <f t="shared" si="4"/>
        <v>6.7141105006592161</v>
      </c>
    </row>
    <row r="30" spans="1:4">
      <c r="B30" s="13">
        <f>SUM(B19:B29)</f>
        <v>44.160030889228402</v>
      </c>
    </row>
  </sheetData>
  <mergeCells count="1">
    <mergeCell ref="E14:F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Kenyataan</vt:lpstr>
      <vt:lpstr>Harapan</vt:lpstr>
      <vt:lpstr>IPA</vt:lpstr>
      <vt:lpstr>CSI</vt:lpstr>
      <vt:lpstr>ITC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2024-02-12T03:46:58Z</dcterms:created>
  <dcterms:modified xsi:type="dcterms:W3CDTF">2024-05-26T19:11:44Z</dcterms:modified>
</cp:coreProperties>
</file>