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SKRIPSI ANGGRAINICTS\"/>
    </mc:Choice>
  </mc:AlternateContent>
  <bookViews>
    <workbookView minimized="1" xWindow="0" yWindow="0" windowWidth="20490" windowHeight="7755" activeTab="1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8" i="2" l="1"/>
  <c r="K47" i="2"/>
  <c r="K37" i="2"/>
  <c r="K40" i="2"/>
  <c r="K41" i="2"/>
  <c r="K42" i="2"/>
  <c r="K43" i="2"/>
  <c r="K44" i="2"/>
  <c r="K45" i="2"/>
  <c r="K46" i="2"/>
  <c r="K39" i="2"/>
  <c r="K30" i="2"/>
  <c r="K31" i="2"/>
  <c r="K32" i="2"/>
  <c r="K33" i="2"/>
  <c r="K34" i="2"/>
  <c r="K35" i="2"/>
  <c r="K36" i="2"/>
  <c r="K29" i="2"/>
  <c r="I48" i="2"/>
  <c r="I47" i="2"/>
  <c r="I46" i="2"/>
  <c r="I45" i="2"/>
  <c r="I44" i="2"/>
  <c r="I43" i="2"/>
  <c r="I42" i="2"/>
  <c r="I41" i="2"/>
  <c r="I40" i="2"/>
  <c r="I39" i="2"/>
  <c r="I37" i="2"/>
  <c r="I36" i="2"/>
  <c r="I35" i="2"/>
  <c r="I34" i="2"/>
  <c r="I33" i="2"/>
  <c r="I32" i="2"/>
  <c r="I31" i="2"/>
  <c r="I30" i="2"/>
  <c r="I29" i="2"/>
  <c r="K24" i="2"/>
  <c r="K23" i="2"/>
  <c r="K21" i="2"/>
  <c r="K20" i="2"/>
  <c r="K19" i="2"/>
  <c r="K18" i="2"/>
  <c r="K17" i="2"/>
  <c r="K16" i="2"/>
  <c r="K22" i="2"/>
  <c r="K13" i="2"/>
  <c r="K6" i="2"/>
  <c r="K7" i="2"/>
  <c r="K8" i="2"/>
  <c r="K9" i="2"/>
  <c r="K10" i="2"/>
  <c r="K11" i="2"/>
  <c r="K12" i="2"/>
  <c r="K15" i="2"/>
  <c r="K5" i="2"/>
  <c r="I24" i="2"/>
  <c r="I23" i="2"/>
  <c r="I13" i="2"/>
  <c r="I22" i="2"/>
  <c r="I21" i="2"/>
  <c r="I20" i="2"/>
  <c r="I19" i="2"/>
  <c r="I18" i="2"/>
  <c r="I17" i="2"/>
  <c r="I16" i="2"/>
  <c r="I15" i="2"/>
  <c r="I12" i="2"/>
  <c r="I11" i="2"/>
  <c r="I10" i="2"/>
  <c r="I9" i="2"/>
  <c r="I8" i="2"/>
  <c r="I7" i="2"/>
  <c r="I6" i="2"/>
  <c r="I5" i="2"/>
  <c r="J11" i="1" l="1"/>
  <c r="H24" i="2"/>
  <c r="H48" i="2"/>
  <c r="H47" i="2"/>
  <c r="H40" i="2"/>
  <c r="H41" i="2"/>
  <c r="H42" i="2"/>
  <c r="H43" i="2"/>
  <c r="H44" i="2"/>
  <c r="H45" i="2"/>
  <c r="H46" i="2"/>
  <c r="H39" i="2"/>
  <c r="H37" i="2"/>
  <c r="H30" i="2"/>
  <c r="H31" i="2"/>
  <c r="H32" i="2"/>
  <c r="H33" i="2"/>
  <c r="H34" i="2"/>
  <c r="H35" i="2"/>
  <c r="H36" i="2"/>
  <c r="H29" i="2"/>
  <c r="H13" i="2"/>
  <c r="H6" i="2"/>
  <c r="H7" i="2"/>
  <c r="H8" i="2"/>
  <c r="H9" i="2"/>
  <c r="H10" i="2"/>
  <c r="H11" i="2"/>
  <c r="H12" i="2"/>
  <c r="H5" i="2"/>
  <c r="H23" i="2"/>
  <c r="H16" i="2"/>
  <c r="H17" i="2"/>
  <c r="H18" i="2"/>
  <c r="H19" i="2"/>
  <c r="H20" i="2"/>
  <c r="H21" i="2"/>
  <c r="H22" i="2"/>
  <c r="H15" i="2"/>
  <c r="K56" i="1" l="1"/>
  <c r="K49" i="1"/>
  <c r="K50" i="1"/>
  <c r="K51" i="1"/>
  <c r="K52" i="1"/>
  <c r="K53" i="1"/>
  <c r="K54" i="1"/>
  <c r="K55" i="1"/>
  <c r="K48" i="1"/>
  <c r="J56" i="1"/>
  <c r="J55" i="1"/>
  <c r="J54" i="1"/>
  <c r="J53" i="1"/>
  <c r="J52" i="1"/>
  <c r="J51" i="1"/>
  <c r="J50" i="1"/>
  <c r="J49" i="1"/>
  <c r="J48" i="1"/>
  <c r="K43" i="1"/>
  <c r="K36" i="1"/>
  <c r="K37" i="1"/>
  <c r="K38" i="1"/>
  <c r="K39" i="1"/>
  <c r="K40" i="1"/>
  <c r="K41" i="1"/>
  <c r="K42" i="1"/>
  <c r="K35" i="1"/>
  <c r="J43" i="1"/>
  <c r="J42" i="1"/>
  <c r="J41" i="1"/>
  <c r="J40" i="1"/>
  <c r="J39" i="1"/>
  <c r="J38" i="1"/>
  <c r="J37" i="1"/>
  <c r="J36" i="1"/>
  <c r="J35" i="1"/>
  <c r="J23" i="1"/>
  <c r="K31" i="1" l="1"/>
  <c r="K24" i="1"/>
  <c r="K25" i="1"/>
  <c r="K26" i="1"/>
  <c r="K27" i="1"/>
  <c r="K28" i="1"/>
  <c r="K29" i="1"/>
  <c r="K30" i="1"/>
  <c r="K23" i="1"/>
  <c r="J31" i="1"/>
  <c r="J30" i="1"/>
  <c r="J29" i="1"/>
  <c r="J28" i="1"/>
  <c r="J27" i="1"/>
  <c r="J26" i="1"/>
  <c r="J25" i="1"/>
  <c r="J24" i="1"/>
  <c r="H31" i="1"/>
  <c r="K19" i="1"/>
  <c r="J19" i="1"/>
  <c r="J18" i="1"/>
  <c r="J17" i="1"/>
  <c r="J16" i="1"/>
  <c r="K12" i="1"/>
  <c r="K13" i="1"/>
  <c r="K14" i="1"/>
  <c r="K15" i="1"/>
  <c r="K16" i="1"/>
  <c r="K17" i="1"/>
  <c r="K18" i="1"/>
  <c r="K11" i="1"/>
  <c r="J15" i="1"/>
  <c r="J14" i="1"/>
  <c r="J13" i="1"/>
  <c r="J12" i="1"/>
  <c r="I49" i="1"/>
  <c r="I50" i="1"/>
  <c r="I51" i="1"/>
  <c r="I52" i="1"/>
  <c r="I53" i="1"/>
  <c r="I54" i="1"/>
  <c r="I55" i="1"/>
  <c r="I48" i="1"/>
  <c r="I36" i="1"/>
  <c r="I37" i="1"/>
  <c r="I38" i="1"/>
  <c r="I39" i="1"/>
  <c r="I40" i="1"/>
  <c r="I41" i="1"/>
  <c r="I42" i="1"/>
  <c r="I35" i="1"/>
  <c r="I24" i="1"/>
  <c r="I25" i="1"/>
  <c r="I26" i="1"/>
  <c r="I27" i="1"/>
  <c r="I28" i="1"/>
  <c r="I29" i="1"/>
  <c r="I30" i="1"/>
  <c r="I23" i="1"/>
  <c r="I12" i="1"/>
  <c r="I13" i="1"/>
  <c r="I14" i="1"/>
  <c r="I15" i="1"/>
  <c r="I16" i="1"/>
  <c r="I17" i="1"/>
  <c r="I18" i="1"/>
  <c r="I11" i="1"/>
  <c r="H56" i="1" l="1"/>
  <c r="H43" i="1"/>
  <c r="H19" i="1"/>
  <c r="H35" i="1" l="1"/>
  <c r="H49" i="1"/>
  <c r="H50" i="1"/>
  <c r="H51" i="1"/>
  <c r="H52" i="1"/>
  <c r="H53" i="1"/>
  <c r="H54" i="1"/>
  <c r="H55" i="1"/>
  <c r="H48" i="1"/>
  <c r="H36" i="1"/>
  <c r="H37" i="1"/>
  <c r="H38" i="1"/>
  <c r="H39" i="1"/>
  <c r="H40" i="1"/>
  <c r="H41" i="1"/>
  <c r="H42" i="1"/>
  <c r="H24" i="1"/>
  <c r="H25" i="1"/>
  <c r="H26" i="1"/>
  <c r="H27" i="1"/>
  <c r="H28" i="1"/>
  <c r="H29" i="1"/>
  <c r="H30" i="1"/>
  <c r="H23" i="1"/>
  <c r="H12" i="1"/>
  <c r="H13" i="1"/>
  <c r="H14" i="1"/>
  <c r="H15" i="1"/>
  <c r="H16" i="1"/>
  <c r="H17" i="1"/>
  <c r="H18" i="1"/>
  <c r="H11" i="1"/>
</calcChain>
</file>

<file path=xl/sharedStrings.xml><?xml version="1.0" encoding="utf-8"?>
<sst xmlns="http://schemas.openxmlformats.org/spreadsheetml/2006/main" count="121" uniqueCount="62">
  <si>
    <t>Analisis SWOT</t>
  </si>
  <si>
    <t>dengan menggunakan Tabel Matriks IFE dan EFE</t>
  </si>
  <si>
    <t>Tabel 1</t>
  </si>
  <si>
    <t>Analisis Faktor Internal</t>
  </si>
  <si>
    <t>Strenght</t>
  </si>
  <si>
    <t>N0</t>
  </si>
  <si>
    <t>Keterangan</t>
  </si>
  <si>
    <t>Jumlah</t>
  </si>
  <si>
    <t>Rating</t>
  </si>
  <si>
    <t>Bobot</t>
  </si>
  <si>
    <t>Skore</t>
  </si>
  <si>
    <t>Bahan aman diguakan</t>
  </si>
  <si>
    <t>Produk BPOM</t>
  </si>
  <si>
    <r>
      <t xml:space="preserve">Banyak dijumpai </t>
    </r>
    <r>
      <rPr>
        <i/>
        <sz val="10"/>
        <color theme="1"/>
        <rFont val="Times New Roman"/>
        <family val="1"/>
      </rPr>
      <t>di E-commerce</t>
    </r>
    <r>
      <rPr>
        <sz val="10"/>
        <color theme="1"/>
        <rFont val="Times New Roman"/>
        <family val="1"/>
      </rPr>
      <t xml:space="preserve"> dan offline store</t>
    </r>
  </si>
  <si>
    <t>Harga terjangkau</t>
  </si>
  <si>
    <t>Bundling produk</t>
  </si>
  <si>
    <t>Memberikan promo produk</t>
  </si>
  <si>
    <t>Seller yang responsif</t>
  </si>
  <si>
    <t>Banyak distributor,agen,seller di setiap kota</t>
  </si>
  <si>
    <t>Weakness</t>
  </si>
  <si>
    <t>No</t>
  </si>
  <si>
    <t>Banyak produk tiruan</t>
  </si>
  <si>
    <t>Banyak kompetitor</t>
  </si>
  <si>
    <t>Gagalnya branding produk</t>
  </si>
  <si>
    <t>Penjualan produk dibawa harga yang ditetapkan</t>
  </si>
  <si>
    <t>Munculnya produk baru</t>
  </si>
  <si>
    <t>Seller kurang promosi</t>
  </si>
  <si>
    <t>Kurangnya kretersediaan produk</t>
  </si>
  <si>
    <t>Turunnya loyalitas pegawai</t>
  </si>
  <si>
    <t>JUMLAH</t>
  </si>
  <si>
    <t>Opportunities</t>
  </si>
  <si>
    <t>Terjaminnya produk beredar dengan baik</t>
  </si>
  <si>
    <t>Lancarnya pemasaran produk</t>
  </si>
  <si>
    <t>Peningkatan nilai jual</t>
  </si>
  <si>
    <t>Inovasi produk baru</t>
  </si>
  <si>
    <t>Riset produk</t>
  </si>
  <si>
    <t>Pemasaran secara langsung</t>
  </si>
  <si>
    <t>Pengalaman pembelian</t>
  </si>
  <si>
    <t>Treath</t>
  </si>
  <si>
    <t>bobot</t>
  </si>
  <si>
    <t>skore</t>
  </si>
  <si>
    <t>Promo dan potongan harga yang tidak sesuai</t>
  </si>
  <si>
    <t>Menyalagunakan merek</t>
  </si>
  <si>
    <t>Reputasi yang buruk</t>
  </si>
  <si>
    <t>Pengaruh media sosial</t>
  </si>
  <si>
    <t>Biaya operasional tinggi</t>
  </si>
  <si>
    <t>Persaingan dengan retail online</t>
  </si>
  <si>
    <t xml:space="preserve">Tingginya tingkat pengembalian produk </t>
  </si>
  <si>
    <t>Perubahan preferensi</t>
  </si>
  <si>
    <t>Memperluas pasar</t>
  </si>
  <si>
    <t xml:space="preserve">                                                      Melakukan ranking atau pembobotan pada faktor Internal dan Eksternal </t>
  </si>
  <si>
    <t>Faktor internal</t>
  </si>
  <si>
    <t xml:space="preserve">Kekuatan     </t>
  </si>
  <si>
    <t xml:space="preserve">Kelemahan                                                               </t>
  </si>
  <si>
    <t xml:space="preserve">Peluang                         </t>
  </si>
  <si>
    <t xml:space="preserve">Ancaman                                </t>
  </si>
  <si>
    <t xml:space="preserve">JUMLAH IFE                                                            </t>
  </si>
  <si>
    <t xml:space="preserve">JUMLAH                                   </t>
  </si>
  <si>
    <t xml:space="preserve">JUMLAH EFE                          </t>
  </si>
  <si>
    <t xml:space="preserve">JUMLAH                                                         </t>
  </si>
  <si>
    <t xml:space="preserve">JUMLAH                                                                            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</si>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</sst>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1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1" fillId="0" borderId="0" xfId="0" applyFont="1" applyAlignment="1">
      <alignment horizontal="center"/>
    </xf>
    <xf numFmtId="1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center"/>
    </xf>
    <xf numFmtId="0" fontId="1" fillId="2" borderId="1" xfId="0" applyFont="1" applyFill="1" applyBorder="1"/>
    <xf numFmtId="0" fontId="1" fillId="0" borderId="1" xfId="0" applyFont="1" applyBorder="1"/>
    <xf numFmtId="0" fontId="1" fillId="0" borderId="1" xfId="0" applyFont="1" applyBorder="1" applyAlignment="1"/>
    <xf numFmtId="0" fontId="1" fillId="0" borderId="1" xfId="0" applyFont="1" applyFill="1" applyBorder="1"/>
    <xf numFmtId="0" fontId="0" fillId="0" borderId="1" xfId="0" applyBorder="1"/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left"/>
    </xf>
    <xf numFmtId="0" fontId="2" fillId="3" borderId="1" xfId="0" applyFont="1" applyFill="1" applyBorder="1"/>
    <xf numFmtId="0" fontId="0" fillId="3" borderId="1" xfId="0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4" fontId="0" fillId="0" borderId="1" xfId="0" applyNumberFormat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4" fontId="0" fillId="0" borderId="1" xfId="0" applyNumberFormat="1" applyBorder="1"/>
    <xf numFmtId="4" fontId="0" fillId="3" borderId="1" xfId="0" applyNumberFormat="1" applyFill="1" applyBorder="1"/>
    <xf numFmtId="4" fontId="0" fillId="4" borderId="1" xfId="0" applyNumberFormat="1" applyFill="1" applyBorder="1"/>
    <xf numFmtId="4" fontId="0" fillId="4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opLeftCell="A34" workbookViewId="0">
      <selection activeCell="J23" sqref="J23"/>
    </sheetView>
  </sheetViews>
  <sheetFormatPr defaultRowHeight="12.75" x14ac:dyDescent="0.2"/>
  <cols>
    <col min="1" max="1" width="4.85546875" style="2" customWidth="1"/>
    <col min="2" max="2" width="39.5703125" style="2" bestFit="1" customWidth="1"/>
    <col min="3" max="6" width="9.140625" style="2" customWidth="1"/>
    <col min="7" max="7" width="9.85546875" style="2" customWidth="1"/>
    <col min="8" max="16384" width="9.140625" style="2"/>
  </cols>
  <sheetData>
    <row r="1" spans="1:11" x14ac:dyDescent="0.2">
      <c r="A1" s="1"/>
      <c r="B1" s="1"/>
      <c r="C1" s="1"/>
      <c r="D1" s="1"/>
      <c r="E1" s="27" t="s">
        <v>0</v>
      </c>
      <c r="F1" s="27"/>
      <c r="G1" s="27"/>
      <c r="H1" s="27"/>
      <c r="I1" s="1"/>
      <c r="J1" s="1"/>
      <c r="K1" s="1"/>
    </row>
    <row r="2" spans="1:11" x14ac:dyDescent="0.2">
      <c r="A2" s="29" t="s">
        <v>50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1" x14ac:dyDescent="0.2">
      <c r="A3" s="1"/>
      <c r="B3" s="1"/>
      <c r="C3" s="29" t="s">
        <v>1</v>
      </c>
      <c r="D3" s="29"/>
      <c r="E3" s="29"/>
      <c r="F3" s="29"/>
      <c r="G3" s="29"/>
      <c r="H3" s="29"/>
      <c r="I3" s="29"/>
      <c r="J3" s="1"/>
      <c r="K3" s="1"/>
    </row>
    <row r="6" spans="1:11" x14ac:dyDescent="0.2">
      <c r="E6" s="27" t="s">
        <v>2</v>
      </c>
      <c r="F6" s="27"/>
      <c r="G6" s="27"/>
    </row>
    <row r="7" spans="1:11" x14ac:dyDescent="0.2">
      <c r="E7" s="27" t="s">
        <v>3</v>
      </c>
      <c r="F7" s="27"/>
      <c r="G7" s="27"/>
    </row>
    <row r="9" spans="1:11" x14ac:dyDescent="0.2">
      <c r="A9" s="1" t="s">
        <v>4</v>
      </c>
      <c r="B9" s="6"/>
      <c r="C9" s="6"/>
      <c r="D9" s="6"/>
      <c r="E9" s="6"/>
      <c r="F9" s="6"/>
      <c r="G9" s="6"/>
    </row>
    <row r="10" spans="1:11" x14ac:dyDescent="0.2">
      <c r="A10" s="12" t="s">
        <v>5</v>
      </c>
      <c r="B10" s="4" t="s">
        <v>6</v>
      </c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 t="s">
        <v>7</v>
      </c>
      <c r="I10" s="4" t="s">
        <v>8</v>
      </c>
      <c r="J10" s="4" t="s">
        <v>9</v>
      </c>
      <c r="K10" s="4" t="s">
        <v>10</v>
      </c>
    </row>
    <row r="11" spans="1:11" x14ac:dyDescent="0.2">
      <c r="A11" s="7">
        <v>1</v>
      </c>
      <c r="B11" s="3" t="s">
        <v>11</v>
      </c>
      <c r="C11" s="8">
        <v>5</v>
      </c>
      <c r="D11" s="8">
        <v>3</v>
      </c>
      <c r="E11" s="8">
        <v>5</v>
      </c>
      <c r="F11" s="8">
        <v>4</v>
      </c>
      <c r="G11" s="8">
        <v>3</v>
      </c>
      <c r="H11" s="8">
        <f>SUM(C11:G11)</f>
        <v>20</v>
      </c>
      <c r="I11" s="8">
        <f>H11/5</f>
        <v>4</v>
      </c>
      <c r="J11" s="8">
        <f>H11/H19</f>
        <v>0.13071895424836602</v>
      </c>
      <c r="K11" s="8">
        <f>J11*I11</f>
        <v>0.52287581699346408</v>
      </c>
    </row>
    <row r="12" spans="1:11" x14ac:dyDescent="0.2">
      <c r="A12" s="7">
        <v>2</v>
      </c>
      <c r="B12" s="3" t="s">
        <v>18</v>
      </c>
      <c r="C12" s="8">
        <v>3</v>
      </c>
      <c r="D12" s="8">
        <v>4</v>
      </c>
      <c r="E12" s="8">
        <v>3</v>
      </c>
      <c r="F12" s="8">
        <v>5</v>
      </c>
      <c r="G12" s="8">
        <v>4</v>
      </c>
      <c r="H12" s="8">
        <f t="shared" ref="H12:H18" si="0">SUM(C12:G12)</f>
        <v>19</v>
      </c>
      <c r="I12" s="8">
        <f t="shared" ref="I12:I18" si="1">H12/5</f>
        <v>3.8</v>
      </c>
      <c r="J12" s="8">
        <f>H12/H19</f>
        <v>0.12418300653594772</v>
      </c>
      <c r="K12" s="8">
        <f t="shared" ref="K12:K18" si="2">J12*I12</f>
        <v>0.4718954248366013</v>
      </c>
    </row>
    <row r="13" spans="1:11" x14ac:dyDescent="0.2">
      <c r="A13" s="7">
        <v>3</v>
      </c>
      <c r="B13" s="3" t="s">
        <v>12</v>
      </c>
      <c r="C13" s="8">
        <v>5</v>
      </c>
      <c r="D13" s="8">
        <v>5</v>
      </c>
      <c r="E13" s="8">
        <v>4</v>
      </c>
      <c r="F13" s="8">
        <v>4</v>
      </c>
      <c r="G13" s="8">
        <v>4</v>
      </c>
      <c r="H13" s="8">
        <f t="shared" si="0"/>
        <v>22</v>
      </c>
      <c r="I13" s="8">
        <f t="shared" si="1"/>
        <v>4.4000000000000004</v>
      </c>
      <c r="J13" s="8">
        <f>H13/H19</f>
        <v>0.1437908496732026</v>
      </c>
      <c r="K13" s="8">
        <f t="shared" si="2"/>
        <v>0.63267973856209148</v>
      </c>
    </row>
    <row r="14" spans="1:11" x14ac:dyDescent="0.2">
      <c r="A14" s="7">
        <v>4</v>
      </c>
      <c r="B14" s="3" t="s">
        <v>13</v>
      </c>
      <c r="C14" s="8">
        <v>3</v>
      </c>
      <c r="D14" s="8">
        <v>3</v>
      </c>
      <c r="E14" s="8">
        <v>4</v>
      </c>
      <c r="F14" s="8">
        <v>4</v>
      </c>
      <c r="G14" s="8">
        <v>5</v>
      </c>
      <c r="H14" s="8">
        <f t="shared" si="0"/>
        <v>19</v>
      </c>
      <c r="I14" s="8">
        <f t="shared" si="1"/>
        <v>3.8</v>
      </c>
      <c r="J14" s="8">
        <f>H14/H19</f>
        <v>0.12418300653594772</v>
      </c>
      <c r="K14" s="8">
        <f t="shared" si="2"/>
        <v>0.4718954248366013</v>
      </c>
    </row>
    <row r="15" spans="1:11" x14ac:dyDescent="0.2">
      <c r="A15" s="7">
        <v>5</v>
      </c>
      <c r="B15" s="3" t="s">
        <v>14</v>
      </c>
      <c r="C15" s="8">
        <v>3</v>
      </c>
      <c r="D15" s="8">
        <v>3</v>
      </c>
      <c r="E15" s="8">
        <v>3</v>
      </c>
      <c r="F15" s="8">
        <v>3</v>
      </c>
      <c r="G15" s="8">
        <v>4</v>
      </c>
      <c r="H15" s="8">
        <f t="shared" si="0"/>
        <v>16</v>
      </c>
      <c r="I15" s="8">
        <f t="shared" si="1"/>
        <v>3.2</v>
      </c>
      <c r="J15" s="8">
        <f>H15/H19</f>
        <v>0.10457516339869281</v>
      </c>
      <c r="K15" s="8">
        <f t="shared" si="2"/>
        <v>0.33464052287581703</v>
      </c>
    </row>
    <row r="16" spans="1:11" x14ac:dyDescent="0.2">
      <c r="A16" s="7">
        <v>6</v>
      </c>
      <c r="B16" s="3" t="s">
        <v>15</v>
      </c>
      <c r="C16" s="8">
        <v>4</v>
      </c>
      <c r="D16" s="8">
        <v>4</v>
      </c>
      <c r="E16" s="8">
        <v>5</v>
      </c>
      <c r="F16" s="8">
        <v>4</v>
      </c>
      <c r="G16" s="8">
        <v>4</v>
      </c>
      <c r="H16" s="8">
        <f t="shared" si="0"/>
        <v>21</v>
      </c>
      <c r="I16" s="8">
        <f t="shared" si="1"/>
        <v>4.2</v>
      </c>
      <c r="J16" s="8">
        <f>H16/H19</f>
        <v>0.13725490196078433</v>
      </c>
      <c r="K16" s="8">
        <f t="shared" si="2"/>
        <v>0.57647058823529418</v>
      </c>
    </row>
    <row r="17" spans="1:11" x14ac:dyDescent="0.2">
      <c r="A17" s="7">
        <v>7</v>
      </c>
      <c r="B17" s="3" t="s">
        <v>16</v>
      </c>
      <c r="C17" s="8">
        <v>3</v>
      </c>
      <c r="D17" s="8">
        <v>4</v>
      </c>
      <c r="E17" s="8">
        <v>4</v>
      </c>
      <c r="F17" s="8">
        <v>3</v>
      </c>
      <c r="G17" s="8">
        <v>3</v>
      </c>
      <c r="H17" s="8">
        <f t="shared" si="0"/>
        <v>17</v>
      </c>
      <c r="I17" s="8">
        <f t="shared" si="1"/>
        <v>3.4</v>
      </c>
      <c r="J17" s="8">
        <f>H17/H19</f>
        <v>0.1111111111111111</v>
      </c>
      <c r="K17" s="8">
        <f t="shared" si="2"/>
        <v>0.37777777777777777</v>
      </c>
    </row>
    <row r="18" spans="1:11" x14ac:dyDescent="0.2">
      <c r="A18" s="7">
        <v>8</v>
      </c>
      <c r="B18" s="3" t="s">
        <v>17</v>
      </c>
      <c r="C18" s="8">
        <v>5</v>
      </c>
      <c r="D18" s="8">
        <v>5</v>
      </c>
      <c r="E18" s="8">
        <v>4</v>
      </c>
      <c r="F18" s="8">
        <v>2</v>
      </c>
      <c r="G18" s="8">
        <v>3</v>
      </c>
      <c r="H18" s="8">
        <f t="shared" si="0"/>
        <v>19</v>
      </c>
      <c r="I18" s="8">
        <f t="shared" si="1"/>
        <v>3.8</v>
      </c>
      <c r="J18" s="8">
        <f>H18/H19</f>
        <v>0.12418300653594772</v>
      </c>
      <c r="K18" s="8">
        <f t="shared" si="2"/>
        <v>0.4718954248366013</v>
      </c>
    </row>
    <row r="19" spans="1:11" x14ac:dyDescent="0.2">
      <c r="A19" s="10"/>
      <c r="B19" s="10" t="s">
        <v>29</v>
      </c>
      <c r="C19" s="11"/>
      <c r="D19" s="11"/>
      <c r="E19" s="11"/>
      <c r="F19" s="11"/>
      <c r="G19" s="11"/>
      <c r="H19" s="11">
        <f>SUM(H11:H18)</f>
        <v>153</v>
      </c>
      <c r="I19" s="11"/>
      <c r="J19" s="11">
        <f>SUM(J11:J18)</f>
        <v>1</v>
      </c>
      <c r="K19" s="11">
        <f>SUM(K11:K18)</f>
        <v>3.8601307189542489</v>
      </c>
    </row>
    <row r="20" spans="1:11" x14ac:dyDescent="0.2">
      <c r="C20" s="9"/>
      <c r="D20" s="9"/>
      <c r="E20" s="9"/>
      <c r="F20" s="9"/>
      <c r="G20" s="9"/>
      <c r="H20" s="9"/>
      <c r="I20" s="9"/>
      <c r="J20" s="9"/>
      <c r="K20" s="9"/>
    </row>
    <row r="21" spans="1:11" x14ac:dyDescent="0.2">
      <c r="A21" s="28" t="s">
        <v>19</v>
      </c>
      <c r="B21" s="28"/>
      <c r="C21" s="9"/>
      <c r="D21" s="9"/>
      <c r="E21" s="9"/>
      <c r="F21" s="9"/>
      <c r="G21" s="9"/>
      <c r="H21" s="9"/>
      <c r="I21" s="9"/>
      <c r="J21" s="9"/>
      <c r="K21" s="9"/>
    </row>
    <row r="22" spans="1:11" x14ac:dyDescent="0.2">
      <c r="A22" s="4" t="s">
        <v>20</v>
      </c>
      <c r="B22" s="4" t="s">
        <v>6</v>
      </c>
      <c r="C22" s="4">
        <v>1</v>
      </c>
      <c r="D22" s="4">
        <v>2</v>
      </c>
      <c r="E22" s="4">
        <v>3</v>
      </c>
      <c r="F22" s="4">
        <v>4</v>
      </c>
      <c r="G22" s="4">
        <v>5</v>
      </c>
      <c r="H22" s="4" t="s">
        <v>7</v>
      </c>
      <c r="I22" s="4" t="s">
        <v>8</v>
      </c>
      <c r="J22" s="4" t="s">
        <v>9</v>
      </c>
      <c r="K22" s="4" t="s">
        <v>10</v>
      </c>
    </row>
    <row r="23" spans="1:11" x14ac:dyDescent="0.2">
      <c r="A23" s="7">
        <v>1</v>
      </c>
      <c r="B23" s="3" t="s">
        <v>21</v>
      </c>
      <c r="C23" s="8">
        <v>3</v>
      </c>
      <c r="D23" s="8">
        <v>4</v>
      </c>
      <c r="E23" s="8">
        <v>5</v>
      </c>
      <c r="F23" s="8">
        <v>3</v>
      </c>
      <c r="G23" s="8">
        <v>5</v>
      </c>
      <c r="H23" s="8">
        <f>SUM(C23:G23)</f>
        <v>20</v>
      </c>
      <c r="I23" s="8">
        <f>H23/5</f>
        <v>4</v>
      </c>
      <c r="J23" s="8">
        <f>H23/H31</f>
        <v>0.15037593984962405</v>
      </c>
      <c r="K23" s="8">
        <f>J23*I23</f>
        <v>0.60150375939849621</v>
      </c>
    </row>
    <row r="24" spans="1:11" x14ac:dyDescent="0.2">
      <c r="A24" s="7">
        <v>2</v>
      </c>
      <c r="B24" s="3" t="s">
        <v>22</v>
      </c>
      <c r="C24" s="8">
        <v>4</v>
      </c>
      <c r="D24" s="8">
        <v>3</v>
      </c>
      <c r="E24" s="8">
        <v>3</v>
      </c>
      <c r="F24" s="8">
        <v>3</v>
      </c>
      <c r="G24" s="8">
        <v>3</v>
      </c>
      <c r="H24" s="8">
        <f t="shared" ref="H24:H30" si="3">SUM(C24:G24)</f>
        <v>16</v>
      </c>
      <c r="I24" s="8">
        <f t="shared" ref="I24:I30" si="4">H24/5</f>
        <v>3.2</v>
      </c>
      <c r="J24" s="8">
        <f>H24/H31</f>
        <v>0.12030075187969924</v>
      </c>
      <c r="K24" s="8">
        <f t="shared" ref="K24:K30" si="5">J24*I24</f>
        <v>0.38496240601503762</v>
      </c>
    </row>
    <row r="25" spans="1:11" x14ac:dyDescent="0.2">
      <c r="A25" s="7">
        <v>3</v>
      </c>
      <c r="B25" s="3" t="s">
        <v>23</v>
      </c>
      <c r="C25" s="8">
        <v>5</v>
      </c>
      <c r="D25" s="8">
        <v>5</v>
      </c>
      <c r="E25" s="8">
        <v>5</v>
      </c>
      <c r="F25" s="8">
        <v>3</v>
      </c>
      <c r="G25" s="8">
        <v>3</v>
      </c>
      <c r="H25" s="8">
        <f t="shared" si="3"/>
        <v>21</v>
      </c>
      <c r="I25" s="8">
        <f t="shared" si="4"/>
        <v>4.2</v>
      </c>
      <c r="J25" s="8">
        <f>H25/H31</f>
        <v>0.15789473684210525</v>
      </c>
      <c r="K25" s="8">
        <f t="shared" si="5"/>
        <v>0.66315789473684206</v>
      </c>
    </row>
    <row r="26" spans="1:11" x14ac:dyDescent="0.2">
      <c r="A26" s="7">
        <v>4</v>
      </c>
      <c r="B26" s="3" t="s">
        <v>24</v>
      </c>
      <c r="C26" s="8">
        <v>3</v>
      </c>
      <c r="D26" s="8">
        <v>3</v>
      </c>
      <c r="E26" s="8">
        <v>3</v>
      </c>
      <c r="F26" s="8">
        <v>2</v>
      </c>
      <c r="G26" s="8">
        <v>3</v>
      </c>
      <c r="H26" s="8">
        <f t="shared" si="3"/>
        <v>14</v>
      </c>
      <c r="I26" s="8">
        <f t="shared" si="4"/>
        <v>2.8</v>
      </c>
      <c r="J26" s="8">
        <f>H26/H31</f>
        <v>0.10526315789473684</v>
      </c>
      <c r="K26" s="8">
        <f t="shared" si="5"/>
        <v>0.29473684210526313</v>
      </c>
    </row>
    <row r="27" spans="1:11" x14ac:dyDescent="0.2">
      <c r="A27" s="7">
        <v>5</v>
      </c>
      <c r="B27" s="3" t="s">
        <v>25</v>
      </c>
      <c r="C27" s="8">
        <v>4</v>
      </c>
      <c r="D27" s="8">
        <v>4</v>
      </c>
      <c r="E27" s="8">
        <v>4</v>
      </c>
      <c r="F27" s="8">
        <v>4</v>
      </c>
      <c r="G27" s="8">
        <v>3</v>
      </c>
      <c r="H27" s="8">
        <f t="shared" si="3"/>
        <v>19</v>
      </c>
      <c r="I27" s="8">
        <f t="shared" si="4"/>
        <v>3.8</v>
      </c>
      <c r="J27" s="8">
        <f>H27/H31</f>
        <v>0.14285714285714285</v>
      </c>
      <c r="K27" s="8">
        <f t="shared" si="5"/>
        <v>0.54285714285714282</v>
      </c>
    </row>
    <row r="28" spans="1:11" x14ac:dyDescent="0.2">
      <c r="A28" s="7">
        <v>6</v>
      </c>
      <c r="B28" s="3" t="s">
        <v>26</v>
      </c>
      <c r="C28" s="8">
        <v>5</v>
      </c>
      <c r="D28" s="8">
        <v>4</v>
      </c>
      <c r="E28" s="8">
        <v>4</v>
      </c>
      <c r="F28" s="8">
        <v>4</v>
      </c>
      <c r="G28" s="8">
        <v>3</v>
      </c>
      <c r="H28" s="8">
        <f t="shared" si="3"/>
        <v>20</v>
      </c>
      <c r="I28" s="8">
        <f t="shared" si="4"/>
        <v>4</v>
      </c>
      <c r="J28" s="8">
        <f>H28/H31</f>
        <v>0.15037593984962405</v>
      </c>
      <c r="K28" s="8">
        <f t="shared" si="5"/>
        <v>0.60150375939849621</v>
      </c>
    </row>
    <row r="29" spans="1:11" x14ac:dyDescent="0.2">
      <c r="A29" s="7">
        <v>7</v>
      </c>
      <c r="B29" s="3" t="s">
        <v>27</v>
      </c>
      <c r="C29" s="8">
        <v>2</v>
      </c>
      <c r="D29" s="8">
        <v>2</v>
      </c>
      <c r="E29" s="8">
        <v>2</v>
      </c>
      <c r="F29" s="8">
        <v>3</v>
      </c>
      <c r="G29" s="8">
        <v>2</v>
      </c>
      <c r="H29" s="8">
        <f t="shared" si="3"/>
        <v>11</v>
      </c>
      <c r="I29" s="8">
        <f t="shared" si="4"/>
        <v>2.2000000000000002</v>
      </c>
      <c r="J29" s="8">
        <f>H29/H31</f>
        <v>8.2706766917293228E-2</v>
      </c>
      <c r="K29" s="8">
        <f t="shared" si="5"/>
        <v>0.18195488721804512</v>
      </c>
    </row>
    <row r="30" spans="1:11" x14ac:dyDescent="0.2">
      <c r="A30" s="7">
        <v>8</v>
      </c>
      <c r="B30" s="3" t="s">
        <v>28</v>
      </c>
      <c r="C30" s="8">
        <v>2</v>
      </c>
      <c r="D30" s="8">
        <v>2</v>
      </c>
      <c r="E30" s="8">
        <v>2</v>
      </c>
      <c r="F30" s="8">
        <v>3</v>
      </c>
      <c r="G30" s="8">
        <v>3</v>
      </c>
      <c r="H30" s="8">
        <f t="shared" si="3"/>
        <v>12</v>
      </c>
      <c r="I30" s="8">
        <f t="shared" si="4"/>
        <v>2.4</v>
      </c>
      <c r="J30" s="8">
        <f>H30/H31</f>
        <v>9.0225563909774431E-2</v>
      </c>
      <c r="K30" s="8">
        <f t="shared" si="5"/>
        <v>0.21654135338345862</v>
      </c>
    </row>
    <row r="31" spans="1:11" x14ac:dyDescent="0.2">
      <c r="A31" s="5"/>
      <c r="B31" s="5" t="s">
        <v>29</v>
      </c>
      <c r="C31" s="5"/>
      <c r="D31" s="5"/>
      <c r="E31" s="5"/>
      <c r="F31" s="5"/>
      <c r="G31" s="5"/>
      <c r="H31" s="5">
        <f>SUM(H23:H30)</f>
        <v>133</v>
      </c>
      <c r="I31" s="5"/>
      <c r="J31" s="5">
        <f>SUM(J23:J30)</f>
        <v>0.99999999999999978</v>
      </c>
      <c r="K31" s="5">
        <f>SUM(K23:K30)</f>
        <v>3.4872180451127819</v>
      </c>
    </row>
    <row r="33" spans="1:11" x14ac:dyDescent="0.2">
      <c r="A33" s="1" t="s">
        <v>30</v>
      </c>
      <c r="B33" s="1"/>
    </row>
    <row r="34" spans="1:11" x14ac:dyDescent="0.2">
      <c r="A34" s="4" t="s">
        <v>20</v>
      </c>
      <c r="B34" s="4" t="s">
        <v>6</v>
      </c>
      <c r="C34" s="4">
        <v>1</v>
      </c>
      <c r="D34" s="4">
        <v>2</v>
      </c>
      <c r="E34" s="4">
        <v>3</v>
      </c>
      <c r="F34" s="4">
        <v>4</v>
      </c>
      <c r="G34" s="4">
        <v>5</v>
      </c>
      <c r="H34" s="4" t="s">
        <v>7</v>
      </c>
      <c r="I34" s="4" t="s">
        <v>8</v>
      </c>
      <c r="J34" s="4" t="s">
        <v>9</v>
      </c>
      <c r="K34" s="4" t="s">
        <v>10</v>
      </c>
    </row>
    <row r="35" spans="1:11" x14ac:dyDescent="0.2">
      <c r="A35" s="7">
        <v>1</v>
      </c>
      <c r="B35" s="3" t="s">
        <v>31</v>
      </c>
      <c r="C35" s="3">
        <v>3</v>
      </c>
      <c r="D35" s="3">
        <v>3</v>
      </c>
      <c r="E35" s="3">
        <v>4</v>
      </c>
      <c r="F35" s="3">
        <v>4</v>
      </c>
      <c r="G35" s="3">
        <v>4</v>
      </c>
      <c r="H35" s="3">
        <f>SUM(C35:G35)</f>
        <v>18</v>
      </c>
      <c r="I35" s="3">
        <f>H35/5</f>
        <v>3.6</v>
      </c>
      <c r="J35" s="3">
        <f>H35/H43</f>
        <v>0.11764705882352941</v>
      </c>
      <c r="K35" s="3">
        <f>J35*I35</f>
        <v>0.42352941176470588</v>
      </c>
    </row>
    <row r="36" spans="1:11" x14ac:dyDescent="0.2">
      <c r="A36" s="7">
        <v>2</v>
      </c>
      <c r="B36" s="3" t="s">
        <v>32</v>
      </c>
      <c r="C36" s="3">
        <v>4</v>
      </c>
      <c r="D36" s="3">
        <v>4</v>
      </c>
      <c r="E36" s="3">
        <v>4</v>
      </c>
      <c r="F36" s="3">
        <v>2</v>
      </c>
      <c r="G36" s="3">
        <v>3</v>
      </c>
      <c r="H36" s="3">
        <f t="shared" ref="H36:H42" si="6">SUM(C36:G36)</f>
        <v>17</v>
      </c>
      <c r="I36" s="3">
        <f t="shared" ref="I36:I42" si="7">H36/5</f>
        <v>3.4</v>
      </c>
      <c r="J36" s="3">
        <f>H36/H43</f>
        <v>0.1111111111111111</v>
      </c>
      <c r="K36" s="3">
        <f t="shared" ref="K36:K42" si="8">J36*I36</f>
        <v>0.37777777777777777</v>
      </c>
    </row>
    <row r="37" spans="1:11" x14ac:dyDescent="0.2">
      <c r="A37" s="7">
        <v>3</v>
      </c>
      <c r="B37" s="3" t="s">
        <v>33</v>
      </c>
      <c r="C37" s="3">
        <v>5</v>
      </c>
      <c r="D37" s="3">
        <v>4</v>
      </c>
      <c r="E37" s="3">
        <v>4</v>
      </c>
      <c r="F37" s="3">
        <v>2</v>
      </c>
      <c r="G37" s="3">
        <v>5</v>
      </c>
      <c r="H37" s="3">
        <f t="shared" si="6"/>
        <v>20</v>
      </c>
      <c r="I37" s="3">
        <f t="shared" si="7"/>
        <v>4</v>
      </c>
      <c r="J37" s="3">
        <f>H37/H43</f>
        <v>0.13071895424836602</v>
      </c>
      <c r="K37" s="3">
        <f t="shared" si="8"/>
        <v>0.52287581699346408</v>
      </c>
    </row>
    <row r="38" spans="1:11" x14ac:dyDescent="0.2">
      <c r="A38" s="7">
        <v>4</v>
      </c>
      <c r="B38" s="3" t="s">
        <v>49</v>
      </c>
      <c r="C38" s="3">
        <v>5</v>
      </c>
      <c r="D38" s="3">
        <v>5</v>
      </c>
      <c r="E38" s="3">
        <v>5</v>
      </c>
      <c r="F38" s="3">
        <v>3</v>
      </c>
      <c r="G38" s="3">
        <v>4</v>
      </c>
      <c r="H38" s="3">
        <f t="shared" si="6"/>
        <v>22</v>
      </c>
      <c r="I38" s="3">
        <f t="shared" si="7"/>
        <v>4.4000000000000004</v>
      </c>
      <c r="J38" s="3">
        <f>H38/H43</f>
        <v>0.1437908496732026</v>
      </c>
      <c r="K38" s="3">
        <f t="shared" si="8"/>
        <v>0.63267973856209148</v>
      </c>
    </row>
    <row r="39" spans="1:11" x14ac:dyDescent="0.2">
      <c r="A39" s="7">
        <v>5</v>
      </c>
      <c r="B39" s="3" t="s">
        <v>34</v>
      </c>
      <c r="C39" s="3">
        <v>5</v>
      </c>
      <c r="D39" s="3">
        <v>5</v>
      </c>
      <c r="E39" s="3">
        <v>5</v>
      </c>
      <c r="F39" s="3">
        <v>4</v>
      </c>
      <c r="G39" s="3">
        <v>5</v>
      </c>
      <c r="H39" s="3">
        <f t="shared" si="6"/>
        <v>24</v>
      </c>
      <c r="I39" s="3">
        <f t="shared" si="7"/>
        <v>4.8</v>
      </c>
      <c r="J39" s="3">
        <f>H39/H43</f>
        <v>0.15686274509803921</v>
      </c>
      <c r="K39" s="3">
        <f t="shared" si="8"/>
        <v>0.75294117647058822</v>
      </c>
    </row>
    <row r="40" spans="1:11" x14ac:dyDescent="0.2">
      <c r="A40" s="7">
        <v>6</v>
      </c>
      <c r="B40" s="3" t="s">
        <v>35</v>
      </c>
      <c r="C40" s="3">
        <v>5</v>
      </c>
      <c r="D40" s="3">
        <v>4</v>
      </c>
      <c r="E40" s="3">
        <v>3</v>
      </c>
      <c r="F40" s="3">
        <v>2</v>
      </c>
      <c r="G40" s="3">
        <v>3</v>
      </c>
      <c r="H40" s="3">
        <f t="shared" si="6"/>
        <v>17</v>
      </c>
      <c r="I40" s="3">
        <f t="shared" si="7"/>
        <v>3.4</v>
      </c>
      <c r="J40" s="3">
        <f>H40/H43</f>
        <v>0.1111111111111111</v>
      </c>
      <c r="K40" s="3">
        <f t="shared" si="8"/>
        <v>0.37777777777777777</v>
      </c>
    </row>
    <row r="41" spans="1:11" x14ac:dyDescent="0.2">
      <c r="A41" s="7">
        <v>7</v>
      </c>
      <c r="B41" s="3" t="s">
        <v>36</v>
      </c>
      <c r="C41" s="3">
        <v>4</v>
      </c>
      <c r="D41" s="3">
        <v>4</v>
      </c>
      <c r="E41" s="3">
        <v>4</v>
      </c>
      <c r="F41" s="3">
        <v>3</v>
      </c>
      <c r="G41" s="3">
        <v>3</v>
      </c>
      <c r="H41" s="3">
        <f t="shared" si="6"/>
        <v>18</v>
      </c>
      <c r="I41" s="3">
        <f t="shared" si="7"/>
        <v>3.6</v>
      </c>
      <c r="J41" s="3">
        <f>H41/H43</f>
        <v>0.11764705882352941</v>
      </c>
      <c r="K41" s="3">
        <f t="shared" si="8"/>
        <v>0.42352941176470588</v>
      </c>
    </row>
    <row r="42" spans="1:11" x14ac:dyDescent="0.2">
      <c r="A42" s="7">
        <v>8</v>
      </c>
      <c r="B42" s="3" t="s">
        <v>37</v>
      </c>
      <c r="C42" s="3">
        <v>4</v>
      </c>
      <c r="D42" s="3">
        <v>3</v>
      </c>
      <c r="E42" s="3">
        <v>3</v>
      </c>
      <c r="F42" s="3">
        <v>3</v>
      </c>
      <c r="G42" s="3">
        <v>4</v>
      </c>
      <c r="H42" s="3">
        <f t="shared" si="6"/>
        <v>17</v>
      </c>
      <c r="I42" s="3">
        <f t="shared" si="7"/>
        <v>3.4</v>
      </c>
      <c r="J42" s="3">
        <f>H42/H43</f>
        <v>0.1111111111111111</v>
      </c>
      <c r="K42" s="3">
        <f t="shared" si="8"/>
        <v>0.37777777777777777</v>
      </c>
    </row>
    <row r="43" spans="1:11" x14ac:dyDescent="0.2">
      <c r="A43" s="3"/>
      <c r="B43" s="3" t="s">
        <v>29</v>
      </c>
      <c r="C43" s="3"/>
      <c r="D43" s="3"/>
      <c r="E43" s="3"/>
      <c r="F43" s="3"/>
      <c r="G43" s="3"/>
      <c r="H43" s="3">
        <f>SUM(H35:H42)</f>
        <v>153</v>
      </c>
      <c r="I43" s="3"/>
      <c r="J43" s="3">
        <f>SUM(J35:J42)</f>
        <v>1</v>
      </c>
      <c r="K43" s="3">
        <f>SUM(K35:K42)</f>
        <v>3.8888888888888888</v>
      </c>
    </row>
    <row r="44" spans="1:11" ht="16.5" customHeight="1" x14ac:dyDescent="0.2"/>
    <row r="45" spans="1:11" hidden="1" x14ac:dyDescent="0.2"/>
    <row r="46" spans="1:11" hidden="1" x14ac:dyDescent="0.2">
      <c r="A46" s="1" t="s">
        <v>38</v>
      </c>
      <c r="B46" s="1"/>
    </row>
    <row r="47" spans="1:11" x14ac:dyDescent="0.2">
      <c r="A47" s="4" t="s">
        <v>20</v>
      </c>
      <c r="B47" s="4" t="s">
        <v>6</v>
      </c>
      <c r="C47" s="4">
        <v>1</v>
      </c>
      <c r="D47" s="4">
        <v>2</v>
      </c>
      <c r="E47" s="4">
        <v>3</v>
      </c>
      <c r="F47" s="4">
        <v>4</v>
      </c>
      <c r="G47" s="4">
        <v>5</v>
      </c>
      <c r="H47" s="4" t="s">
        <v>7</v>
      </c>
      <c r="I47" s="4" t="s">
        <v>8</v>
      </c>
      <c r="J47" s="4" t="s">
        <v>39</v>
      </c>
      <c r="K47" s="4" t="s">
        <v>40</v>
      </c>
    </row>
    <row r="48" spans="1:11" x14ac:dyDescent="0.2">
      <c r="A48" s="3">
        <v>1</v>
      </c>
      <c r="B48" s="3" t="s">
        <v>41</v>
      </c>
      <c r="C48" s="3">
        <v>4</v>
      </c>
      <c r="D48" s="3">
        <v>4</v>
      </c>
      <c r="E48" s="3">
        <v>3</v>
      </c>
      <c r="F48" s="3">
        <v>4</v>
      </c>
      <c r="G48" s="3">
        <v>3</v>
      </c>
      <c r="H48" s="3">
        <f>SUM(C48:G48)</f>
        <v>18</v>
      </c>
      <c r="I48" s="3">
        <f>H48/5</f>
        <v>3.6</v>
      </c>
      <c r="J48" s="3">
        <f>H48/H56</f>
        <v>0.12162162162162163</v>
      </c>
      <c r="K48" s="3">
        <f>J48*I48</f>
        <v>0.43783783783783786</v>
      </c>
    </row>
    <row r="49" spans="1:11" x14ac:dyDescent="0.2">
      <c r="A49" s="3">
        <v>2</v>
      </c>
      <c r="B49" s="3" t="s">
        <v>42</v>
      </c>
      <c r="C49" s="3">
        <v>4</v>
      </c>
      <c r="D49" s="3">
        <v>4</v>
      </c>
      <c r="E49" s="3">
        <v>2</v>
      </c>
      <c r="F49" s="3">
        <v>4</v>
      </c>
      <c r="G49" s="3">
        <v>3</v>
      </c>
      <c r="H49" s="3">
        <f t="shared" ref="H49:H55" si="9">SUM(C49:G49)</f>
        <v>17</v>
      </c>
      <c r="I49" s="3">
        <f t="shared" ref="I49:I55" si="10">H49/5</f>
        <v>3.4</v>
      </c>
      <c r="J49" s="3">
        <f>H49/H56</f>
        <v>0.11486486486486487</v>
      </c>
      <c r="K49" s="3">
        <f t="shared" ref="K49:K55" si="11">J49*I49</f>
        <v>0.39054054054054055</v>
      </c>
    </row>
    <row r="50" spans="1:11" x14ac:dyDescent="0.2">
      <c r="A50" s="3">
        <v>3</v>
      </c>
      <c r="B50" s="3" t="s">
        <v>43</v>
      </c>
      <c r="C50" s="3">
        <v>5</v>
      </c>
      <c r="D50" s="3">
        <v>5</v>
      </c>
      <c r="E50" s="3">
        <v>5</v>
      </c>
      <c r="F50" s="3">
        <v>4</v>
      </c>
      <c r="G50" s="3">
        <v>4</v>
      </c>
      <c r="H50" s="3">
        <f t="shared" si="9"/>
        <v>23</v>
      </c>
      <c r="I50" s="3">
        <f t="shared" si="10"/>
        <v>4.5999999999999996</v>
      </c>
      <c r="J50" s="3">
        <f>H50/H56</f>
        <v>0.1554054054054054</v>
      </c>
      <c r="K50" s="3">
        <f t="shared" si="11"/>
        <v>0.71486486486486478</v>
      </c>
    </row>
    <row r="51" spans="1:11" x14ac:dyDescent="0.2">
      <c r="A51" s="3">
        <v>4</v>
      </c>
      <c r="B51" s="3" t="s">
        <v>44</v>
      </c>
      <c r="C51" s="3">
        <v>3</v>
      </c>
      <c r="D51" s="3">
        <v>3</v>
      </c>
      <c r="E51" s="3">
        <v>3</v>
      </c>
      <c r="F51" s="3">
        <v>2</v>
      </c>
      <c r="G51" s="3">
        <v>3</v>
      </c>
      <c r="H51" s="3">
        <f t="shared" si="9"/>
        <v>14</v>
      </c>
      <c r="I51" s="3">
        <f t="shared" si="10"/>
        <v>2.8</v>
      </c>
      <c r="J51" s="3">
        <f>H51/H56</f>
        <v>9.45945945945946E-2</v>
      </c>
      <c r="K51" s="3">
        <f t="shared" si="11"/>
        <v>0.26486486486486488</v>
      </c>
    </row>
    <row r="52" spans="1:11" x14ac:dyDescent="0.2">
      <c r="A52" s="3">
        <v>5</v>
      </c>
      <c r="B52" s="3" t="s">
        <v>45</v>
      </c>
      <c r="C52" s="3">
        <v>5</v>
      </c>
      <c r="D52" s="3">
        <v>4</v>
      </c>
      <c r="E52" s="3">
        <v>3</v>
      </c>
      <c r="F52" s="3">
        <v>4</v>
      </c>
      <c r="G52" s="3">
        <v>3</v>
      </c>
      <c r="H52" s="3">
        <f t="shared" si="9"/>
        <v>19</v>
      </c>
      <c r="I52" s="3">
        <f t="shared" si="10"/>
        <v>3.8</v>
      </c>
      <c r="J52" s="3">
        <f>H52/H56</f>
        <v>0.12837837837837837</v>
      </c>
      <c r="K52" s="3">
        <f t="shared" si="11"/>
        <v>0.4878378378378378</v>
      </c>
    </row>
    <row r="53" spans="1:11" x14ac:dyDescent="0.2">
      <c r="A53" s="3">
        <v>6</v>
      </c>
      <c r="B53" s="3" t="s">
        <v>46</v>
      </c>
      <c r="C53" s="3">
        <v>5</v>
      </c>
      <c r="D53" s="3">
        <v>4</v>
      </c>
      <c r="E53" s="3">
        <v>5</v>
      </c>
      <c r="F53" s="3">
        <v>5</v>
      </c>
      <c r="G53" s="3">
        <v>5</v>
      </c>
      <c r="H53" s="3">
        <f t="shared" si="9"/>
        <v>24</v>
      </c>
      <c r="I53" s="3">
        <f t="shared" si="10"/>
        <v>4.8</v>
      </c>
      <c r="J53" s="3">
        <f>H53/H56</f>
        <v>0.16216216216216217</v>
      </c>
      <c r="K53" s="3">
        <f t="shared" si="11"/>
        <v>0.77837837837837842</v>
      </c>
    </row>
    <row r="54" spans="1:11" x14ac:dyDescent="0.2">
      <c r="A54" s="3">
        <v>7</v>
      </c>
      <c r="B54" s="3" t="s">
        <v>47</v>
      </c>
      <c r="C54" s="3">
        <v>4</v>
      </c>
      <c r="D54" s="3">
        <v>3</v>
      </c>
      <c r="E54" s="3">
        <v>4</v>
      </c>
      <c r="F54" s="3">
        <v>4</v>
      </c>
      <c r="G54" s="3">
        <v>5</v>
      </c>
      <c r="H54" s="3">
        <f t="shared" si="9"/>
        <v>20</v>
      </c>
      <c r="I54" s="3">
        <f t="shared" si="10"/>
        <v>4</v>
      </c>
      <c r="J54" s="3">
        <f>H54/H56</f>
        <v>0.13513513513513514</v>
      </c>
      <c r="K54" s="3">
        <f t="shared" si="11"/>
        <v>0.54054054054054057</v>
      </c>
    </row>
    <row r="55" spans="1:11" x14ac:dyDescent="0.2">
      <c r="A55" s="3">
        <v>8</v>
      </c>
      <c r="B55" s="3" t="s">
        <v>48</v>
      </c>
      <c r="C55" s="3">
        <v>2</v>
      </c>
      <c r="D55" s="3">
        <v>2</v>
      </c>
      <c r="E55" s="3">
        <v>4</v>
      </c>
      <c r="F55" s="3">
        <v>3</v>
      </c>
      <c r="G55" s="3">
        <v>2</v>
      </c>
      <c r="H55" s="3">
        <f t="shared" si="9"/>
        <v>13</v>
      </c>
      <c r="I55" s="3">
        <f t="shared" si="10"/>
        <v>2.6</v>
      </c>
      <c r="J55" s="3">
        <f>H55/H56</f>
        <v>8.7837837837837843E-2</v>
      </c>
      <c r="K55" s="3">
        <f t="shared" si="11"/>
        <v>0.2283783783783784</v>
      </c>
    </row>
    <row r="56" spans="1:11" x14ac:dyDescent="0.2">
      <c r="A56" s="5"/>
      <c r="B56" s="5" t="s">
        <v>29</v>
      </c>
      <c r="C56" s="5"/>
      <c r="D56" s="5"/>
      <c r="E56" s="5"/>
      <c r="F56" s="5"/>
      <c r="G56" s="5"/>
      <c r="H56" s="5">
        <f>SUM(H48:H55)</f>
        <v>148</v>
      </c>
      <c r="I56" s="5"/>
      <c r="J56" s="5">
        <f>SUM(J48:J55)</f>
        <v>1.0000000000000002</v>
      </c>
      <c r="K56" s="5">
        <f>SUM(K48:K55)</f>
        <v>3.8432432432432435</v>
      </c>
    </row>
  </sheetData>
  <mergeCells count="6">
    <mergeCell ref="E6:G6"/>
    <mergeCell ref="E7:G7"/>
    <mergeCell ref="A21:B21"/>
    <mergeCell ref="E1:H1"/>
    <mergeCell ref="A2:K2"/>
    <mergeCell ref="C3:I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abSelected="1" zoomScale="85" zoomScaleNormal="85" workbookViewId="0">
      <selection activeCell="M13" sqref="M13"/>
    </sheetView>
  </sheetViews>
  <sheetFormatPr defaultRowHeight="15" x14ac:dyDescent="0.25"/>
  <cols>
    <col min="2" max="2" width="31.42578125" customWidth="1"/>
  </cols>
  <sheetData>
    <row r="1" spans="1:11" x14ac:dyDescent="0.25">
      <c r="A1" s="2"/>
      <c r="B1" s="2"/>
      <c r="C1" s="2"/>
      <c r="D1" s="2"/>
      <c r="E1" s="2"/>
    </row>
    <row r="2" spans="1:11" ht="4.5" customHeight="1" x14ac:dyDescent="0.25">
      <c r="A2" s="2"/>
      <c r="B2" s="2"/>
      <c r="C2" s="2"/>
      <c r="D2" s="2"/>
      <c r="E2" s="2"/>
    </row>
    <row r="3" spans="1:11" ht="24" customHeight="1" x14ac:dyDescent="0.25">
      <c r="A3" s="17" t="s">
        <v>51</v>
      </c>
      <c r="B3" s="17"/>
      <c r="C3" s="18">
        <v>1</v>
      </c>
      <c r="D3" s="18">
        <v>2</v>
      </c>
      <c r="E3" s="18">
        <v>3</v>
      </c>
      <c r="F3" s="18">
        <v>4</v>
      </c>
      <c r="G3" s="18">
        <v>5</v>
      </c>
      <c r="H3" s="23" t="s">
        <v>7</v>
      </c>
      <c r="I3" s="23" t="s">
        <v>9</v>
      </c>
      <c r="J3" s="23" t="s">
        <v>8</v>
      </c>
      <c r="K3" s="23" t="s">
        <v>10</v>
      </c>
    </row>
    <row r="4" spans="1:11" ht="23.25" customHeight="1" x14ac:dyDescent="0.25">
      <c r="A4" s="14" t="s">
        <v>52</v>
      </c>
      <c r="B4" s="14"/>
      <c r="C4" s="8"/>
      <c r="D4" s="14"/>
      <c r="E4" s="14"/>
      <c r="F4" s="16"/>
      <c r="G4" s="16"/>
      <c r="H4" s="16"/>
      <c r="I4" s="16"/>
      <c r="J4" s="16"/>
      <c r="K4" s="16"/>
    </row>
    <row r="5" spans="1:11" x14ac:dyDescent="0.25">
      <c r="A5" s="3" t="s">
        <v>11</v>
      </c>
      <c r="B5" s="3"/>
      <c r="C5" s="8">
        <v>5</v>
      </c>
      <c r="D5" s="8">
        <v>3</v>
      </c>
      <c r="E5" s="8">
        <v>5</v>
      </c>
      <c r="F5" s="8">
        <v>4</v>
      </c>
      <c r="G5" s="8">
        <v>3</v>
      </c>
      <c r="H5" s="24">
        <f>SUM(C5:G5)</f>
        <v>20</v>
      </c>
      <c r="I5" s="30">
        <f>H5/H24</f>
        <v>6.9930069930069935E-2</v>
      </c>
      <c r="J5" s="24">
        <v>3</v>
      </c>
      <c r="K5" s="30">
        <f>J5*I5</f>
        <v>0.20979020979020979</v>
      </c>
    </row>
    <row r="6" spans="1:11" x14ac:dyDescent="0.25">
      <c r="A6" s="3" t="s">
        <v>18</v>
      </c>
      <c r="B6" s="3"/>
      <c r="C6" s="8">
        <v>3</v>
      </c>
      <c r="D6" s="8">
        <v>4</v>
      </c>
      <c r="E6" s="8">
        <v>3</v>
      </c>
      <c r="F6" s="8">
        <v>5</v>
      </c>
      <c r="G6" s="8">
        <v>4</v>
      </c>
      <c r="H6" s="24">
        <f t="shared" ref="H6:H12" si="0">SUM(C6:G6)</f>
        <v>19</v>
      </c>
      <c r="I6" s="30">
        <f>H6/H24</f>
        <v>6.6433566433566432E-2</v>
      </c>
      <c r="J6" s="24">
        <v>4</v>
      </c>
      <c r="K6" s="30">
        <f>J6*I6</f>
        <v>0.26573426573426573</v>
      </c>
    </row>
    <row r="7" spans="1:11" x14ac:dyDescent="0.25">
      <c r="A7" s="3" t="s">
        <v>12</v>
      </c>
      <c r="B7" s="3"/>
      <c r="C7" s="8">
        <v>5</v>
      </c>
      <c r="D7" s="8">
        <v>5</v>
      </c>
      <c r="E7" s="8">
        <v>4</v>
      </c>
      <c r="F7" s="8">
        <v>4</v>
      </c>
      <c r="G7" s="8">
        <v>4</v>
      </c>
      <c r="H7" s="24">
        <f t="shared" si="0"/>
        <v>22</v>
      </c>
      <c r="I7" s="30">
        <f>H7/H24</f>
        <v>7.6923076923076927E-2</v>
      </c>
      <c r="J7" s="24">
        <v>4</v>
      </c>
      <c r="K7" s="30">
        <f>J7*I7</f>
        <v>0.30769230769230771</v>
      </c>
    </row>
    <row r="8" spans="1:11" x14ac:dyDescent="0.25">
      <c r="A8" s="3" t="s">
        <v>13</v>
      </c>
      <c r="B8" s="3"/>
      <c r="C8" s="8">
        <v>3</v>
      </c>
      <c r="D8" s="8">
        <v>3</v>
      </c>
      <c r="E8" s="8">
        <v>4</v>
      </c>
      <c r="F8" s="8">
        <v>4</v>
      </c>
      <c r="G8" s="8">
        <v>5</v>
      </c>
      <c r="H8" s="24">
        <f t="shared" si="0"/>
        <v>19</v>
      </c>
      <c r="I8" s="30">
        <f>H8/H24</f>
        <v>6.6433566433566432E-2</v>
      </c>
      <c r="J8" s="24">
        <v>4</v>
      </c>
      <c r="K8" s="30">
        <f>J8*I8</f>
        <v>0.26573426573426573</v>
      </c>
    </row>
    <row r="9" spans="1:11" x14ac:dyDescent="0.25">
      <c r="A9" s="3" t="s">
        <v>14</v>
      </c>
      <c r="B9" s="3"/>
      <c r="C9" s="8">
        <v>3</v>
      </c>
      <c r="D9" s="8">
        <v>3</v>
      </c>
      <c r="E9" s="8">
        <v>3</v>
      </c>
      <c r="F9" s="8">
        <v>3</v>
      </c>
      <c r="G9" s="8">
        <v>4</v>
      </c>
      <c r="H9" s="24">
        <f t="shared" si="0"/>
        <v>16</v>
      </c>
      <c r="I9" s="30">
        <f>H9/H24</f>
        <v>5.5944055944055944E-2</v>
      </c>
      <c r="J9" s="24">
        <v>3</v>
      </c>
      <c r="K9" s="30">
        <f>J9*I9</f>
        <v>0.16783216783216784</v>
      </c>
    </row>
    <row r="10" spans="1:11" x14ac:dyDescent="0.25">
      <c r="A10" s="3" t="s">
        <v>15</v>
      </c>
      <c r="B10" s="3"/>
      <c r="C10" s="8">
        <v>4</v>
      </c>
      <c r="D10" s="8">
        <v>4</v>
      </c>
      <c r="E10" s="8">
        <v>5</v>
      </c>
      <c r="F10" s="8">
        <v>4</v>
      </c>
      <c r="G10" s="8">
        <v>4</v>
      </c>
      <c r="H10" s="24">
        <f t="shared" si="0"/>
        <v>21</v>
      </c>
      <c r="I10" s="30">
        <f>H10/H24</f>
        <v>7.3426573426573424E-2</v>
      </c>
      <c r="J10" s="24">
        <v>4</v>
      </c>
      <c r="K10" s="30">
        <f>J10*I10</f>
        <v>0.2937062937062937</v>
      </c>
    </row>
    <row r="11" spans="1:11" x14ac:dyDescent="0.25">
      <c r="A11" s="3" t="s">
        <v>16</v>
      </c>
      <c r="B11" s="3"/>
      <c r="C11" s="8">
        <v>3</v>
      </c>
      <c r="D11" s="8">
        <v>4</v>
      </c>
      <c r="E11" s="8">
        <v>4</v>
      </c>
      <c r="F11" s="8">
        <v>3</v>
      </c>
      <c r="G11" s="8">
        <v>3</v>
      </c>
      <c r="H11" s="24">
        <f t="shared" si="0"/>
        <v>17</v>
      </c>
      <c r="I11" s="30">
        <f>H11/H24</f>
        <v>5.944055944055944E-2</v>
      </c>
      <c r="J11" s="24">
        <v>3</v>
      </c>
      <c r="K11" s="30">
        <f>J11*I11</f>
        <v>0.17832167832167833</v>
      </c>
    </row>
    <row r="12" spans="1:11" x14ac:dyDescent="0.25">
      <c r="A12" s="3" t="s">
        <v>17</v>
      </c>
      <c r="B12" s="3"/>
      <c r="C12" s="8">
        <v>5</v>
      </c>
      <c r="D12" s="8">
        <v>5</v>
      </c>
      <c r="E12" s="8">
        <v>4</v>
      </c>
      <c r="F12" s="8">
        <v>2</v>
      </c>
      <c r="G12" s="8">
        <v>3</v>
      </c>
      <c r="H12" s="24">
        <f t="shared" si="0"/>
        <v>19</v>
      </c>
      <c r="I12" s="30">
        <f>H12/H24</f>
        <v>6.6433566433566432E-2</v>
      </c>
      <c r="J12" s="24">
        <v>5</v>
      </c>
      <c r="K12" s="30">
        <f>J12*I12</f>
        <v>0.33216783216783219</v>
      </c>
    </row>
    <row r="13" spans="1:11" ht="14.25" customHeight="1" x14ac:dyDescent="0.25">
      <c r="A13" s="19" t="s">
        <v>60</v>
      </c>
      <c r="B13" s="19"/>
      <c r="C13" s="25"/>
      <c r="D13" s="25"/>
      <c r="E13" s="25"/>
      <c r="F13" s="22"/>
      <c r="G13" s="22"/>
      <c r="H13" s="22">
        <f>SUM(H5:H12)</f>
        <v>153</v>
      </c>
      <c r="I13" s="31">
        <f>SUM(I5:I12)</f>
        <v>0.53496503496503489</v>
      </c>
      <c r="J13" s="22"/>
      <c r="K13" s="33">
        <f>SUM(K5:K12)</f>
        <v>2.0209790209790213</v>
      </c>
    </row>
    <row r="14" spans="1:11" ht="23.25" customHeight="1" x14ac:dyDescent="0.25">
      <c r="A14" s="13" t="s">
        <v>53</v>
      </c>
      <c r="B14" s="3"/>
      <c r="C14" s="3"/>
      <c r="D14" s="3"/>
      <c r="E14" s="3"/>
      <c r="F14" s="16"/>
      <c r="G14" s="16"/>
      <c r="H14" s="16"/>
      <c r="I14" s="32"/>
      <c r="J14" s="16"/>
      <c r="K14" s="32"/>
    </row>
    <row r="15" spans="1:11" x14ac:dyDescent="0.25">
      <c r="A15" s="3" t="s">
        <v>21</v>
      </c>
      <c r="B15" s="3"/>
      <c r="C15" s="8">
        <v>3</v>
      </c>
      <c r="D15" s="8">
        <v>4</v>
      </c>
      <c r="E15" s="8">
        <v>5</v>
      </c>
      <c r="F15" s="8">
        <v>3</v>
      </c>
      <c r="G15" s="8">
        <v>5</v>
      </c>
      <c r="H15" s="24">
        <f>SUM(C15:G15)</f>
        <v>20</v>
      </c>
      <c r="I15" s="30">
        <f>H15/H24</f>
        <v>6.9930069930069935E-2</v>
      </c>
      <c r="J15" s="24">
        <v>5</v>
      </c>
      <c r="K15" s="30">
        <f>J15*I15</f>
        <v>0.34965034965034969</v>
      </c>
    </row>
    <row r="16" spans="1:11" x14ac:dyDescent="0.25">
      <c r="A16" s="3" t="s">
        <v>22</v>
      </c>
      <c r="B16" s="3"/>
      <c r="C16" s="8">
        <v>4</v>
      </c>
      <c r="D16" s="8">
        <v>3</v>
      </c>
      <c r="E16" s="8">
        <v>3</v>
      </c>
      <c r="F16" s="8">
        <v>3</v>
      </c>
      <c r="G16" s="8">
        <v>3</v>
      </c>
      <c r="H16" s="24">
        <f t="shared" ref="H16:H22" si="1">SUM(C16:G16)</f>
        <v>16</v>
      </c>
      <c r="I16" s="30">
        <f>H16/H24</f>
        <v>5.5944055944055944E-2</v>
      </c>
      <c r="J16" s="24">
        <v>3</v>
      </c>
      <c r="K16" s="30">
        <f>J16*I16</f>
        <v>0.16783216783216784</v>
      </c>
    </row>
    <row r="17" spans="1:11" x14ac:dyDescent="0.25">
      <c r="A17" s="3" t="s">
        <v>23</v>
      </c>
      <c r="B17" s="3"/>
      <c r="C17" s="8">
        <v>5</v>
      </c>
      <c r="D17" s="8">
        <v>5</v>
      </c>
      <c r="E17" s="8">
        <v>5</v>
      </c>
      <c r="F17" s="8">
        <v>3</v>
      </c>
      <c r="G17" s="8">
        <v>3</v>
      </c>
      <c r="H17" s="24">
        <f t="shared" si="1"/>
        <v>21</v>
      </c>
      <c r="I17" s="30">
        <f>H17/H24</f>
        <v>7.3426573426573424E-2</v>
      </c>
      <c r="J17" s="24">
        <v>5</v>
      </c>
      <c r="K17" s="30">
        <f>J17*I17</f>
        <v>0.36713286713286714</v>
      </c>
    </row>
    <row r="18" spans="1:11" x14ac:dyDescent="0.25">
      <c r="A18" s="3" t="s">
        <v>24</v>
      </c>
      <c r="B18" s="3"/>
      <c r="C18" s="8">
        <v>3</v>
      </c>
      <c r="D18" s="8">
        <v>3</v>
      </c>
      <c r="E18" s="8">
        <v>3</v>
      </c>
      <c r="F18" s="8">
        <v>2</v>
      </c>
      <c r="G18" s="8">
        <v>3</v>
      </c>
      <c r="H18" s="24">
        <f t="shared" si="1"/>
        <v>14</v>
      </c>
      <c r="I18" s="30">
        <f>H18/H24</f>
        <v>4.8951048951048952E-2</v>
      </c>
      <c r="J18" s="24">
        <v>3</v>
      </c>
      <c r="K18" s="30">
        <f>J18*I18</f>
        <v>0.14685314685314685</v>
      </c>
    </row>
    <row r="19" spans="1:11" x14ac:dyDescent="0.25">
      <c r="A19" s="3" t="s">
        <v>25</v>
      </c>
      <c r="B19" s="3"/>
      <c r="C19" s="8">
        <v>4</v>
      </c>
      <c r="D19" s="8">
        <v>4</v>
      </c>
      <c r="E19" s="8">
        <v>4</v>
      </c>
      <c r="F19" s="8">
        <v>4</v>
      </c>
      <c r="G19" s="8">
        <v>3</v>
      </c>
      <c r="H19" s="24">
        <f t="shared" si="1"/>
        <v>19</v>
      </c>
      <c r="I19" s="30">
        <f>H19/H24</f>
        <v>6.6433566433566432E-2</v>
      </c>
      <c r="J19" s="24">
        <v>4</v>
      </c>
      <c r="K19" s="30">
        <f>J19*I19</f>
        <v>0.26573426573426573</v>
      </c>
    </row>
    <row r="20" spans="1:11" x14ac:dyDescent="0.25">
      <c r="A20" s="3" t="s">
        <v>26</v>
      </c>
      <c r="B20" s="3"/>
      <c r="C20" s="8">
        <v>5</v>
      </c>
      <c r="D20" s="8">
        <v>4</v>
      </c>
      <c r="E20" s="8">
        <v>4</v>
      </c>
      <c r="F20" s="8">
        <v>4</v>
      </c>
      <c r="G20" s="8">
        <v>3</v>
      </c>
      <c r="H20" s="24">
        <f t="shared" si="1"/>
        <v>20</v>
      </c>
      <c r="I20" s="30">
        <f>H20/H24</f>
        <v>6.9930069930069935E-2</v>
      </c>
      <c r="J20" s="24">
        <v>4</v>
      </c>
      <c r="K20" s="30">
        <f>J20*I20</f>
        <v>0.27972027972027974</v>
      </c>
    </row>
    <row r="21" spans="1:11" x14ac:dyDescent="0.25">
      <c r="A21" s="3" t="s">
        <v>27</v>
      </c>
      <c r="B21" s="3"/>
      <c r="C21" s="8">
        <v>2</v>
      </c>
      <c r="D21" s="8">
        <v>2</v>
      </c>
      <c r="E21" s="8">
        <v>2</v>
      </c>
      <c r="F21" s="8">
        <v>3</v>
      </c>
      <c r="G21" s="8">
        <v>2</v>
      </c>
      <c r="H21" s="24">
        <f t="shared" si="1"/>
        <v>11</v>
      </c>
      <c r="I21" s="30">
        <f>H21/H24</f>
        <v>3.8461538461538464E-2</v>
      </c>
      <c r="J21" s="24">
        <v>2</v>
      </c>
      <c r="K21" s="30">
        <f>J21*I21</f>
        <v>7.6923076923076927E-2</v>
      </c>
    </row>
    <row r="22" spans="1:11" x14ac:dyDescent="0.25">
      <c r="A22" s="3" t="s">
        <v>28</v>
      </c>
      <c r="B22" s="3"/>
      <c r="C22" s="8">
        <v>2</v>
      </c>
      <c r="D22" s="8">
        <v>2</v>
      </c>
      <c r="E22" s="8">
        <v>2</v>
      </c>
      <c r="F22" s="8">
        <v>3</v>
      </c>
      <c r="G22" s="8">
        <v>3</v>
      </c>
      <c r="H22" s="24">
        <f t="shared" si="1"/>
        <v>12</v>
      </c>
      <c r="I22" s="30">
        <f>H22/H24</f>
        <v>4.195804195804196E-2</v>
      </c>
      <c r="J22" s="24">
        <v>2</v>
      </c>
      <c r="K22" s="30">
        <f t="shared" ref="K16:K22" si="2">J22*I22</f>
        <v>8.3916083916083919E-2</v>
      </c>
    </row>
    <row r="23" spans="1:11" ht="13.5" customHeight="1" x14ac:dyDescent="0.25">
      <c r="A23" s="19" t="s">
        <v>57</v>
      </c>
      <c r="B23" s="21"/>
      <c r="C23" s="25"/>
      <c r="D23" s="25"/>
      <c r="E23" s="25"/>
      <c r="F23" s="22"/>
      <c r="G23" s="22"/>
      <c r="H23" s="22">
        <f>SUM(H15:H22)</f>
        <v>133</v>
      </c>
      <c r="I23" s="31">
        <f>SUM(I15:I22)</f>
        <v>0.46503496503496511</v>
      </c>
      <c r="J23" s="22"/>
      <c r="K23" s="31">
        <f>SUM(K15:K22)</f>
        <v>1.7377622377622377</v>
      </c>
    </row>
    <row r="24" spans="1:11" ht="25.5" customHeight="1" x14ac:dyDescent="0.25">
      <c r="A24" s="20" t="s">
        <v>56</v>
      </c>
      <c r="B24" s="21"/>
      <c r="C24" s="25"/>
      <c r="D24" s="25"/>
      <c r="E24" s="25"/>
      <c r="F24" s="22"/>
      <c r="G24" s="22"/>
      <c r="H24" s="22">
        <f>SUM(H13+H23)</f>
        <v>286</v>
      </c>
      <c r="I24" s="31">
        <f>SUM(I13+I23)</f>
        <v>1</v>
      </c>
      <c r="J24" s="22"/>
      <c r="K24" s="31">
        <f>SUM(K13+K23)</f>
        <v>3.7587412587412592</v>
      </c>
    </row>
    <row r="25" spans="1:11" x14ac:dyDescent="0.25">
      <c r="A25" s="2"/>
      <c r="B25" s="2"/>
      <c r="C25" s="2"/>
      <c r="D25" s="2"/>
      <c r="E25" s="2"/>
    </row>
    <row r="26" spans="1:11" ht="6.75" customHeight="1" x14ac:dyDescent="0.25">
      <c r="A26" s="2"/>
      <c r="B26" s="2"/>
      <c r="C26" s="2"/>
      <c r="D26" s="2"/>
      <c r="E26" s="2"/>
    </row>
    <row r="27" spans="1:11" ht="24" customHeight="1" x14ac:dyDescent="0.25">
      <c r="A27" s="17" t="s">
        <v>51</v>
      </c>
      <c r="B27" s="17"/>
      <c r="C27" s="18">
        <v>1</v>
      </c>
      <c r="D27" s="18">
        <v>2</v>
      </c>
      <c r="E27" s="18">
        <v>3</v>
      </c>
      <c r="F27" s="18">
        <v>4</v>
      </c>
      <c r="G27" s="18">
        <v>5</v>
      </c>
      <c r="H27" s="26" t="s">
        <v>61</v>
      </c>
      <c r="I27" s="26" t="s">
        <v>9</v>
      </c>
      <c r="J27" s="26" t="s">
        <v>8</v>
      </c>
      <c r="K27" s="26" t="s">
        <v>10</v>
      </c>
    </row>
    <row r="28" spans="1:11" ht="24" customHeight="1" x14ac:dyDescent="0.25">
      <c r="A28" s="13" t="s">
        <v>54</v>
      </c>
      <c r="B28" s="3"/>
      <c r="C28" s="3"/>
      <c r="D28" s="3"/>
      <c r="E28" s="3"/>
      <c r="F28" s="16"/>
      <c r="G28" s="16"/>
      <c r="H28" s="16"/>
      <c r="I28" s="16"/>
      <c r="J28" s="16"/>
      <c r="K28" s="16"/>
    </row>
    <row r="29" spans="1:11" x14ac:dyDescent="0.25">
      <c r="A29" s="3" t="s">
        <v>31</v>
      </c>
      <c r="B29" s="3"/>
      <c r="C29" s="8">
        <v>3</v>
      </c>
      <c r="D29" s="8">
        <v>3</v>
      </c>
      <c r="E29" s="8">
        <v>4</v>
      </c>
      <c r="F29" s="8">
        <v>4</v>
      </c>
      <c r="G29" s="8">
        <v>4</v>
      </c>
      <c r="H29" s="24">
        <f>SUM(C29:G29)</f>
        <v>18</v>
      </c>
      <c r="I29" s="30">
        <f>H29/H48</f>
        <v>5.9800664451827246E-2</v>
      </c>
      <c r="J29" s="24">
        <v>4</v>
      </c>
      <c r="K29" s="32">
        <f>J29*I29</f>
        <v>0.23920265780730898</v>
      </c>
    </row>
    <row r="30" spans="1:11" x14ac:dyDescent="0.25">
      <c r="A30" s="3" t="s">
        <v>32</v>
      </c>
      <c r="B30" s="3"/>
      <c r="C30" s="8">
        <v>4</v>
      </c>
      <c r="D30" s="8">
        <v>4</v>
      </c>
      <c r="E30" s="8">
        <v>4</v>
      </c>
      <c r="F30" s="8">
        <v>2</v>
      </c>
      <c r="G30" s="8">
        <v>3</v>
      </c>
      <c r="H30" s="24">
        <f t="shared" ref="H30:H36" si="3">SUM(C30:G30)</f>
        <v>17</v>
      </c>
      <c r="I30" s="30">
        <f>H30/H48</f>
        <v>5.647840531561462E-2</v>
      </c>
      <c r="J30" s="24">
        <v>4</v>
      </c>
      <c r="K30" s="32">
        <f t="shared" ref="K30:K36" si="4">J30*I30</f>
        <v>0.22591362126245848</v>
      </c>
    </row>
    <row r="31" spans="1:11" x14ac:dyDescent="0.25">
      <c r="A31" s="3" t="s">
        <v>33</v>
      </c>
      <c r="B31" s="3"/>
      <c r="C31" s="8">
        <v>5</v>
      </c>
      <c r="D31" s="8">
        <v>4</v>
      </c>
      <c r="E31" s="8">
        <v>4</v>
      </c>
      <c r="F31" s="8">
        <v>2</v>
      </c>
      <c r="G31" s="8">
        <v>5</v>
      </c>
      <c r="H31" s="24">
        <f t="shared" si="3"/>
        <v>20</v>
      </c>
      <c r="I31" s="30">
        <f>H31/H48</f>
        <v>6.6445182724252497E-2</v>
      </c>
      <c r="J31" s="24">
        <v>5</v>
      </c>
      <c r="K31" s="32">
        <f t="shared" si="4"/>
        <v>0.33222591362126247</v>
      </c>
    </row>
    <row r="32" spans="1:11" x14ac:dyDescent="0.25">
      <c r="A32" s="3" t="s">
        <v>49</v>
      </c>
      <c r="B32" s="3"/>
      <c r="C32" s="8">
        <v>5</v>
      </c>
      <c r="D32" s="8">
        <v>5</v>
      </c>
      <c r="E32" s="8">
        <v>5</v>
      </c>
      <c r="F32" s="8">
        <v>3</v>
      </c>
      <c r="G32" s="8">
        <v>4</v>
      </c>
      <c r="H32" s="24">
        <f t="shared" si="3"/>
        <v>22</v>
      </c>
      <c r="I32" s="30">
        <f>H32/H48</f>
        <v>7.3089700996677748E-2</v>
      </c>
      <c r="J32" s="24">
        <v>5</v>
      </c>
      <c r="K32" s="32">
        <f t="shared" si="4"/>
        <v>0.36544850498338877</v>
      </c>
    </row>
    <row r="33" spans="1:11" x14ac:dyDescent="0.25">
      <c r="A33" s="3" t="s">
        <v>34</v>
      </c>
      <c r="B33" s="3"/>
      <c r="C33" s="8">
        <v>5</v>
      </c>
      <c r="D33" s="8">
        <v>5</v>
      </c>
      <c r="E33" s="8">
        <v>5</v>
      </c>
      <c r="F33" s="8">
        <v>4</v>
      </c>
      <c r="G33" s="8">
        <v>5</v>
      </c>
      <c r="H33" s="24">
        <f t="shared" si="3"/>
        <v>24</v>
      </c>
      <c r="I33" s="30">
        <f>H33/H48</f>
        <v>7.9734219269102985E-2</v>
      </c>
      <c r="J33" s="24">
        <v>5</v>
      </c>
      <c r="K33" s="32">
        <f t="shared" si="4"/>
        <v>0.3986710963455149</v>
      </c>
    </row>
    <row r="34" spans="1:11" x14ac:dyDescent="0.25">
      <c r="A34" s="3" t="s">
        <v>35</v>
      </c>
      <c r="B34" s="3"/>
      <c r="C34" s="8">
        <v>5</v>
      </c>
      <c r="D34" s="8">
        <v>4</v>
      </c>
      <c r="E34" s="8">
        <v>3</v>
      </c>
      <c r="F34" s="8">
        <v>2</v>
      </c>
      <c r="G34" s="8">
        <v>3</v>
      </c>
      <c r="H34" s="24">
        <f t="shared" si="3"/>
        <v>17</v>
      </c>
      <c r="I34" s="30">
        <f>H34/H48</f>
        <v>5.647840531561462E-2</v>
      </c>
      <c r="J34" s="24">
        <v>3</v>
      </c>
      <c r="K34" s="32">
        <f t="shared" si="4"/>
        <v>0.16943521594684385</v>
      </c>
    </row>
    <row r="35" spans="1:11" x14ac:dyDescent="0.25">
      <c r="A35" s="3" t="s">
        <v>36</v>
      </c>
      <c r="B35" s="3"/>
      <c r="C35" s="8">
        <v>4</v>
      </c>
      <c r="D35" s="8">
        <v>4</v>
      </c>
      <c r="E35" s="8">
        <v>4</v>
      </c>
      <c r="F35" s="8">
        <v>3</v>
      </c>
      <c r="G35" s="8">
        <v>3</v>
      </c>
      <c r="H35" s="24">
        <f t="shared" si="3"/>
        <v>18</v>
      </c>
      <c r="I35" s="30">
        <f>H35/H48</f>
        <v>5.9800664451827246E-2</v>
      </c>
      <c r="J35" s="24">
        <v>4</v>
      </c>
      <c r="K35" s="32">
        <f t="shared" si="4"/>
        <v>0.23920265780730898</v>
      </c>
    </row>
    <row r="36" spans="1:11" x14ac:dyDescent="0.25">
      <c r="A36" s="3" t="s">
        <v>37</v>
      </c>
      <c r="B36" s="3"/>
      <c r="C36" s="8">
        <v>4</v>
      </c>
      <c r="D36" s="8">
        <v>3</v>
      </c>
      <c r="E36" s="8">
        <v>3</v>
      </c>
      <c r="F36" s="8">
        <v>3</v>
      </c>
      <c r="G36" s="8">
        <v>4</v>
      </c>
      <c r="H36" s="24">
        <f t="shared" si="3"/>
        <v>17</v>
      </c>
      <c r="I36" s="30">
        <f>H36/H48</f>
        <v>5.647840531561462E-2</v>
      </c>
      <c r="J36" s="24">
        <v>3</v>
      </c>
      <c r="K36" s="32">
        <f t="shared" si="4"/>
        <v>0.16943521594684385</v>
      </c>
    </row>
    <row r="37" spans="1:11" x14ac:dyDescent="0.25">
      <c r="A37" s="19" t="s">
        <v>29</v>
      </c>
      <c r="B37" s="21"/>
      <c r="C37" s="25"/>
      <c r="D37" s="25"/>
      <c r="E37" s="25"/>
      <c r="F37" s="22"/>
      <c r="G37" s="22"/>
      <c r="H37" s="22">
        <f>SUM(H29:H36)</f>
        <v>153</v>
      </c>
      <c r="I37" s="31">
        <f>SUM(I29:I36)</f>
        <v>0.50830564784053156</v>
      </c>
      <c r="J37" s="22"/>
      <c r="K37" s="34">
        <f>SUM(K29:K36)</f>
        <v>2.1395348837209305</v>
      </c>
    </row>
    <row r="38" spans="1:11" ht="26.25" customHeight="1" x14ac:dyDescent="0.25">
      <c r="A38" s="15" t="s">
        <v>55</v>
      </c>
      <c r="B38" s="3"/>
      <c r="C38" s="3"/>
      <c r="D38" s="3"/>
      <c r="E38" s="3"/>
      <c r="F38" s="16"/>
      <c r="G38" s="16"/>
      <c r="H38" s="16"/>
      <c r="I38" s="32"/>
      <c r="J38" s="16"/>
      <c r="K38" s="32"/>
    </row>
    <row r="39" spans="1:11" x14ac:dyDescent="0.25">
      <c r="A39" s="3" t="s">
        <v>41</v>
      </c>
      <c r="B39" s="3"/>
      <c r="C39" s="8">
        <v>4</v>
      </c>
      <c r="D39" s="8">
        <v>4</v>
      </c>
      <c r="E39" s="8">
        <v>3</v>
      </c>
      <c r="F39" s="8">
        <v>4</v>
      </c>
      <c r="G39" s="8">
        <v>3</v>
      </c>
      <c r="H39" s="24">
        <f>SUM(C39:G39)</f>
        <v>18</v>
      </c>
      <c r="I39" s="30">
        <f>H39/H48</f>
        <v>5.9800664451827246E-2</v>
      </c>
      <c r="J39" s="24">
        <v>4</v>
      </c>
      <c r="K39" s="30">
        <f>J39*I39</f>
        <v>0.23920265780730898</v>
      </c>
    </row>
    <row r="40" spans="1:11" x14ac:dyDescent="0.25">
      <c r="A40" s="3" t="s">
        <v>42</v>
      </c>
      <c r="B40" s="3"/>
      <c r="C40" s="8">
        <v>4</v>
      </c>
      <c r="D40" s="8">
        <v>4</v>
      </c>
      <c r="E40" s="8">
        <v>2</v>
      </c>
      <c r="F40" s="8">
        <v>4</v>
      </c>
      <c r="G40" s="8">
        <v>3</v>
      </c>
      <c r="H40" s="24">
        <f t="shared" ref="H40:H46" si="5">SUM(C40:G40)</f>
        <v>17</v>
      </c>
      <c r="I40" s="30">
        <f>H40/H48</f>
        <v>5.647840531561462E-2</v>
      </c>
      <c r="J40" s="24">
        <v>4</v>
      </c>
      <c r="K40" s="30">
        <f t="shared" ref="K40:K46" si="6">J40*I40</f>
        <v>0.22591362126245848</v>
      </c>
    </row>
    <row r="41" spans="1:11" x14ac:dyDescent="0.25">
      <c r="A41" s="3" t="s">
        <v>43</v>
      </c>
      <c r="B41" s="3"/>
      <c r="C41" s="8">
        <v>5</v>
      </c>
      <c r="D41" s="8">
        <v>5</v>
      </c>
      <c r="E41" s="8">
        <v>5</v>
      </c>
      <c r="F41" s="8">
        <v>4</v>
      </c>
      <c r="G41" s="8">
        <v>4</v>
      </c>
      <c r="H41" s="24">
        <f t="shared" si="5"/>
        <v>23</v>
      </c>
      <c r="I41" s="30">
        <f>H41/H48</f>
        <v>7.6411960132890366E-2</v>
      </c>
      <c r="J41" s="24">
        <v>5</v>
      </c>
      <c r="K41" s="30">
        <f t="shared" si="6"/>
        <v>0.38205980066445183</v>
      </c>
    </row>
    <row r="42" spans="1:11" x14ac:dyDescent="0.25">
      <c r="A42" s="3" t="s">
        <v>44</v>
      </c>
      <c r="B42" s="3"/>
      <c r="C42" s="8">
        <v>3</v>
      </c>
      <c r="D42" s="8">
        <v>3</v>
      </c>
      <c r="E42" s="8">
        <v>3</v>
      </c>
      <c r="F42" s="8">
        <v>2</v>
      </c>
      <c r="G42" s="8">
        <v>3</v>
      </c>
      <c r="H42" s="24">
        <f t="shared" si="5"/>
        <v>14</v>
      </c>
      <c r="I42" s="30">
        <f>H42/H48</f>
        <v>4.6511627906976744E-2</v>
      </c>
      <c r="J42" s="24">
        <v>3</v>
      </c>
      <c r="K42" s="30">
        <f t="shared" si="6"/>
        <v>0.13953488372093023</v>
      </c>
    </row>
    <row r="43" spans="1:11" x14ac:dyDescent="0.25">
      <c r="A43" s="3" t="s">
        <v>45</v>
      </c>
      <c r="B43" s="3"/>
      <c r="C43" s="8">
        <v>5</v>
      </c>
      <c r="D43" s="8">
        <v>4</v>
      </c>
      <c r="E43" s="8">
        <v>3</v>
      </c>
      <c r="F43" s="8">
        <v>4</v>
      </c>
      <c r="G43" s="8">
        <v>3</v>
      </c>
      <c r="H43" s="24">
        <f t="shared" si="5"/>
        <v>19</v>
      </c>
      <c r="I43" s="30">
        <f>H43/H48</f>
        <v>6.3122923588039864E-2</v>
      </c>
      <c r="J43" s="24">
        <v>3</v>
      </c>
      <c r="K43" s="30">
        <f t="shared" si="6"/>
        <v>0.18936877076411959</v>
      </c>
    </row>
    <row r="44" spans="1:11" x14ac:dyDescent="0.25">
      <c r="A44" s="3" t="s">
        <v>46</v>
      </c>
      <c r="B44" s="3"/>
      <c r="C44" s="8">
        <v>5</v>
      </c>
      <c r="D44" s="8">
        <v>4</v>
      </c>
      <c r="E44" s="8">
        <v>5</v>
      </c>
      <c r="F44" s="8">
        <v>5</v>
      </c>
      <c r="G44" s="8">
        <v>5</v>
      </c>
      <c r="H44" s="24">
        <f t="shared" si="5"/>
        <v>24</v>
      </c>
      <c r="I44" s="30">
        <f>H44/H48</f>
        <v>7.9734219269102985E-2</v>
      </c>
      <c r="J44" s="24">
        <v>5</v>
      </c>
      <c r="K44" s="30">
        <f t="shared" si="6"/>
        <v>0.3986710963455149</v>
      </c>
    </row>
    <row r="45" spans="1:11" x14ac:dyDescent="0.25">
      <c r="A45" s="3" t="s">
        <v>47</v>
      </c>
      <c r="B45" s="3"/>
      <c r="C45" s="8">
        <v>4</v>
      </c>
      <c r="D45" s="8">
        <v>3</v>
      </c>
      <c r="E45" s="8">
        <v>4</v>
      </c>
      <c r="F45" s="8">
        <v>4</v>
      </c>
      <c r="G45" s="8">
        <v>5</v>
      </c>
      <c r="H45" s="24">
        <f t="shared" si="5"/>
        <v>20</v>
      </c>
      <c r="I45" s="30">
        <f>H45/H48</f>
        <v>6.6445182724252497E-2</v>
      </c>
      <c r="J45" s="24">
        <v>4</v>
      </c>
      <c r="K45" s="30">
        <f t="shared" si="6"/>
        <v>0.26578073089700999</v>
      </c>
    </row>
    <row r="46" spans="1:11" x14ac:dyDescent="0.25">
      <c r="A46" s="3" t="s">
        <v>48</v>
      </c>
      <c r="B46" s="3"/>
      <c r="C46" s="8">
        <v>2</v>
      </c>
      <c r="D46" s="8">
        <v>2</v>
      </c>
      <c r="E46" s="8">
        <v>4</v>
      </c>
      <c r="F46" s="8">
        <v>3</v>
      </c>
      <c r="G46" s="8">
        <v>2</v>
      </c>
      <c r="H46" s="24">
        <f t="shared" si="5"/>
        <v>13</v>
      </c>
      <c r="I46" s="30">
        <f>H46/H48</f>
        <v>4.3189368770764118E-2</v>
      </c>
      <c r="J46" s="24">
        <v>2</v>
      </c>
      <c r="K46" s="30">
        <f t="shared" si="6"/>
        <v>8.6378737541528236E-2</v>
      </c>
    </row>
    <row r="47" spans="1:11" x14ac:dyDescent="0.25">
      <c r="A47" s="19" t="s">
        <v>59</v>
      </c>
      <c r="B47" s="21"/>
      <c r="C47" s="25"/>
      <c r="D47" s="25"/>
      <c r="E47" s="25"/>
      <c r="F47" s="22"/>
      <c r="G47" s="22"/>
      <c r="H47" s="22">
        <f>SUM(H39:H46)</f>
        <v>148</v>
      </c>
      <c r="I47" s="31">
        <f>SUM(I39:I46)</f>
        <v>0.49169435215946838</v>
      </c>
      <c r="J47" s="22"/>
      <c r="K47" s="35">
        <f>SUM(K39:K46)</f>
        <v>1.9269102990033222</v>
      </c>
    </row>
    <row r="48" spans="1:11" ht="24" customHeight="1" x14ac:dyDescent="0.25">
      <c r="A48" s="19" t="s">
        <v>58</v>
      </c>
      <c r="B48" s="21"/>
      <c r="C48" s="25"/>
      <c r="D48" s="25"/>
      <c r="E48" s="25"/>
      <c r="F48" s="22"/>
      <c r="G48" s="22"/>
      <c r="H48" s="22">
        <f>SUM(H37+H47)</f>
        <v>301</v>
      </c>
      <c r="I48" s="31">
        <f>SUM(I37+I47)</f>
        <v>1</v>
      </c>
      <c r="J48" s="22"/>
      <c r="K48" s="35">
        <f>SUM(K37+K47)</f>
        <v>4.0664451827242525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AIRIN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AVIN</dc:creator>
  <cp:lastModifiedBy>AVIN</cp:lastModifiedBy>
  <dcterms:created xsi:type="dcterms:W3CDTF">2024-05-05T08:38:08Z</dcterms:created>
  <dcterms:modified xsi:type="dcterms:W3CDTF">2024-05-12T13:38:16Z</dcterms:modified>
</cp:coreProperties>
</file>