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METODOLOGI PENELITIAN &amp; SKRIPSI\"/>
    </mc:Choice>
  </mc:AlternateContent>
  <xr:revisionPtr revIDLastSave="0" documentId="13_ncr:1_{52943021-829F-45C5-A94F-0CAAA4C60A49}" xr6:coauthVersionLast="47" xr6:coauthVersionMax="47" xr10:uidLastSave="{00000000-0000-0000-0000-000000000000}"/>
  <bookViews>
    <workbookView xWindow="-120" yWindow="-120" windowWidth="20730" windowHeight="11160" xr2:uid="{313151D6-D8C2-4969-8DD5-6DAEA81AF7F4}"/>
  </bookViews>
  <sheets>
    <sheet name="flow chard" sheetId="1" r:id="rId1"/>
    <sheet name="check sheret" sheetId="2" r:id="rId2"/>
    <sheet name="HISTOGRAM " sheetId="3" r:id="rId3"/>
    <sheet name="Pareto" sheetId="4" r:id="rId4"/>
    <sheet name="scater diagram " sheetId="5" r:id="rId5"/>
    <sheet name="peta kendali " sheetId="6" r:id="rId6"/>
    <sheet name="six sigma (define)" sheetId="7" r:id="rId7"/>
    <sheet name="DPMO" sheetId="8" r:id="rId8"/>
    <sheet name="SIPOC" sheetId="10" r:id="rId9"/>
    <sheet name="Sheet3" sheetId="11" r:id="rId10"/>
    <sheet name="fishbone" sheetId="12" r:id="rId11"/>
    <sheet name="peningkatan " sheetId="13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3" l="1"/>
  <c r="G13" i="13"/>
  <c r="H13" i="13"/>
  <c r="E13" i="13"/>
  <c r="I11" i="13"/>
  <c r="F16" i="13"/>
  <c r="H12" i="13"/>
  <c r="H11" i="13"/>
  <c r="G10" i="6"/>
  <c r="F17" i="13"/>
  <c r="J3" i="6"/>
  <c r="H3" i="6"/>
  <c r="L4" i="6"/>
  <c r="I3" i="6"/>
  <c r="H10" i="6"/>
  <c r="I4" i="6"/>
  <c r="J9" i="2"/>
  <c r="J6" i="2"/>
  <c r="I7" i="13"/>
  <c r="I8" i="13" s="1"/>
  <c r="J8" i="13" s="1"/>
  <c r="I6" i="13"/>
  <c r="J6" i="13" s="1"/>
  <c r="I6" i="2"/>
  <c r="F8" i="13"/>
  <c r="G8" i="13"/>
  <c r="H8" i="13"/>
  <c r="E8" i="13"/>
  <c r="D8" i="13"/>
  <c r="E8" i="11"/>
  <c r="F8" i="11"/>
  <c r="G8" i="11"/>
  <c r="H8" i="11"/>
  <c r="D8" i="11"/>
  <c r="D11" i="8"/>
  <c r="D12" i="8"/>
  <c r="D10" i="8"/>
  <c r="C11" i="8"/>
  <c r="C12" i="8"/>
  <c r="C10" i="8"/>
  <c r="M5" i="8"/>
  <c r="M4" i="8"/>
  <c r="G7" i="8"/>
  <c r="F7" i="8"/>
  <c r="E7" i="8"/>
  <c r="D7" i="8"/>
  <c r="H7" i="8" s="1"/>
  <c r="I7" i="8" s="1"/>
  <c r="I6" i="8"/>
  <c r="H6" i="8"/>
  <c r="I5" i="8"/>
  <c r="H5" i="8"/>
  <c r="I4" i="8"/>
  <c r="H4" i="8"/>
  <c r="H11" i="6"/>
  <c r="F13" i="6"/>
  <c r="E13" i="6"/>
  <c r="D13" i="6"/>
  <c r="G12" i="6"/>
  <c r="G11" i="6"/>
  <c r="E6" i="6"/>
  <c r="H12" i="6" s="1"/>
  <c r="F6" i="6"/>
  <c r="D6" i="6"/>
  <c r="G4" i="6"/>
  <c r="G5" i="6"/>
  <c r="G3" i="6"/>
  <c r="E4" i="4"/>
  <c r="E5" i="4" s="1"/>
  <c r="E6" i="4" s="1"/>
  <c r="E7" i="4" s="1"/>
  <c r="D8" i="4"/>
  <c r="F6" i="4" s="1"/>
  <c r="J7" i="2"/>
  <c r="J8" i="2"/>
  <c r="F9" i="2"/>
  <c r="G9" i="2"/>
  <c r="H9" i="2"/>
  <c r="E9" i="2"/>
  <c r="I9" i="2" s="1"/>
  <c r="I7" i="2"/>
  <c r="I8" i="2"/>
  <c r="I12" i="13" l="1"/>
  <c r="M11" i="13"/>
  <c r="G16" i="13" s="1"/>
  <c r="J7" i="13"/>
  <c r="G13" i="6"/>
  <c r="G6" i="6"/>
  <c r="I5" i="6"/>
  <c r="H5" i="6"/>
  <c r="F4" i="4"/>
  <c r="F5" i="4"/>
  <c r="G5" i="4"/>
  <c r="G4" i="4"/>
  <c r="G7" i="4"/>
  <c r="G6" i="4"/>
  <c r="F7" i="4"/>
  <c r="H16" i="13" l="1"/>
  <c r="J12" i="13"/>
  <c r="G17" i="13"/>
  <c r="K11" i="13"/>
  <c r="J11" i="13"/>
  <c r="H17" i="13"/>
  <c r="K12" i="13"/>
  <c r="J4" i="6"/>
  <c r="H4" i="6"/>
  <c r="J5" i="6"/>
</calcChain>
</file>

<file path=xl/sharedStrings.xml><?xml version="1.0" encoding="utf-8"?>
<sst xmlns="http://schemas.openxmlformats.org/spreadsheetml/2006/main" count="222" uniqueCount="114">
  <si>
    <t xml:space="preserve">PETA ALIRAN PROSES </t>
  </si>
  <si>
    <t>RINGKASAN</t>
  </si>
  <si>
    <t xml:space="preserve">KEGIATAN </t>
  </si>
  <si>
    <t>JUMLAH</t>
  </si>
  <si>
    <t>WAKTU</t>
  </si>
  <si>
    <t xml:space="preserve">Uraian Kegiatan </t>
  </si>
  <si>
    <t>Waktu (Menit)</t>
  </si>
  <si>
    <t xml:space="preserve">          OPERASI </t>
  </si>
  <si>
    <t xml:space="preserve">Lambang </t>
  </si>
  <si>
    <t xml:space="preserve">          PEMERIKSAAN </t>
  </si>
  <si>
    <t xml:space="preserve">          TRANSPORTASI </t>
  </si>
  <si>
    <t xml:space="preserve">          MENUNGGU</t>
  </si>
  <si>
    <t xml:space="preserve">          PENYIMPANAN</t>
  </si>
  <si>
    <t xml:space="preserve">Setelah produk dingin maka akan dilakukan proses pembersihan </t>
  </si>
  <si>
    <t>5'</t>
  </si>
  <si>
    <t>15'</t>
  </si>
  <si>
    <t>10'</t>
  </si>
  <si>
    <t>1'</t>
  </si>
  <si>
    <t>20'</t>
  </si>
  <si>
    <t>Menuju ke tempat penimbangan</t>
  </si>
  <si>
    <t>2'</t>
  </si>
  <si>
    <t xml:space="preserve">1' </t>
  </si>
  <si>
    <t>Dipetakan       : Herlyana Putra Azizul Hakim</t>
  </si>
  <si>
    <t xml:space="preserve">Kegiatan          : Pembutan Sandwich Panel </t>
  </si>
  <si>
    <t xml:space="preserve">Tanggal            : </t>
  </si>
  <si>
    <t xml:space="preserve">Diperiksa        : Wiwik sulistiyowati S. T., M.T. </t>
  </si>
  <si>
    <t xml:space="preserve">Plat menuju mesin pres untuk menunggu pengembangan bahan </t>
  </si>
  <si>
    <t xml:space="preserve">Produk siap di disimpan di area siap kirim </t>
  </si>
  <si>
    <t xml:space="preserve">15' </t>
  </si>
  <si>
    <t xml:space="preserve">5' </t>
  </si>
  <si>
    <t xml:space="preserve">63' </t>
  </si>
  <si>
    <t>Setelah produk bersih maka akan dilakukan proses pengecekan standar</t>
  </si>
  <si>
    <r>
      <t xml:space="preserve">Mengambil </t>
    </r>
    <r>
      <rPr>
        <i/>
        <sz val="11"/>
        <color theme="1"/>
        <rFont val="Times New Roman"/>
        <family val="1"/>
      </rPr>
      <t>coil</t>
    </r>
    <r>
      <rPr>
        <sz val="11"/>
        <color theme="1"/>
        <rFont val="Times New Roman"/>
        <family val="1"/>
      </rPr>
      <t xml:space="preserve"> dari gudang penyimpanan </t>
    </r>
  </si>
  <si>
    <r>
      <t xml:space="preserve">Menimbang </t>
    </r>
    <r>
      <rPr>
        <i/>
        <sz val="11"/>
        <color theme="1"/>
        <rFont val="Times New Roman"/>
        <family val="1"/>
      </rPr>
      <t>coil</t>
    </r>
    <r>
      <rPr>
        <sz val="11"/>
        <color theme="1"/>
        <rFont val="Times New Roman"/>
        <family val="1"/>
      </rPr>
      <t xml:space="preserve"> di penimbangan </t>
    </r>
  </si>
  <si>
    <r>
      <t xml:space="preserve">Menuju ke tempat mesin </t>
    </r>
    <r>
      <rPr>
        <i/>
        <sz val="11"/>
        <color theme="1"/>
        <rFont val="Times New Roman"/>
        <family val="1"/>
      </rPr>
      <t>roll former</t>
    </r>
    <r>
      <rPr>
        <sz val="11"/>
        <color theme="1"/>
        <rFont val="Times New Roman"/>
        <family val="1"/>
      </rPr>
      <t xml:space="preserve"> </t>
    </r>
  </si>
  <si>
    <r>
      <t xml:space="preserve">Proses pemasangan </t>
    </r>
    <r>
      <rPr>
        <i/>
        <sz val="11"/>
        <color theme="1"/>
        <rFont val="Times New Roman"/>
        <family val="1"/>
      </rPr>
      <t>coil</t>
    </r>
    <r>
      <rPr>
        <sz val="11"/>
        <color theme="1"/>
        <rFont val="Times New Roman"/>
        <family val="1"/>
      </rPr>
      <t xml:space="preserve"> di mesin </t>
    </r>
    <r>
      <rPr>
        <i/>
        <sz val="11"/>
        <color theme="1"/>
        <rFont val="Times New Roman"/>
        <family val="1"/>
      </rPr>
      <t>roll former</t>
    </r>
  </si>
  <si>
    <r>
      <t xml:space="preserve">Menjalankan </t>
    </r>
    <r>
      <rPr>
        <i/>
        <sz val="11"/>
        <color theme="1"/>
        <rFont val="Times New Roman"/>
        <family val="1"/>
      </rPr>
      <t>coil</t>
    </r>
    <r>
      <rPr>
        <sz val="11"/>
        <color theme="1"/>
        <rFont val="Times New Roman"/>
        <family val="1"/>
      </rPr>
      <t xml:space="preserve"> ke mesin pe film untuk laminasi </t>
    </r>
  </si>
  <si>
    <r>
      <t xml:space="preserve">Proses pembentukan permukaan </t>
    </r>
    <r>
      <rPr>
        <i/>
        <sz val="11"/>
        <color theme="1"/>
        <rFont val="Times New Roman"/>
        <family val="1"/>
      </rPr>
      <t>coil</t>
    </r>
    <r>
      <rPr>
        <sz val="11"/>
        <color theme="1"/>
        <rFont val="Times New Roman"/>
        <family val="1"/>
      </rPr>
      <t xml:space="preserve"> di mesin bending</t>
    </r>
  </si>
  <si>
    <r>
      <t xml:space="preserve">Plat menuju mesin PU </t>
    </r>
    <r>
      <rPr>
        <i/>
        <sz val="11"/>
        <color theme="1"/>
        <rFont val="Times New Roman"/>
        <family val="1"/>
      </rPr>
      <t>injector</t>
    </r>
    <r>
      <rPr>
        <sz val="11"/>
        <color theme="1"/>
        <rFont val="Times New Roman"/>
        <family val="1"/>
      </rPr>
      <t xml:space="preserve"> untuk mengisi bagian dalam </t>
    </r>
  </si>
  <si>
    <r>
      <t xml:space="preserve">Setelah bahan mengembang dan padat menuju ke mesin </t>
    </r>
    <r>
      <rPr>
        <i/>
        <sz val="11"/>
        <color theme="1"/>
        <rFont val="Times New Roman"/>
        <family val="1"/>
      </rPr>
      <t>cutting</t>
    </r>
    <r>
      <rPr>
        <sz val="11"/>
        <color theme="1"/>
        <rFont val="Times New Roman"/>
        <family val="1"/>
      </rPr>
      <t xml:space="preserve"> </t>
    </r>
  </si>
  <si>
    <r>
      <t xml:space="preserve">Setelah itu produk di pindahkan ke tempat </t>
    </r>
    <r>
      <rPr>
        <i/>
        <sz val="11"/>
        <color theme="1"/>
        <rFont val="Times New Roman"/>
        <family val="1"/>
      </rPr>
      <t>cooling</t>
    </r>
    <r>
      <rPr>
        <sz val="11"/>
        <color theme="1"/>
        <rFont val="Times New Roman"/>
        <family val="1"/>
      </rPr>
      <t xml:space="preserve"> </t>
    </r>
  </si>
  <si>
    <t>Departemen    : Produksi</t>
  </si>
  <si>
    <t>Bulan</t>
  </si>
  <si>
    <r>
      <t>Jumlah Produksi (</t>
    </r>
    <r>
      <rPr>
        <i/>
        <sz val="10"/>
        <color theme="1"/>
        <rFont val="Times New Roman"/>
        <family val="1"/>
      </rPr>
      <t>Pcs</t>
    </r>
    <r>
      <rPr>
        <sz val="10"/>
        <color theme="1"/>
        <rFont val="Times New Roman"/>
        <family val="1"/>
      </rPr>
      <t>)</t>
    </r>
  </si>
  <si>
    <r>
      <t xml:space="preserve">Jenis Produk </t>
    </r>
    <r>
      <rPr>
        <i/>
        <sz val="10"/>
        <color theme="1"/>
        <rFont val="Times New Roman"/>
        <family val="1"/>
      </rPr>
      <t>Defect</t>
    </r>
    <r>
      <rPr>
        <sz val="10"/>
        <color theme="1"/>
        <rFont val="Times New Roman"/>
        <family val="1"/>
      </rPr>
      <t xml:space="preserve"> (</t>
    </r>
    <r>
      <rPr>
        <i/>
        <sz val="10"/>
        <color theme="1"/>
        <rFont val="Times New Roman"/>
        <family val="1"/>
      </rPr>
      <t>Pcs</t>
    </r>
    <r>
      <rPr>
        <sz val="10"/>
        <color theme="1"/>
        <rFont val="Times New Roman"/>
        <family val="1"/>
      </rPr>
      <t>)</t>
    </r>
  </si>
  <si>
    <t>Total</t>
  </si>
  <si>
    <t>%</t>
  </si>
  <si>
    <r>
      <t xml:space="preserve">Plat </t>
    </r>
    <r>
      <rPr>
        <i/>
        <sz val="10"/>
        <color theme="1"/>
        <rFont val="Times New Roman"/>
        <family val="1"/>
      </rPr>
      <t>Marking</t>
    </r>
  </si>
  <si>
    <t>PU Bocor</t>
  </si>
  <si>
    <r>
      <t xml:space="preserve">Gelombang atau </t>
    </r>
    <r>
      <rPr>
        <i/>
        <sz val="10"/>
        <color theme="1"/>
        <rFont val="Times New Roman"/>
        <family val="1"/>
      </rPr>
      <t>Bubble</t>
    </r>
  </si>
  <si>
    <t>Kopong</t>
  </si>
  <si>
    <t>Oktober 2023</t>
  </si>
  <si>
    <t>Desember 2023</t>
  </si>
  <si>
    <t>No</t>
  </si>
  <si>
    <t xml:space="preserve">Jenis  Defect </t>
  </si>
  <si>
    <t xml:space="preserve">Total Defect </t>
  </si>
  <si>
    <t xml:space="preserve">Komulatif </t>
  </si>
  <si>
    <t xml:space="preserve">% </t>
  </si>
  <si>
    <t xml:space="preserve">% Komulatif </t>
  </si>
  <si>
    <t xml:space="preserve">total </t>
  </si>
  <si>
    <r>
      <t xml:space="preserve">Total </t>
    </r>
    <r>
      <rPr>
        <i/>
        <sz val="11"/>
        <color theme="1"/>
        <rFont val="Times New Roman"/>
        <family val="1"/>
      </rPr>
      <t xml:space="preserve">Defect </t>
    </r>
  </si>
  <si>
    <t xml:space="preserve">Bulan </t>
  </si>
  <si>
    <t>Jumlah Produksi</t>
  </si>
  <si>
    <t>Jumlah Sampel</t>
  </si>
  <si>
    <t>Jumlah Defect</t>
  </si>
  <si>
    <t>Proporsi</t>
  </si>
  <si>
    <t>UCL</t>
  </si>
  <si>
    <t>CL</t>
  </si>
  <si>
    <t xml:space="preserve">LCL </t>
  </si>
  <si>
    <t xml:space="preserve">No  </t>
  </si>
  <si>
    <t xml:space="preserve">Total </t>
  </si>
  <si>
    <r>
      <t xml:space="preserve">Jumlah </t>
    </r>
    <r>
      <rPr>
        <i/>
        <sz val="11"/>
        <color theme="1"/>
        <rFont val="Times New Roman"/>
        <family val="1"/>
      </rPr>
      <t>Defect</t>
    </r>
  </si>
  <si>
    <t xml:space="preserve">November </t>
  </si>
  <si>
    <t xml:space="preserve">Oktober </t>
  </si>
  <si>
    <t xml:space="preserve">Desember </t>
  </si>
  <si>
    <t xml:space="preserve">Critical To Quality </t>
  </si>
  <si>
    <t xml:space="preserve">Keterangan </t>
  </si>
  <si>
    <t xml:space="preserve">PU Bocor </t>
  </si>
  <si>
    <t>Pada proses pembendingan plat yang kurang presisi dan kesalahan dalam penumpukan produk dingin.</t>
  </si>
  <si>
    <t>Kalibrasi bahan yang kurang tepat dan bahan PU kedaluarsa.</t>
  </si>
  <si>
    <r>
      <t xml:space="preserve">Produk </t>
    </r>
    <r>
      <rPr>
        <i/>
        <sz val="10"/>
        <color theme="1"/>
        <rFont val="Times New Roman"/>
        <family val="1"/>
      </rPr>
      <t>sandwich</t>
    </r>
    <r>
      <rPr>
        <sz val="10"/>
        <color theme="1"/>
        <rFont val="Times New Roman"/>
        <family val="1"/>
      </rPr>
      <t xml:space="preserve"> panel yang panas langsung ditumpuk tanpa melalui pendinginan serta bahan baku yang kurang bagus.</t>
    </r>
  </si>
  <si>
    <r>
      <rPr>
        <i/>
        <sz val="10"/>
        <color theme="1"/>
        <rFont val="Times New Roman"/>
        <family val="1"/>
      </rPr>
      <t>Mould</t>
    </r>
    <r>
      <rPr>
        <sz val="10"/>
        <color theme="1"/>
        <rFont val="Times New Roman"/>
        <family val="1"/>
      </rPr>
      <t xml:space="preserve"> yang kotor dan kurang presisi serta keteledoran dalam pemasangan PE film. </t>
    </r>
  </si>
  <si>
    <t xml:space="preserve">DPU </t>
  </si>
  <si>
    <t xml:space="preserve">DPMO </t>
  </si>
  <si>
    <t>DPU</t>
  </si>
  <si>
    <t xml:space="preserve">Nilai Sigma </t>
  </si>
  <si>
    <t>Suppliers</t>
  </si>
  <si>
    <t>Inputs</t>
  </si>
  <si>
    <t>Process</t>
  </si>
  <si>
    <t>Outputs</t>
  </si>
  <si>
    <t>Customers</t>
  </si>
  <si>
    <r>
      <t xml:space="preserve">Jumlah Produksi </t>
    </r>
    <r>
      <rPr>
        <b/>
        <i/>
        <sz val="10"/>
        <color rgb="FF000000"/>
        <rFont val="Times New Roman"/>
        <family val="1"/>
      </rPr>
      <t>Sandwich</t>
    </r>
    <r>
      <rPr>
        <b/>
        <sz val="10"/>
        <color rgb="FF000000"/>
        <rFont val="Times New Roman"/>
        <family val="1"/>
      </rPr>
      <t xml:space="preserve"> Panel </t>
    </r>
  </si>
  <si>
    <r>
      <t xml:space="preserve">Jumlah Defect Produk </t>
    </r>
    <r>
      <rPr>
        <b/>
        <i/>
        <sz val="10"/>
        <color rgb="FF000000"/>
        <rFont val="Times New Roman"/>
        <family val="1"/>
      </rPr>
      <t>Sandwich</t>
    </r>
    <r>
      <rPr>
        <b/>
        <sz val="10"/>
        <color rgb="FF000000"/>
        <rFont val="Times New Roman"/>
        <family val="1"/>
      </rPr>
      <t xml:space="preserve"> Panel </t>
    </r>
  </si>
  <si>
    <t>DPMO</t>
  </si>
  <si>
    <t>Nilai Sigma</t>
  </si>
  <si>
    <t>Oktober</t>
  </si>
  <si>
    <t>November</t>
  </si>
  <si>
    <t>Desember</t>
  </si>
  <si>
    <t xml:space="preserve">Rata-Rata </t>
  </si>
  <si>
    <r>
      <t>Jumlah Produksi (</t>
    </r>
    <r>
      <rPr>
        <b/>
        <i/>
        <sz val="10"/>
        <color theme="1"/>
        <rFont val="Times New Roman"/>
        <family val="1"/>
      </rPr>
      <t>Pcs</t>
    </r>
    <r>
      <rPr>
        <b/>
        <sz val="10"/>
        <color theme="1"/>
        <rFont val="Times New Roman"/>
        <family val="1"/>
      </rPr>
      <t>)</t>
    </r>
  </si>
  <si>
    <r>
      <t xml:space="preserve">Jenis Produk </t>
    </r>
    <r>
      <rPr>
        <b/>
        <i/>
        <sz val="10"/>
        <color theme="1"/>
        <rFont val="Times New Roman"/>
        <family val="1"/>
      </rPr>
      <t>Defect</t>
    </r>
    <r>
      <rPr>
        <b/>
        <sz val="10"/>
        <color theme="1"/>
        <rFont val="Times New Roman"/>
        <family val="1"/>
      </rPr>
      <t xml:space="preserve"> (</t>
    </r>
    <r>
      <rPr>
        <b/>
        <i/>
        <sz val="10"/>
        <color theme="1"/>
        <rFont val="Times New Roman"/>
        <family val="1"/>
      </rPr>
      <t>Pcs</t>
    </r>
    <r>
      <rPr>
        <b/>
        <sz val="10"/>
        <color theme="1"/>
        <rFont val="Times New Roman"/>
        <family val="1"/>
      </rPr>
      <t>)</t>
    </r>
  </si>
  <si>
    <t>Januari 2024</t>
  </si>
  <si>
    <t>Februari 2024</t>
  </si>
  <si>
    <r>
      <t xml:space="preserve">Jumlah </t>
    </r>
    <r>
      <rPr>
        <b/>
        <i/>
        <sz val="11"/>
        <color rgb="FF000000"/>
        <rFont val="Times New Roman"/>
        <family val="1"/>
      </rPr>
      <t>Defect</t>
    </r>
  </si>
  <si>
    <t>LCL</t>
  </si>
  <si>
    <r>
      <t xml:space="preserve">Jenis </t>
    </r>
    <r>
      <rPr>
        <b/>
        <i/>
        <sz val="11"/>
        <color rgb="FF000000"/>
        <rFont val="Times New Roman"/>
        <family val="1"/>
      </rPr>
      <t>Defect</t>
    </r>
  </si>
  <si>
    <r>
      <t xml:space="preserve">Total </t>
    </r>
    <r>
      <rPr>
        <b/>
        <i/>
        <sz val="11"/>
        <color rgb="FF000000"/>
        <rFont val="Times New Roman"/>
        <family val="1"/>
      </rPr>
      <t>Defect</t>
    </r>
  </si>
  <si>
    <t>Komulatif</t>
  </si>
  <si>
    <t>% Komulatif</t>
  </si>
  <si>
    <r>
      <t xml:space="preserve">Gelombang atau </t>
    </r>
    <r>
      <rPr>
        <i/>
        <sz val="10"/>
        <color rgb="FF000000"/>
        <rFont val="Times New Roman"/>
        <family val="1"/>
      </rPr>
      <t>Bubble</t>
    </r>
  </si>
  <si>
    <r>
      <t xml:space="preserve">Plat </t>
    </r>
    <r>
      <rPr>
        <i/>
        <sz val="10"/>
        <color rgb="FF000000"/>
        <rFont val="Times New Roman"/>
        <family val="1"/>
      </rPr>
      <t>Marking</t>
    </r>
  </si>
  <si>
    <t>mm</t>
  </si>
  <si>
    <t>nn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</si>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</sst>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i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 style="medium">
        <color rgb="FF7F7F7F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17" fontId="3" fillId="0" borderId="8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1" fontId="0" fillId="0" borderId="1" xfId="0" applyNumberFormat="1" applyBorder="1"/>
    <xf numFmtId="3" fontId="3" fillId="0" borderId="1" xfId="0" applyNumberFormat="1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3" fontId="0" fillId="0" borderId="1" xfId="0" applyNumberFormat="1" applyBorder="1"/>
    <xf numFmtId="165" fontId="0" fillId="0" borderId="1" xfId="0" applyNumberFormat="1" applyBorder="1"/>
    <xf numFmtId="164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3" fontId="7" fillId="0" borderId="2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4" fontId="7" fillId="0" borderId="21" xfId="0" applyNumberFormat="1" applyFont="1" applyBorder="1" applyAlignment="1">
      <alignment horizontal="center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7" fillId="0" borderId="20" xfId="0" applyNumberFormat="1" applyFont="1" applyBorder="1" applyAlignment="1">
      <alignment horizontal="center" vertical="center"/>
    </xf>
    <xf numFmtId="1" fontId="7" fillId="0" borderId="21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3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3" fontId="3" fillId="0" borderId="21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1" fontId="3" fillId="0" borderId="2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7" fillId="0" borderId="21" xfId="0" applyFont="1" applyBorder="1" applyAlignment="1">
      <alignment horizontal="justify" vertical="center" wrapText="1"/>
    </xf>
    <xf numFmtId="9" fontId="8" fillId="0" borderId="2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9" fontId="8" fillId="0" borderId="0" xfId="0" applyNumberFormat="1" applyFont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0" borderId="20" xfId="0" applyFont="1" applyBorder="1" applyAlignment="1">
      <alignment vertical="center" wrapText="1"/>
    </xf>
    <xf numFmtId="9" fontId="8" fillId="0" borderId="20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>
                <a:latin typeface="Times New Roman" panose="02020603050405020304" pitchFamily="18" charset="0"/>
                <a:cs typeface="Times New Roman" panose="02020603050405020304" pitchFamily="18" charset="0"/>
              </a:rPr>
              <a:t>HISTOGRAM</a:t>
            </a:r>
            <a:r>
              <a:rPr lang="en-ID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E395-40E1-BC74-5079DE6794C1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E395-40E1-BC74-5079DE6794C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E395-40E1-BC74-5079DE6794C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'HISTOGRAM '!$C$3:$F$3</c:f>
              <c:strCache>
                <c:ptCount val="4"/>
                <c:pt idx="0">
                  <c:v>Plat Marking</c:v>
                </c:pt>
                <c:pt idx="1">
                  <c:v>PU Bocor</c:v>
                </c:pt>
                <c:pt idx="2">
                  <c:v>Gelombang atau Bubble</c:v>
                </c:pt>
                <c:pt idx="3">
                  <c:v>Kopong</c:v>
                </c:pt>
              </c:strCache>
            </c:strRef>
          </c:cat>
          <c:val>
            <c:numRef>
              <c:f>'HISTOGRAM '!$C$4:$F$4</c:f>
              <c:numCache>
                <c:formatCode>General</c:formatCode>
                <c:ptCount val="4"/>
                <c:pt idx="0">
                  <c:v>62</c:v>
                </c:pt>
                <c:pt idx="1">
                  <c:v>40</c:v>
                </c:pt>
                <c:pt idx="2">
                  <c:v>106</c:v>
                </c:pt>
                <c:pt idx="3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95-40E1-BC74-5079DE6794C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00600040"/>
        <c:axId val="100606160"/>
        <c:axId val="0"/>
      </c:bar3DChart>
      <c:catAx>
        <c:axId val="100600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0606160"/>
        <c:crosses val="autoZero"/>
        <c:auto val="1"/>
        <c:lblAlgn val="ctr"/>
        <c:lblOffset val="100"/>
        <c:noMultiLvlLbl val="0"/>
      </c:catAx>
      <c:valAx>
        <c:axId val="10060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0600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DIAGRAM</a:t>
            </a:r>
            <a:r>
              <a:rPr lang="en-US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PARETO 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Pareto!$B$11</c:f>
              <c:strCache>
                <c:ptCount val="1"/>
                <c:pt idx="0">
                  <c:v>Total Defect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glow>
                <a:schemeClr val="accent1">
                  <a:alpha val="40000"/>
                </a:schemeClr>
              </a:glow>
            </a:effectLst>
          </c:spPr>
          <c:invertIfNegative val="0"/>
          <c:cat>
            <c:strRef>
              <c:f>Pareto!$C$10:$F$10</c:f>
              <c:strCache>
                <c:ptCount val="4"/>
                <c:pt idx="0">
                  <c:v>Gelombang atau Bubble</c:v>
                </c:pt>
                <c:pt idx="1">
                  <c:v>Kopong</c:v>
                </c:pt>
                <c:pt idx="2">
                  <c:v>Plat Marking</c:v>
                </c:pt>
                <c:pt idx="3">
                  <c:v>PU Bocor </c:v>
                </c:pt>
              </c:strCache>
            </c:strRef>
          </c:cat>
          <c:val>
            <c:numRef>
              <c:f>Pareto!$C$11:$F$11</c:f>
              <c:numCache>
                <c:formatCode>General</c:formatCode>
                <c:ptCount val="4"/>
                <c:pt idx="0">
                  <c:v>106</c:v>
                </c:pt>
                <c:pt idx="1">
                  <c:v>70</c:v>
                </c:pt>
                <c:pt idx="2">
                  <c:v>62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80-44E0-A3BE-0E4A5F87E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92660928"/>
        <c:axId val="392662008"/>
      </c:barChart>
      <c:lineChart>
        <c:grouping val="standard"/>
        <c:varyColors val="0"/>
        <c:ser>
          <c:idx val="1"/>
          <c:order val="1"/>
          <c:tx>
            <c:strRef>
              <c:f>Pareto!$B$12</c:f>
              <c:strCache>
                <c:ptCount val="1"/>
                <c:pt idx="0">
                  <c:v>% Komulatif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  <a:tailEnd type="diamond"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Pareto!$C$10:$F$10</c:f>
              <c:strCache>
                <c:ptCount val="4"/>
                <c:pt idx="0">
                  <c:v>Gelombang atau Bubble</c:v>
                </c:pt>
                <c:pt idx="1">
                  <c:v>Kopong</c:v>
                </c:pt>
                <c:pt idx="2">
                  <c:v>Plat Marking</c:v>
                </c:pt>
                <c:pt idx="3">
                  <c:v>PU Bocor </c:v>
                </c:pt>
              </c:strCache>
            </c:strRef>
          </c:cat>
          <c:val>
            <c:numRef>
              <c:f>Pareto!$C$12:$F$12</c:f>
              <c:numCache>
                <c:formatCode>0%</c:formatCode>
                <c:ptCount val="4"/>
                <c:pt idx="0">
                  <c:v>0.38</c:v>
                </c:pt>
                <c:pt idx="1">
                  <c:v>0.63</c:v>
                </c:pt>
                <c:pt idx="2">
                  <c:v>0.86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80-44E0-A3BE-0E4A5F87E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403168"/>
        <c:axId val="526412168"/>
      </c:lineChart>
      <c:catAx>
        <c:axId val="39266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62008"/>
        <c:crosses val="autoZero"/>
        <c:auto val="1"/>
        <c:lblAlgn val="ctr"/>
        <c:lblOffset val="100"/>
        <c:noMultiLvlLbl val="0"/>
      </c:catAx>
      <c:valAx>
        <c:axId val="39266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</a:t>
                </a:r>
                <a:r>
                  <a:rPr lang="en-ID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ID" i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Defect </a:t>
                </a:r>
                <a:endParaRPr lang="en-ID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92660928"/>
        <c:crosses val="autoZero"/>
        <c:crossBetween val="between"/>
      </c:valAx>
      <c:valAx>
        <c:axId val="52641216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03168"/>
        <c:crosses val="max"/>
        <c:crossBetween val="between"/>
      </c:valAx>
      <c:catAx>
        <c:axId val="526403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6412168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77637183339171"/>
          <c:y val="0.88940794402374557"/>
          <c:w val="0.48332301518304838"/>
          <c:h val="7.3134629568328197E-2"/>
        </c:manualLayout>
      </c:layout>
      <c:overlay val="0"/>
      <c:spPr>
        <a:noFill/>
        <a:ln w="3175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 i="1">
                <a:latin typeface="Times New Roman" panose="02020603050405020304" pitchFamily="18" charset="0"/>
                <a:cs typeface="Times New Roman" panose="02020603050405020304" pitchFamily="18" charset="0"/>
              </a:rPr>
              <a:t>Scatter</a:t>
            </a:r>
            <a:r>
              <a:rPr lang="en-ID" i="1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Diagram </a:t>
            </a:r>
            <a:endParaRPr lang="en-ID" i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strRef>
              <c:f>'scater diagram '!$C$4:$C$5</c:f>
              <c:strCache>
                <c:ptCount val="2"/>
                <c:pt idx="0">
                  <c:v>Jumlah Produksi (Pcs)</c:v>
                </c:pt>
                <c:pt idx="1">
                  <c:v>Total Defect </c:v>
                </c:pt>
              </c:strCache>
            </c:strRef>
          </c:xVal>
          <c:yVal>
            <c:numRef>
              <c:f>'scater diagram '!$D$4:$D$5</c:f>
              <c:numCache>
                <c:formatCode>General</c:formatCode>
                <c:ptCount val="2"/>
                <c:pt idx="0" formatCode="#,##0">
                  <c:v>2917</c:v>
                </c:pt>
                <c:pt idx="1">
                  <c:v>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7C-4405-ABF5-D845B490871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541133104"/>
        <c:axId val="537722464"/>
      </c:scatterChart>
      <c:valAx>
        <c:axId val="541133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Jumlah</a:t>
                </a:r>
                <a:r>
                  <a:rPr lang="en-ID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  <a:r>
                  <a:rPr lang="en-ID" i="1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Defect </a:t>
                </a:r>
                <a:endParaRPr lang="en-ID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solidFill>
              <a:schemeClr val="bg1"/>
            </a:solidFill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722464"/>
        <c:crosses val="autoZero"/>
        <c:crossBetween val="midCat"/>
      </c:valAx>
      <c:valAx>
        <c:axId val="53772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ID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Total</a:t>
                </a:r>
                <a:r>
                  <a:rPr lang="en-ID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Produksi </a:t>
                </a:r>
                <a:endParaRPr lang="en-ID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41133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Scatter Diagram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'scater diagram '!$D$12:$D$15</c:f>
              <c:numCache>
                <c:formatCode>General</c:formatCode>
                <c:ptCount val="4"/>
                <c:pt idx="0">
                  <c:v>106</c:v>
                </c:pt>
                <c:pt idx="1">
                  <c:v>70</c:v>
                </c:pt>
                <c:pt idx="2">
                  <c:v>62</c:v>
                </c:pt>
                <c:pt idx="3">
                  <c:v>40</c:v>
                </c:pt>
              </c:numCache>
            </c:numRef>
          </c:xVal>
          <c:yVal>
            <c:numRef>
              <c:f>'scater diagram '!$E$13:$E$15</c:f>
              <c:numCache>
                <c:formatCode>General</c:formatCode>
                <c:ptCount val="3"/>
                <c:pt idx="0" formatCode="#,##0">
                  <c:v>1008</c:v>
                </c:pt>
                <c:pt idx="1">
                  <c:v>996</c:v>
                </c:pt>
                <c:pt idx="2">
                  <c:v>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78-4FB7-907D-B9FF04AC3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195312"/>
        <c:axId val="545009752"/>
      </c:scatterChart>
      <c:valAx>
        <c:axId val="98195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Total</a:t>
                </a:r>
                <a:r>
                  <a:rPr lang="en-ID" baseline="0"/>
                  <a:t> Produksi 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009752"/>
        <c:crosses val="autoZero"/>
        <c:crossBetween val="midCat"/>
      </c:valAx>
      <c:valAx>
        <c:axId val="54500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Total</a:t>
                </a:r>
                <a:r>
                  <a:rPr lang="en-ID" baseline="0"/>
                  <a:t> Defect 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195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Scatter Diagram 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'scater diagram '!$C$22:$C$24</c:f>
              <c:numCache>
                <c:formatCode>General</c:formatCode>
                <c:ptCount val="3"/>
                <c:pt idx="0" formatCode="#,##0">
                  <c:v>81</c:v>
                </c:pt>
                <c:pt idx="1">
                  <c:v>103</c:v>
                </c:pt>
                <c:pt idx="2">
                  <c:v>94</c:v>
                </c:pt>
              </c:numCache>
            </c:numRef>
          </c:xVal>
          <c:yVal>
            <c:numRef>
              <c:f>'scater diagram '!$D$22:$D$24</c:f>
              <c:numCache>
                <c:formatCode>General</c:formatCode>
                <c:ptCount val="3"/>
                <c:pt idx="0" formatCode="#,##0">
                  <c:v>1008</c:v>
                </c:pt>
                <c:pt idx="1">
                  <c:v>996</c:v>
                </c:pt>
                <c:pt idx="2">
                  <c:v>913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40-4A37-9387-4F3F915F3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015152"/>
        <c:axId val="545011552"/>
      </c:scatterChart>
      <c:valAx>
        <c:axId val="54501515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011552"/>
        <c:crosses val="autoZero"/>
        <c:crossBetween val="midCat"/>
      </c:valAx>
      <c:valAx>
        <c:axId val="54501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015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5522232338067106E-2"/>
                  <c:y val="-7.923556430446193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'scater diagram '!$D$22:$D$24</c:f>
              <c:numCache>
                <c:formatCode>General</c:formatCode>
                <c:ptCount val="3"/>
                <c:pt idx="0" formatCode="#,##0">
                  <c:v>1008</c:v>
                </c:pt>
                <c:pt idx="1">
                  <c:v>996</c:v>
                </c:pt>
                <c:pt idx="2">
                  <c:v>913</c:v>
                </c:pt>
              </c:numCache>
            </c:numRef>
          </c:xVal>
          <c:yVal>
            <c:numRef>
              <c:f>'scater diagram '!$C$22:$C$24</c:f>
              <c:numCache>
                <c:formatCode>General</c:formatCode>
                <c:ptCount val="3"/>
                <c:pt idx="0" formatCode="#,##0">
                  <c:v>81</c:v>
                </c:pt>
                <c:pt idx="1">
                  <c:v>103</c:v>
                </c:pt>
                <c:pt idx="2">
                  <c:v>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72-40DA-88BD-E490FF83A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698312"/>
        <c:axId val="569698672"/>
      </c:scatterChart>
      <c:valAx>
        <c:axId val="56969831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98672"/>
        <c:crosses val="autoZero"/>
        <c:crossBetween val="midCat"/>
      </c:valAx>
      <c:valAx>
        <c:axId val="569698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698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Control</a:t>
            </a:r>
            <a:r>
              <a:rPr lang="en-ID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Chart </a:t>
            </a:r>
            <a:endParaRPr lang="en-ID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'peta kendali '!$D$15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'peta kendali '!$C$16:$C$18</c:f>
              <c:strCache>
                <c:ptCount val="3"/>
                <c:pt idx="0">
                  <c:v>Oktober </c:v>
                </c:pt>
                <c:pt idx="1">
                  <c:v>November </c:v>
                </c:pt>
                <c:pt idx="2">
                  <c:v>Desember </c:v>
                </c:pt>
              </c:strCache>
            </c:strRef>
          </c:cat>
          <c:val>
            <c:numRef>
              <c:f>'peta kendali '!$D$16:$D$18</c:f>
              <c:numCache>
                <c:formatCode>0.000</c:formatCode>
                <c:ptCount val="3"/>
                <c:pt idx="0">
                  <c:v>0.67500000000000004</c:v>
                </c:pt>
                <c:pt idx="1">
                  <c:v>0.85833333333333328</c:v>
                </c:pt>
                <c:pt idx="2">
                  <c:v>0.78333333333333333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B5-4BA4-98B7-459B56FC1CF7}"/>
            </c:ext>
          </c:extLst>
        </c:ser>
        <c:ser>
          <c:idx val="1"/>
          <c:order val="1"/>
          <c:tx>
            <c:strRef>
              <c:f>'peta kendali '!$E$15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'peta kendali '!$C$16:$C$18</c:f>
              <c:strCache>
                <c:ptCount val="3"/>
                <c:pt idx="0">
                  <c:v>Oktober </c:v>
                </c:pt>
                <c:pt idx="1">
                  <c:v>November </c:v>
                </c:pt>
                <c:pt idx="2">
                  <c:v>Desember </c:v>
                </c:pt>
              </c:strCache>
            </c:strRef>
          </c:cat>
          <c:val>
            <c:numRef>
              <c:f>'peta kendali '!$E$16:$E$18</c:f>
              <c:numCache>
                <c:formatCode>0.000</c:formatCode>
                <c:ptCount val="3"/>
                <c:pt idx="0">
                  <c:v>0.77222222222222225</c:v>
                </c:pt>
                <c:pt idx="1">
                  <c:v>0.77222222222222225</c:v>
                </c:pt>
                <c:pt idx="2">
                  <c:v>0.77222222222222225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B5-4BA4-98B7-459B56FC1CF7}"/>
            </c:ext>
          </c:extLst>
        </c:ser>
        <c:ser>
          <c:idx val="2"/>
          <c:order val="2"/>
          <c:tx>
            <c:strRef>
              <c:f>'peta kendali '!$F$15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'peta kendali '!$C$16:$C$18</c:f>
              <c:strCache>
                <c:ptCount val="3"/>
                <c:pt idx="0">
                  <c:v>Oktober </c:v>
                </c:pt>
                <c:pt idx="1">
                  <c:v>November </c:v>
                </c:pt>
                <c:pt idx="2">
                  <c:v>Desember </c:v>
                </c:pt>
              </c:strCache>
            </c:strRef>
          </c:cat>
          <c:val>
            <c:numRef>
              <c:f>'peta kendali '!$F$16:$F$18</c:f>
              <c:numCache>
                <c:formatCode>0.000</c:formatCode>
                <c:ptCount val="3"/>
                <c:pt idx="0">
                  <c:v>0.83853494003117557</c:v>
                </c:pt>
                <c:pt idx="1">
                  <c:v>0.83853494003117557</c:v>
                </c:pt>
                <c:pt idx="2">
                  <c:v>0.83853494003117557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B5-4BA4-98B7-459B56FC1CF7}"/>
            </c:ext>
          </c:extLst>
        </c:ser>
        <c:ser>
          <c:idx val="3"/>
          <c:order val="3"/>
          <c:tx>
            <c:strRef>
              <c:f>'peta kendali '!$G$15</c:f>
              <c:strCache>
                <c:ptCount val="1"/>
                <c:pt idx="0">
                  <c:v>LCL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'peta kendali '!$C$16:$C$18</c:f>
              <c:strCache>
                <c:ptCount val="3"/>
                <c:pt idx="0">
                  <c:v>Oktober </c:v>
                </c:pt>
                <c:pt idx="1">
                  <c:v>November </c:v>
                </c:pt>
                <c:pt idx="2">
                  <c:v>Desember </c:v>
                </c:pt>
              </c:strCache>
            </c:strRef>
          </c:cat>
          <c:val>
            <c:numRef>
              <c:f>'peta kendali '!$G$16:$G$18</c:f>
              <c:numCache>
                <c:formatCode>0.000</c:formatCode>
                <c:ptCount val="3"/>
                <c:pt idx="0">
                  <c:v>0.70590950441326894</c:v>
                </c:pt>
                <c:pt idx="1">
                  <c:v>0.70590950441326894</c:v>
                </c:pt>
                <c:pt idx="2">
                  <c:v>0.70590950441326894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B5-4BA4-98B7-459B56FC1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297912"/>
        <c:axId val="524296832"/>
      </c:lineChart>
      <c:catAx>
        <c:axId val="524297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24296832"/>
        <c:crosses val="autoZero"/>
        <c:auto val="1"/>
        <c:lblAlgn val="ctr"/>
        <c:lblOffset val="100"/>
        <c:noMultiLvlLbl val="0"/>
      </c:catAx>
      <c:valAx>
        <c:axId val="524296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24297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i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Contol Chart  </a:t>
            </a:r>
          </a:p>
        </c:rich>
      </c:tx>
      <c:layout>
        <c:manualLayout>
          <c:xMode val="edge"/>
          <c:yMode val="edge"/>
          <c:x val="0.42964947138617027"/>
          <c:y val="2.54371891705673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'peningkatan '!$E$15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'peningkatan '!$D$16:$D$17</c:f>
              <c:strCache>
                <c:ptCount val="2"/>
                <c:pt idx="0">
                  <c:v>Januari 2024</c:v>
                </c:pt>
                <c:pt idx="1">
                  <c:v>Februari 2024</c:v>
                </c:pt>
              </c:strCache>
            </c:strRef>
          </c:cat>
          <c:val>
            <c:numRef>
              <c:f>'peningkatan '!$E$16:$E$17</c:f>
              <c:numCache>
                <c:formatCode>0.000</c:formatCode>
                <c:ptCount val="2"/>
                <c:pt idx="0">
                  <c:v>0.72857142857142854</c:v>
                </c:pt>
                <c:pt idx="1">
                  <c:v>0.68571428571428572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70-44A5-A5AF-088C6CD027A2}"/>
            </c:ext>
          </c:extLst>
        </c:ser>
        <c:ser>
          <c:idx val="1"/>
          <c:order val="1"/>
          <c:tx>
            <c:strRef>
              <c:f>'peningkatan '!$F$15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'peningkatan '!$D$16:$D$17</c:f>
              <c:strCache>
                <c:ptCount val="2"/>
                <c:pt idx="0">
                  <c:v>Januari 2024</c:v>
                </c:pt>
                <c:pt idx="1">
                  <c:v>Februari 2024</c:v>
                </c:pt>
              </c:strCache>
            </c:strRef>
          </c:cat>
          <c:val>
            <c:numRef>
              <c:f>'peningkatan '!$F$16:$F$17</c:f>
              <c:numCache>
                <c:formatCode>0.000</c:formatCode>
                <c:ptCount val="2"/>
                <c:pt idx="0">
                  <c:v>0.70714285714285718</c:v>
                </c:pt>
                <c:pt idx="1">
                  <c:v>0.70714285714285718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70-44A5-A5AF-088C6CD027A2}"/>
            </c:ext>
          </c:extLst>
        </c:ser>
        <c:ser>
          <c:idx val="2"/>
          <c:order val="2"/>
          <c:tx>
            <c:strRef>
              <c:f>'peningkatan '!$G$15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'peningkatan '!$D$16:$D$17</c:f>
              <c:strCache>
                <c:ptCount val="2"/>
                <c:pt idx="0">
                  <c:v>Januari 2024</c:v>
                </c:pt>
                <c:pt idx="1">
                  <c:v>Februari 2024</c:v>
                </c:pt>
              </c:strCache>
            </c:strRef>
          </c:cat>
          <c:val>
            <c:numRef>
              <c:f>'peningkatan '!$G$16:$G$17</c:f>
              <c:numCache>
                <c:formatCode>0.000</c:formatCode>
                <c:ptCount val="2"/>
                <c:pt idx="0">
                  <c:v>0.779096285958775</c:v>
                </c:pt>
                <c:pt idx="1">
                  <c:v>0.779096285958775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70-44A5-A5AF-088C6CD027A2}"/>
            </c:ext>
          </c:extLst>
        </c:ser>
        <c:ser>
          <c:idx val="3"/>
          <c:order val="3"/>
          <c:tx>
            <c:strRef>
              <c:f>'peningkatan '!$H$15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'peningkatan '!$D$16:$D$17</c:f>
              <c:strCache>
                <c:ptCount val="2"/>
                <c:pt idx="0">
                  <c:v>Januari 2024</c:v>
                </c:pt>
                <c:pt idx="1">
                  <c:v>Februari 2024</c:v>
                </c:pt>
              </c:strCache>
            </c:strRef>
          </c:cat>
          <c:val>
            <c:numRef>
              <c:f>'peningkatan '!$H$16:$H$17</c:f>
              <c:numCache>
                <c:formatCode>0.000</c:formatCode>
                <c:ptCount val="2"/>
                <c:pt idx="0">
                  <c:v>0.63518942832693936</c:v>
                </c:pt>
                <c:pt idx="1">
                  <c:v>0.63518942832693936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70-44A5-A5AF-088C6CD02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425672"/>
        <c:axId val="112051976"/>
      </c:lineChart>
      <c:catAx>
        <c:axId val="414425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2051976"/>
        <c:crosses val="autoZero"/>
        <c:auto val="1"/>
        <c:lblAlgn val="ctr"/>
        <c:lblOffset val="100"/>
        <c:noMultiLvlLbl val="0"/>
      </c:catAx>
      <c:valAx>
        <c:axId val="1120519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442567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85726</xdr:colOff>
      <xdr:row>5</xdr:row>
      <xdr:rowOff>19051</xdr:rowOff>
    </xdr:from>
    <xdr:to>
      <xdr:col>2</xdr:col>
      <xdr:colOff>238125</xdr:colOff>
      <xdr:row>5</xdr:row>
      <xdr:rowOff>171451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245D1F61-8462-1D13-FC0B-B93F17CE8087}"/>
            </a:ext>
          </a:extLst>
        </xdr:cNvPr>
        <xdr:cNvSpPr/>
      </xdr:nvSpPr>
      <xdr:spPr>
        <a:xfrm>
          <a:off x="1304926" y="971551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2</xdr:col>
      <xdr:colOff>89807</xdr:colOff>
      <xdr:row>6</xdr:row>
      <xdr:rowOff>38100</xdr:rowOff>
    </xdr:from>
    <xdr:to>
      <xdr:col>2</xdr:col>
      <xdr:colOff>223157</xdr:colOff>
      <xdr:row>6</xdr:row>
      <xdr:rowOff>167369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5EF466E-3C8E-16AB-EE6C-22C96FEF7221}"/>
            </a:ext>
          </a:extLst>
        </xdr:cNvPr>
        <xdr:cNvSpPr/>
      </xdr:nvSpPr>
      <xdr:spPr>
        <a:xfrm>
          <a:off x="1309007" y="1181100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2</xdr:col>
      <xdr:colOff>83003</xdr:colOff>
      <xdr:row>7</xdr:row>
      <xdr:rowOff>14969</xdr:rowOff>
    </xdr:from>
    <xdr:to>
      <xdr:col>2</xdr:col>
      <xdr:colOff>255814</xdr:colOff>
      <xdr:row>7</xdr:row>
      <xdr:rowOff>163286</xdr:rowOff>
    </xdr:to>
    <xdr:sp macro="" textlink="">
      <xdr:nvSpPr>
        <xdr:cNvPr id="4" name="Arrow: Right 3">
          <a:extLst>
            <a:ext uri="{FF2B5EF4-FFF2-40B4-BE49-F238E27FC236}">
              <a16:creationId xmlns:a16="http://schemas.microsoft.com/office/drawing/2014/main" id="{77467E7E-D9C0-D990-1613-5FF5C8938BEC}"/>
            </a:ext>
          </a:extLst>
        </xdr:cNvPr>
        <xdr:cNvSpPr/>
      </xdr:nvSpPr>
      <xdr:spPr>
        <a:xfrm>
          <a:off x="1302203" y="1348469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2</xdr:col>
      <xdr:colOff>92529</xdr:colOff>
      <xdr:row>8</xdr:row>
      <xdr:rowOff>36739</xdr:rowOff>
    </xdr:from>
    <xdr:to>
      <xdr:col>2</xdr:col>
      <xdr:colOff>225879</xdr:colOff>
      <xdr:row>8</xdr:row>
      <xdr:rowOff>170089</xdr:rowOff>
    </xdr:to>
    <xdr:sp macro="" textlink="">
      <xdr:nvSpPr>
        <xdr:cNvPr id="5" name="Flowchart: Delay 4">
          <a:extLst>
            <a:ext uri="{FF2B5EF4-FFF2-40B4-BE49-F238E27FC236}">
              <a16:creationId xmlns:a16="http://schemas.microsoft.com/office/drawing/2014/main" id="{C8ABA6CA-F06C-4794-4141-817D3DE71BA6}"/>
            </a:ext>
          </a:extLst>
        </xdr:cNvPr>
        <xdr:cNvSpPr/>
      </xdr:nvSpPr>
      <xdr:spPr>
        <a:xfrm>
          <a:off x="1311729" y="1560739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2</xdr:col>
      <xdr:colOff>69397</xdr:colOff>
      <xdr:row>9</xdr:row>
      <xdr:rowOff>42182</xdr:rowOff>
    </xdr:from>
    <xdr:to>
      <xdr:col>2</xdr:col>
      <xdr:colOff>217715</xdr:colOff>
      <xdr:row>9</xdr:row>
      <xdr:rowOff>174172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2E44EF63-C9B1-8EC9-4A7C-34E60DC0FB79}"/>
            </a:ext>
          </a:extLst>
        </xdr:cNvPr>
        <xdr:cNvSpPr/>
      </xdr:nvSpPr>
      <xdr:spPr>
        <a:xfrm rot="10800000">
          <a:off x="1288597" y="1756682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11</xdr:row>
      <xdr:rowOff>21772</xdr:rowOff>
    </xdr:from>
    <xdr:to>
      <xdr:col>5</xdr:col>
      <xdr:colOff>281835</xdr:colOff>
      <xdr:row>11</xdr:row>
      <xdr:rowOff>174172</xdr:rowOff>
    </xdr:to>
    <xdr:sp macro="" textlink="">
      <xdr:nvSpPr>
        <xdr:cNvPr id="7" name="Oval 6">
          <a:extLst>
            <a:ext uri="{FF2B5EF4-FFF2-40B4-BE49-F238E27FC236}">
              <a16:creationId xmlns:a16="http://schemas.microsoft.com/office/drawing/2014/main" id="{C33B0F00-8A8D-4B21-9A31-B8256C942EA3}"/>
            </a:ext>
          </a:extLst>
        </xdr:cNvPr>
        <xdr:cNvSpPr/>
      </xdr:nvSpPr>
      <xdr:spPr>
        <a:xfrm>
          <a:off x="5509419" y="2117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11</xdr:row>
      <xdr:rowOff>32424</xdr:rowOff>
    </xdr:from>
    <xdr:to>
      <xdr:col>6</xdr:col>
      <xdr:colOff>305108</xdr:colOff>
      <xdr:row>11</xdr:row>
      <xdr:rowOff>161693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3354B41A-375C-4086-8807-D5C497E3A5A7}"/>
            </a:ext>
          </a:extLst>
        </xdr:cNvPr>
        <xdr:cNvSpPr/>
      </xdr:nvSpPr>
      <xdr:spPr>
        <a:xfrm>
          <a:off x="5339071" y="2127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11</xdr:row>
      <xdr:rowOff>28372</xdr:rowOff>
    </xdr:from>
    <xdr:to>
      <xdr:col>7</xdr:col>
      <xdr:colOff>324808</xdr:colOff>
      <xdr:row>11</xdr:row>
      <xdr:rowOff>176689</xdr:rowOff>
    </xdr:to>
    <xdr:sp macro="" textlink="">
      <xdr:nvSpPr>
        <xdr:cNvPr id="9" name="Arrow: Right 8">
          <a:extLst>
            <a:ext uri="{FF2B5EF4-FFF2-40B4-BE49-F238E27FC236}">
              <a16:creationId xmlns:a16="http://schemas.microsoft.com/office/drawing/2014/main" id="{51163EB2-8451-4CDC-AAE7-7E08EA5D09BE}"/>
            </a:ext>
          </a:extLst>
        </xdr:cNvPr>
        <xdr:cNvSpPr/>
      </xdr:nvSpPr>
      <xdr:spPr>
        <a:xfrm>
          <a:off x="5783653" y="2123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11</xdr:row>
      <xdr:rowOff>32424</xdr:rowOff>
    </xdr:from>
    <xdr:to>
      <xdr:col>8</xdr:col>
      <xdr:colOff>307005</xdr:colOff>
      <xdr:row>11</xdr:row>
      <xdr:rowOff>165774</xdr:rowOff>
    </xdr:to>
    <xdr:sp macro="" textlink="">
      <xdr:nvSpPr>
        <xdr:cNvPr id="10" name="Flowchart: Delay 9">
          <a:extLst>
            <a:ext uri="{FF2B5EF4-FFF2-40B4-BE49-F238E27FC236}">
              <a16:creationId xmlns:a16="http://schemas.microsoft.com/office/drawing/2014/main" id="{7308E855-16C6-43B7-8D41-2895C60F0DE7}"/>
            </a:ext>
          </a:extLst>
        </xdr:cNvPr>
        <xdr:cNvSpPr/>
      </xdr:nvSpPr>
      <xdr:spPr>
        <a:xfrm>
          <a:off x="6245843" y="2127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11</xdr:row>
      <xdr:rowOff>36477</xdr:rowOff>
    </xdr:from>
    <xdr:to>
      <xdr:col>9</xdr:col>
      <xdr:colOff>311453</xdr:colOff>
      <xdr:row>11</xdr:row>
      <xdr:rowOff>168467</xdr:rowOff>
    </xdr:to>
    <xdr:sp macro="" textlink="">
      <xdr:nvSpPr>
        <xdr:cNvPr id="11" name="Isosceles Triangle 10">
          <a:extLst>
            <a:ext uri="{FF2B5EF4-FFF2-40B4-BE49-F238E27FC236}">
              <a16:creationId xmlns:a16="http://schemas.microsoft.com/office/drawing/2014/main" id="{E3E5D2E2-277B-4661-ADAF-64E9AF42031B}"/>
            </a:ext>
          </a:extLst>
        </xdr:cNvPr>
        <xdr:cNvSpPr/>
      </xdr:nvSpPr>
      <xdr:spPr>
        <a:xfrm rot="10800000">
          <a:off x="6699666" y="2131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13</xdr:row>
      <xdr:rowOff>21772</xdr:rowOff>
    </xdr:from>
    <xdr:to>
      <xdr:col>5</xdr:col>
      <xdr:colOff>281835</xdr:colOff>
      <xdr:row>13</xdr:row>
      <xdr:rowOff>174172</xdr:rowOff>
    </xdr:to>
    <xdr:sp macro="" textlink="">
      <xdr:nvSpPr>
        <xdr:cNvPr id="12" name="Oval 11">
          <a:extLst>
            <a:ext uri="{FF2B5EF4-FFF2-40B4-BE49-F238E27FC236}">
              <a16:creationId xmlns:a16="http://schemas.microsoft.com/office/drawing/2014/main" id="{7341F062-9CB8-4EF1-8D3A-6EDD536CDA69}"/>
            </a:ext>
          </a:extLst>
        </xdr:cNvPr>
        <xdr:cNvSpPr/>
      </xdr:nvSpPr>
      <xdr:spPr>
        <a:xfrm>
          <a:off x="5509419" y="2498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13</xdr:row>
      <xdr:rowOff>32424</xdr:rowOff>
    </xdr:from>
    <xdr:to>
      <xdr:col>6</xdr:col>
      <xdr:colOff>305108</xdr:colOff>
      <xdr:row>13</xdr:row>
      <xdr:rowOff>161693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71B1D45A-F4F2-4EAE-9C46-EABA974F1523}"/>
            </a:ext>
          </a:extLst>
        </xdr:cNvPr>
        <xdr:cNvSpPr/>
      </xdr:nvSpPr>
      <xdr:spPr>
        <a:xfrm>
          <a:off x="5339071" y="2127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13</xdr:row>
      <xdr:rowOff>28372</xdr:rowOff>
    </xdr:from>
    <xdr:to>
      <xdr:col>7</xdr:col>
      <xdr:colOff>324808</xdr:colOff>
      <xdr:row>13</xdr:row>
      <xdr:rowOff>176689</xdr:rowOff>
    </xdr:to>
    <xdr:sp macro="" textlink="">
      <xdr:nvSpPr>
        <xdr:cNvPr id="14" name="Arrow: Right 13">
          <a:extLst>
            <a:ext uri="{FF2B5EF4-FFF2-40B4-BE49-F238E27FC236}">
              <a16:creationId xmlns:a16="http://schemas.microsoft.com/office/drawing/2014/main" id="{1AAA5C91-FC6F-4B34-85F2-874AA54ACE71}"/>
            </a:ext>
          </a:extLst>
        </xdr:cNvPr>
        <xdr:cNvSpPr/>
      </xdr:nvSpPr>
      <xdr:spPr>
        <a:xfrm>
          <a:off x="5783653" y="2123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13</xdr:row>
      <xdr:rowOff>32424</xdr:rowOff>
    </xdr:from>
    <xdr:to>
      <xdr:col>8</xdr:col>
      <xdr:colOff>307005</xdr:colOff>
      <xdr:row>13</xdr:row>
      <xdr:rowOff>165774</xdr:rowOff>
    </xdr:to>
    <xdr:sp macro="" textlink="">
      <xdr:nvSpPr>
        <xdr:cNvPr id="15" name="Flowchart: Delay 14">
          <a:extLst>
            <a:ext uri="{FF2B5EF4-FFF2-40B4-BE49-F238E27FC236}">
              <a16:creationId xmlns:a16="http://schemas.microsoft.com/office/drawing/2014/main" id="{77A62701-45D5-4633-9E7C-C4FF7D7DFC0A}"/>
            </a:ext>
          </a:extLst>
        </xdr:cNvPr>
        <xdr:cNvSpPr/>
      </xdr:nvSpPr>
      <xdr:spPr>
        <a:xfrm>
          <a:off x="6245843" y="2127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13</xdr:row>
      <xdr:rowOff>36477</xdr:rowOff>
    </xdr:from>
    <xdr:to>
      <xdr:col>9</xdr:col>
      <xdr:colOff>311453</xdr:colOff>
      <xdr:row>13</xdr:row>
      <xdr:rowOff>168467</xdr:rowOff>
    </xdr:to>
    <xdr:sp macro="" textlink="">
      <xdr:nvSpPr>
        <xdr:cNvPr id="16" name="Isosceles Triangle 15">
          <a:extLst>
            <a:ext uri="{FF2B5EF4-FFF2-40B4-BE49-F238E27FC236}">
              <a16:creationId xmlns:a16="http://schemas.microsoft.com/office/drawing/2014/main" id="{2595339B-27DB-458D-AC3F-247F48807B42}"/>
            </a:ext>
          </a:extLst>
        </xdr:cNvPr>
        <xdr:cNvSpPr/>
      </xdr:nvSpPr>
      <xdr:spPr>
        <a:xfrm rot="10800000">
          <a:off x="6699666" y="2131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15</xdr:row>
      <xdr:rowOff>21772</xdr:rowOff>
    </xdr:from>
    <xdr:to>
      <xdr:col>5</xdr:col>
      <xdr:colOff>281835</xdr:colOff>
      <xdr:row>15</xdr:row>
      <xdr:rowOff>174172</xdr:rowOff>
    </xdr:to>
    <xdr:sp macro="" textlink="">
      <xdr:nvSpPr>
        <xdr:cNvPr id="17" name="Oval 16">
          <a:extLst>
            <a:ext uri="{FF2B5EF4-FFF2-40B4-BE49-F238E27FC236}">
              <a16:creationId xmlns:a16="http://schemas.microsoft.com/office/drawing/2014/main" id="{974D4D49-8D3C-4AE0-B5C7-0951086B7F5B}"/>
            </a:ext>
          </a:extLst>
        </xdr:cNvPr>
        <xdr:cNvSpPr/>
      </xdr:nvSpPr>
      <xdr:spPr>
        <a:xfrm>
          <a:off x="4850264" y="2117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15</xdr:row>
      <xdr:rowOff>32424</xdr:rowOff>
    </xdr:from>
    <xdr:to>
      <xdr:col>6</xdr:col>
      <xdr:colOff>305108</xdr:colOff>
      <xdr:row>15</xdr:row>
      <xdr:rowOff>161693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C40F1C59-B2A1-40ED-A571-70E1C7248B98}"/>
            </a:ext>
          </a:extLst>
        </xdr:cNvPr>
        <xdr:cNvSpPr/>
      </xdr:nvSpPr>
      <xdr:spPr>
        <a:xfrm>
          <a:off x="5339071" y="2127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15</xdr:row>
      <xdr:rowOff>28372</xdr:rowOff>
    </xdr:from>
    <xdr:to>
      <xdr:col>7</xdr:col>
      <xdr:colOff>324808</xdr:colOff>
      <xdr:row>15</xdr:row>
      <xdr:rowOff>176689</xdr:rowOff>
    </xdr:to>
    <xdr:sp macro="" textlink="">
      <xdr:nvSpPr>
        <xdr:cNvPr id="19" name="Arrow: Right 18">
          <a:extLst>
            <a:ext uri="{FF2B5EF4-FFF2-40B4-BE49-F238E27FC236}">
              <a16:creationId xmlns:a16="http://schemas.microsoft.com/office/drawing/2014/main" id="{08CE93C8-15A5-49EB-89E7-0C33E015737C}"/>
            </a:ext>
          </a:extLst>
        </xdr:cNvPr>
        <xdr:cNvSpPr/>
      </xdr:nvSpPr>
      <xdr:spPr>
        <a:xfrm>
          <a:off x="5783653" y="2123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15</xdr:row>
      <xdr:rowOff>32424</xdr:rowOff>
    </xdr:from>
    <xdr:to>
      <xdr:col>8</xdr:col>
      <xdr:colOff>307005</xdr:colOff>
      <xdr:row>15</xdr:row>
      <xdr:rowOff>165774</xdr:rowOff>
    </xdr:to>
    <xdr:sp macro="" textlink="">
      <xdr:nvSpPr>
        <xdr:cNvPr id="20" name="Flowchart: Delay 19">
          <a:extLst>
            <a:ext uri="{FF2B5EF4-FFF2-40B4-BE49-F238E27FC236}">
              <a16:creationId xmlns:a16="http://schemas.microsoft.com/office/drawing/2014/main" id="{87C2E20B-1C66-4C16-A731-BC20E66768CA}"/>
            </a:ext>
          </a:extLst>
        </xdr:cNvPr>
        <xdr:cNvSpPr/>
      </xdr:nvSpPr>
      <xdr:spPr>
        <a:xfrm>
          <a:off x="6245843" y="2127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15</xdr:row>
      <xdr:rowOff>36477</xdr:rowOff>
    </xdr:from>
    <xdr:to>
      <xdr:col>9</xdr:col>
      <xdr:colOff>311453</xdr:colOff>
      <xdr:row>15</xdr:row>
      <xdr:rowOff>168467</xdr:rowOff>
    </xdr:to>
    <xdr:sp macro="" textlink="">
      <xdr:nvSpPr>
        <xdr:cNvPr id="21" name="Isosceles Triangle 20">
          <a:extLst>
            <a:ext uri="{FF2B5EF4-FFF2-40B4-BE49-F238E27FC236}">
              <a16:creationId xmlns:a16="http://schemas.microsoft.com/office/drawing/2014/main" id="{391A1646-6E70-489B-BB91-3283703CCC75}"/>
            </a:ext>
          </a:extLst>
        </xdr:cNvPr>
        <xdr:cNvSpPr/>
      </xdr:nvSpPr>
      <xdr:spPr>
        <a:xfrm rot="10800000">
          <a:off x="6699666" y="2131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16</xdr:row>
      <xdr:rowOff>21772</xdr:rowOff>
    </xdr:from>
    <xdr:to>
      <xdr:col>5</xdr:col>
      <xdr:colOff>281835</xdr:colOff>
      <xdr:row>16</xdr:row>
      <xdr:rowOff>174172</xdr:rowOff>
    </xdr:to>
    <xdr:sp macro="" textlink="">
      <xdr:nvSpPr>
        <xdr:cNvPr id="22" name="Oval 21">
          <a:extLst>
            <a:ext uri="{FF2B5EF4-FFF2-40B4-BE49-F238E27FC236}">
              <a16:creationId xmlns:a16="http://schemas.microsoft.com/office/drawing/2014/main" id="{6FF61B70-58D7-4348-9D8E-71EB240C6C80}"/>
            </a:ext>
          </a:extLst>
        </xdr:cNvPr>
        <xdr:cNvSpPr/>
      </xdr:nvSpPr>
      <xdr:spPr>
        <a:xfrm>
          <a:off x="4850264" y="2117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16</xdr:row>
      <xdr:rowOff>32424</xdr:rowOff>
    </xdr:from>
    <xdr:to>
      <xdr:col>6</xdr:col>
      <xdr:colOff>305108</xdr:colOff>
      <xdr:row>16</xdr:row>
      <xdr:rowOff>161693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08ED9713-AA67-4C20-82C6-44549BC443C0}"/>
            </a:ext>
          </a:extLst>
        </xdr:cNvPr>
        <xdr:cNvSpPr/>
      </xdr:nvSpPr>
      <xdr:spPr>
        <a:xfrm>
          <a:off x="5339071" y="2127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16</xdr:row>
      <xdr:rowOff>28372</xdr:rowOff>
    </xdr:from>
    <xdr:to>
      <xdr:col>7</xdr:col>
      <xdr:colOff>324808</xdr:colOff>
      <xdr:row>16</xdr:row>
      <xdr:rowOff>176689</xdr:rowOff>
    </xdr:to>
    <xdr:sp macro="" textlink="">
      <xdr:nvSpPr>
        <xdr:cNvPr id="24" name="Arrow: Right 23">
          <a:extLst>
            <a:ext uri="{FF2B5EF4-FFF2-40B4-BE49-F238E27FC236}">
              <a16:creationId xmlns:a16="http://schemas.microsoft.com/office/drawing/2014/main" id="{3D1F8D61-2B38-4639-91F1-664D473C10AA}"/>
            </a:ext>
          </a:extLst>
        </xdr:cNvPr>
        <xdr:cNvSpPr/>
      </xdr:nvSpPr>
      <xdr:spPr>
        <a:xfrm>
          <a:off x="5783653" y="2123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16</xdr:row>
      <xdr:rowOff>32424</xdr:rowOff>
    </xdr:from>
    <xdr:to>
      <xdr:col>8</xdr:col>
      <xdr:colOff>307005</xdr:colOff>
      <xdr:row>16</xdr:row>
      <xdr:rowOff>165774</xdr:rowOff>
    </xdr:to>
    <xdr:sp macro="" textlink="">
      <xdr:nvSpPr>
        <xdr:cNvPr id="25" name="Flowchart: Delay 24">
          <a:extLst>
            <a:ext uri="{FF2B5EF4-FFF2-40B4-BE49-F238E27FC236}">
              <a16:creationId xmlns:a16="http://schemas.microsoft.com/office/drawing/2014/main" id="{39CA4410-31ED-44D0-AF0B-D64089CE686E}"/>
            </a:ext>
          </a:extLst>
        </xdr:cNvPr>
        <xdr:cNvSpPr/>
      </xdr:nvSpPr>
      <xdr:spPr>
        <a:xfrm>
          <a:off x="6245843" y="2127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16</xdr:row>
      <xdr:rowOff>36477</xdr:rowOff>
    </xdr:from>
    <xdr:to>
      <xdr:col>9</xdr:col>
      <xdr:colOff>311453</xdr:colOff>
      <xdr:row>16</xdr:row>
      <xdr:rowOff>168467</xdr:rowOff>
    </xdr:to>
    <xdr:sp macro="" textlink="">
      <xdr:nvSpPr>
        <xdr:cNvPr id="26" name="Isosceles Triangle 25">
          <a:extLst>
            <a:ext uri="{FF2B5EF4-FFF2-40B4-BE49-F238E27FC236}">
              <a16:creationId xmlns:a16="http://schemas.microsoft.com/office/drawing/2014/main" id="{72C97C91-52CB-48C0-94E3-069BF50ECFD3}"/>
            </a:ext>
          </a:extLst>
        </xdr:cNvPr>
        <xdr:cNvSpPr/>
      </xdr:nvSpPr>
      <xdr:spPr>
        <a:xfrm rot="10800000">
          <a:off x="6699666" y="2131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17</xdr:row>
      <xdr:rowOff>21772</xdr:rowOff>
    </xdr:from>
    <xdr:to>
      <xdr:col>5</xdr:col>
      <xdr:colOff>281835</xdr:colOff>
      <xdr:row>17</xdr:row>
      <xdr:rowOff>174172</xdr:rowOff>
    </xdr:to>
    <xdr:sp macro="" textlink="">
      <xdr:nvSpPr>
        <xdr:cNvPr id="27" name="Oval 26">
          <a:extLst>
            <a:ext uri="{FF2B5EF4-FFF2-40B4-BE49-F238E27FC236}">
              <a16:creationId xmlns:a16="http://schemas.microsoft.com/office/drawing/2014/main" id="{AC774374-347F-46F6-8E1E-7585BE467D6C}"/>
            </a:ext>
          </a:extLst>
        </xdr:cNvPr>
        <xdr:cNvSpPr/>
      </xdr:nvSpPr>
      <xdr:spPr>
        <a:xfrm>
          <a:off x="4850264" y="2117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17</xdr:row>
      <xdr:rowOff>32424</xdr:rowOff>
    </xdr:from>
    <xdr:to>
      <xdr:col>6</xdr:col>
      <xdr:colOff>305108</xdr:colOff>
      <xdr:row>17</xdr:row>
      <xdr:rowOff>161693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id="{C40B25FD-F56C-4E0A-AC31-AEE7D187102E}"/>
            </a:ext>
          </a:extLst>
        </xdr:cNvPr>
        <xdr:cNvSpPr/>
      </xdr:nvSpPr>
      <xdr:spPr>
        <a:xfrm>
          <a:off x="5339071" y="2127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17</xdr:row>
      <xdr:rowOff>28372</xdr:rowOff>
    </xdr:from>
    <xdr:to>
      <xdr:col>7</xdr:col>
      <xdr:colOff>324808</xdr:colOff>
      <xdr:row>17</xdr:row>
      <xdr:rowOff>176689</xdr:rowOff>
    </xdr:to>
    <xdr:sp macro="" textlink="">
      <xdr:nvSpPr>
        <xdr:cNvPr id="29" name="Arrow: Right 28">
          <a:extLst>
            <a:ext uri="{FF2B5EF4-FFF2-40B4-BE49-F238E27FC236}">
              <a16:creationId xmlns:a16="http://schemas.microsoft.com/office/drawing/2014/main" id="{8AFEFBB7-CDC8-4126-94AB-0778692F467C}"/>
            </a:ext>
          </a:extLst>
        </xdr:cNvPr>
        <xdr:cNvSpPr/>
      </xdr:nvSpPr>
      <xdr:spPr>
        <a:xfrm>
          <a:off x="5783653" y="2123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17</xdr:row>
      <xdr:rowOff>32424</xdr:rowOff>
    </xdr:from>
    <xdr:to>
      <xdr:col>8</xdr:col>
      <xdr:colOff>307005</xdr:colOff>
      <xdr:row>17</xdr:row>
      <xdr:rowOff>165774</xdr:rowOff>
    </xdr:to>
    <xdr:sp macro="" textlink="">
      <xdr:nvSpPr>
        <xdr:cNvPr id="30" name="Flowchart: Delay 29">
          <a:extLst>
            <a:ext uri="{FF2B5EF4-FFF2-40B4-BE49-F238E27FC236}">
              <a16:creationId xmlns:a16="http://schemas.microsoft.com/office/drawing/2014/main" id="{496CB6EF-82C2-4E77-AB41-41C5F32C2F46}"/>
            </a:ext>
          </a:extLst>
        </xdr:cNvPr>
        <xdr:cNvSpPr/>
      </xdr:nvSpPr>
      <xdr:spPr>
        <a:xfrm>
          <a:off x="6245843" y="2127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17</xdr:row>
      <xdr:rowOff>36477</xdr:rowOff>
    </xdr:from>
    <xdr:to>
      <xdr:col>9</xdr:col>
      <xdr:colOff>311453</xdr:colOff>
      <xdr:row>17</xdr:row>
      <xdr:rowOff>168467</xdr:rowOff>
    </xdr:to>
    <xdr:sp macro="" textlink="">
      <xdr:nvSpPr>
        <xdr:cNvPr id="31" name="Isosceles Triangle 30">
          <a:extLst>
            <a:ext uri="{FF2B5EF4-FFF2-40B4-BE49-F238E27FC236}">
              <a16:creationId xmlns:a16="http://schemas.microsoft.com/office/drawing/2014/main" id="{38ECF200-F222-49A5-B4AD-17F3E10B7590}"/>
            </a:ext>
          </a:extLst>
        </xdr:cNvPr>
        <xdr:cNvSpPr/>
      </xdr:nvSpPr>
      <xdr:spPr>
        <a:xfrm rot="10800000">
          <a:off x="6699666" y="2131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18</xdr:row>
      <xdr:rowOff>21772</xdr:rowOff>
    </xdr:from>
    <xdr:to>
      <xdr:col>5</xdr:col>
      <xdr:colOff>281835</xdr:colOff>
      <xdr:row>18</xdr:row>
      <xdr:rowOff>174172</xdr:rowOff>
    </xdr:to>
    <xdr:sp macro="" textlink="">
      <xdr:nvSpPr>
        <xdr:cNvPr id="32" name="Oval 31">
          <a:extLst>
            <a:ext uri="{FF2B5EF4-FFF2-40B4-BE49-F238E27FC236}">
              <a16:creationId xmlns:a16="http://schemas.microsoft.com/office/drawing/2014/main" id="{0868FBBE-4EC4-4F31-B162-7ECD0F86B8EB}"/>
            </a:ext>
          </a:extLst>
        </xdr:cNvPr>
        <xdr:cNvSpPr/>
      </xdr:nvSpPr>
      <xdr:spPr>
        <a:xfrm>
          <a:off x="4850264" y="2117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18</xdr:row>
      <xdr:rowOff>32424</xdr:rowOff>
    </xdr:from>
    <xdr:to>
      <xdr:col>6</xdr:col>
      <xdr:colOff>305108</xdr:colOff>
      <xdr:row>18</xdr:row>
      <xdr:rowOff>161693</xdr:rowOff>
    </xdr:to>
    <xdr:sp macro="" textlink="">
      <xdr:nvSpPr>
        <xdr:cNvPr id="33" name="Rectangle 32">
          <a:extLst>
            <a:ext uri="{FF2B5EF4-FFF2-40B4-BE49-F238E27FC236}">
              <a16:creationId xmlns:a16="http://schemas.microsoft.com/office/drawing/2014/main" id="{E86ACF27-21A1-443F-9DF1-4281AFB4D87B}"/>
            </a:ext>
          </a:extLst>
        </xdr:cNvPr>
        <xdr:cNvSpPr/>
      </xdr:nvSpPr>
      <xdr:spPr>
        <a:xfrm>
          <a:off x="5339071" y="2127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18</xdr:row>
      <xdr:rowOff>28372</xdr:rowOff>
    </xdr:from>
    <xdr:to>
      <xdr:col>7</xdr:col>
      <xdr:colOff>324808</xdr:colOff>
      <xdr:row>18</xdr:row>
      <xdr:rowOff>176689</xdr:rowOff>
    </xdr:to>
    <xdr:sp macro="" textlink="">
      <xdr:nvSpPr>
        <xdr:cNvPr id="34" name="Arrow: Right 33">
          <a:extLst>
            <a:ext uri="{FF2B5EF4-FFF2-40B4-BE49-F238E27FC236}">
              <a16:creationId xmlns:a16="http://schemas.microsoft.com/office/drawing/2014/main" id="{317B1748-0391-4A55-A60C-FEF5219BB3CD}"/>
            </a:ext>
          </a:extLst>
        </xdr:cNvPr>
        <xdr:cNvSpPr/>
      </xdr:nvSpPr>
      <xdr:spPr>
        <a:xfrm>
          <a:off x="5783653" y="2123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18</xdr:row>
      <xdr:rowOff>32424</xdr:rowOff>
    </xdr:from>
    <xdr:to>
      <xdr:col>8</xdr:col>
      <xdr:colOff>307005</xdr:colOff>
      <xdr:row>18</xdr:row>
      <xdr:rowOff>165774</xdr:rowOff>
    </xdr:to>
    <xdr:sp macro="" textlink="">
      <xdr:nvSpPr>
        <xdr:cNvPr id="35" name="Flowchart: Delay 34">
          <a:extLst>
            <a:ext uri="{FF2B5EF4-FFF2-40B4-BE49-F238E27FC236}">
              <a16:creationId xmlns:a16="http://schemas.microsoft.com/office/drawing/2014/main" id="{83BBBF35-F33A-448E-B092-59E35B904908}"/>
            </a:ext>
          </a:extLst>
        </xdr:cNvPr>
        <xdr:cNvSpPr/>
      </xdr:nvSpPr>
      <xdr:spPr>
        <a:xfrm>
          <a:off x="6245843" y="2127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18</xdr:row>
      <xdr:rowOff>36477</xdr:rowOff>
    </xdr:from>
    <xdr:to>
      <xdr:col>9</xdr:col>
      <xdr:colOff>311453</xdr:colOff>
      <xdr:row>18</xdr:row>
      <xdr:rowOff>168467</xdr:rowOff>
    </xdr:to>
    <xdr:sp macro="" textlink="">
      <xdr:nvSpPr>
        <xdr:cNvPr id="36" name="Isosceles Triangle 35">
          <a:extLst>
            <a:ext uri="{FF2B5EF4-FFF2-40B4-BE49-F238E27FC236}">
              <a16:creationId xmlns:a16="http://schemas.microsoft.com/office/drawing/2014/main" id="{0F43136C-B846-4683-BEC9-1BF2B072DD22}"/>
            </a:ext>
          </a:extLst>
        </xdr:cNvPr>
        <xdr:cNvSpPr/>
      </xdr:nvSpPr>
      <xdr:spPr>
        <a:xfrm rot="10800000">
          <a:off x="6699666" y="2131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19</xdr:row>
      <xdr:rowOff>21772</xdr:rowOff>
    </xdr:from>
    <xdr:to>
      <xdr:col>5</xdr:col>
      <xdr:colOff>281835</xdr:colOff>
      <xdr:row>19</xdr:row>
      <xdr:rowOff>174172</xdr:rowOff>
    </xdr:to>
    <xdr:sp macro="" textlink="">
      <xdr:nvSpPr>
        <xdr:cNvPr id="37" name="Oval 36">
          <a:extLst>
            <a:ext uri="{FF2B5EF4-FFF2-40B4-BE49-F238E27FC236}">
              <a16:creationId xmlns:a16="http://schemas.microsoft.com/office/drawing/2014/main" id="{42B1825E-04C7-4D71-8C07-81863CEC378D}"/>
            </a:ext>
          </a:extLst>
        </xdr:cNvPr>
        <xdr:cNvSpPr/>
      </xdr:nvSpPr>
      <xdr:spPr>
        <a:xfrm>
          <a:off x="4850264" y="2117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19</xdr:row>
      <xdr:rowOff>32424</xdr:rowOff>
    </xdr:from>
    <xdr:to>
      <xdr:col>6</xdr:col>
      <xdr:colOff>305108</xdr:colOff>
      <xdr:row>19</xdr:row>
      <xdr:rowOff>161693</xdr:rowOff>
    </xdr:to>
    <xdr:sp macro="" textlink="">
      <xdr:nvSpPr>
        <xdr:cNvPr id="38" name="Rectangle 37">
          <a:extLst>
            <a:ext uri="{FF2B5EF4-FFF2-40B4-BE49-F238E27FC236}">
              <a16:creationId xmlns:a16="http://schemas.microsoft.com/office/drawing/2014/main" id="{51950258-EC0F-480C-AD39-AA24E3963A78}"/>
            </a:ext>
          </a:extLst>
        </xdr:cNvPr>
        <xdr:cNvSpPr/>
      </xdr:nvSpPr>
      <xdr:spPr>
        <a:xfrm>
          <a:off x="5339071" y="2127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19</xdr:row>
      <xdr:rowOff>28372</xdr:rowOff>
    </xdr:from>
    <xdr:to>
      <xdr:col>7</xdr:col>
      <xdr:colOff>324808</xdr:colOff>
      <xdr:row>19</xdr:row>
      <xdr:rowOff>176689</xdr:rowOff>
    </xdr:to>
    <xdr:sp macro="" textlink="">
      <xdr:nvSpPr>
        <xdr:cNvPr id="39" name="Arrow: Right 38">
          <a:extLst>
            <a:ext uri="{FF2B5EF4-FFF2-40B4-BE49-F238E27FC236}">
              <a16:creationId xmlns:a16="http://schemas.microsoft.com/office/drawing/2014/main" id="{508C8E03-8F04-4707-927B-62C4ADB1A870}"/>
            </a:ext>
          </a:extLst>
        </xdr:cNvPr>
        <xdr:cNvSpPr/>
      </xdr:nvSpPr>
      <xdr:spPr>
        <a:xfrm>
          <a:off x="5783653" y="2123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19</xdr:row>
      <xdr:rowOff>32424</xdr:rowOff>
    </xdr:from>
    <xdr:to>
      <xdr:col>8</xdr:col>
      <xdr:colOff>307005</xdr:colOff>
      <xdr:row>19</xdr:row>
      <xdr:rowOff>165774</xdr:rowOff>
    </xdr:to>
    <xdr:sp macro="" textlink="">
      <xdr:nvSpPr>
        <xdr:cNvPr id="40" name="Flowchart: Delay 39">
          <a:extLst>
            <a:ext uri="{FF2B5EF4-FFF2-40B4-BE49-F238E27FC236}">
              <a16:creationId xmlns:a16="http://schemas.microsoft.com/office/drawing/2014/main" id="{C6E23E67-F118-4222-8F31-764E7966146F}"/>
            </a:ext>
          </a:extLst>
        </xdr:cNvPr>
        <xdr:cNvSpPr/>
      </xdr:nvSpPr>
      <xdr:spPr>
        <a:xfrm>
          <a:off x="6245843" y="2127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19</xdr:row>
      <xdr:rowOff>36477</xdr:rowOff>
    </xdr:from>
    <xdr:to>
      <xdr:col>9</xdr:col>
      <xdr:colOff>311453</xdr:colOff>
      <xdr:row>19</xdr:row>
      <xdr:rowOff>168467</xdr:rowOff>
    </xdr:to>
    <xdr:sp macro="" textlink="">
      <xdr:nvSpPr>
        <xdr:cNvPr id="41" name="Isosceles Triangle 40">
          <a:extLst>
            <a:ext uri="{FF2B5EF4-FFF2-40B4-BE49-F238E27FC236}">
              <a16:creationId xmlns:a16="http://schemas.microsoft.com/office/drawing/2014/main" id="{882F5754-E709-4799-8581-3E5E02C21634}"/>
            </a:ext>
          </a:extLst>
        </xdr:cNvPr>
        <xdr:cNvSpPr/>
      </xdr:nvSpPr>
      <xdr:spPr>
        <a:xfrm rot="10800000">
          <a:off x="6699666" y="2131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20</xdr:row>
      <xdr:rowOff>21772</xdr:rowOff>
    </xdr:from>
    <xdr:to>
      <xdr:col>5</xdr:col>
      <xdr:colOff>281835</xdr:colOff>
      <xdr:row>20</xdr:row>
      <xdr:rowOff>174172</xdr:rowOff>
    </xdr:to>
    <xdr:sp macro="" textlink="">
      <xdr:nvSpPr>
        <xdr:cNvPr id="42" name="Oval 41">
          <a:extLst>
            <a:ext uri="{FF2B5EF4-FFF2-40B4-BE49-F238E27FC236}">
              <a16:creationId xmlns:a16="http://schemas.microsoft.com/office/drawing/2014/main" id="{9B2A0099-AA9C-405C-A789-A8B2A0F2C9FD}"/>
            </a:ext>
          </a:extLst>
        </xdr:cNvPr>
        <xdr:cNvSpPr/>
      </xdr:nvSpPr>
      <xdr:spPr>
        <a:xfrm>
          <a:off x="4850264" y="2117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20</xdr:row>
      <xdr:rowOff>32424</xdr:rowOff>
    </xdr:from>
    <xdr:to>
      <xdr:col>6</xdr:col>
      <xdr:colOff>305108</xdr:colOff>
      <xdr:row>20</xdr:row>
      <xdr:rowOff>161693</xdr:rowOff>
    </xdr:to>
    <xdr:sp macro="" textlink="">
      <xdr:nvSpPr>
        <xdr:cNvPr id="43" name="Rectangle 42">
          <a:extLst>
            <a:ext uri="{FF2B5EF4-FFF2-40B4-BE49-F238E27FC236}">
              <a16:creationId xmlns:a16="http://schemas.microsoft.com/office/drawing/2014/main" id="{84C9656A-CF3E-4CC4-AA5D-AB6E340A42A2}"/>
            </a:ext>
          </a:extLst>
        </xdr:cNvPr>
        <xdr:cNvSpPr/>
      </xdr:nvSpPr>
      <xdr:spPr>
        <a:xfrm>
          <a:off x="5339071" y="2127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20</xdr:row>
      <xdr:rowOff>28372</xdr:rowOff>
    </xdr:from>
    <xdr:to>
      <xdr:col>7</xdr:col>
      <xdr:colOff>324808</xdr:colOff>
      <xdr:row>20</xdr:row>
      <xdr:rowOff>176689</xdr:rowOff>
    </xdr:to>
    <xdr:sp macro="" textlink="">
      <xdr:nvSpPr>
        <xdr:cNvPr id="44" name="Arrow: Right 43">
          <a:extLst>
            <a:ext uri="{FF2B5EF4-FFF2-40B4-BE49-F238E27FC236}">
              <a16:creationId xmlns:a16="http://schemas.microsoft.com/office/drawing/2014/main" id="{628DF227-0621-4892-ACB2-8DD01D0121C4}"/>
            </a:ext>
          </a:extLst>
        </xdr:cNvPr>
        <xdr:cNvSpPr/>
      </xdr:nvSpPr>
      <xdr:spPr>
        <a:xfrm>
          <a:off x="5783653" y="2123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20</xdr:row>
      <xdr:rowOff>32424</xdr:rowOff>
    </xdr:from>
    <xdr:to>
      <xdr:col>8</xdr:col>
      <xdr:colOff>307005</xdr:colOff>
      <xdr:row>20</xdr:row>
      <xdr:rowOff>165774</xdr:rowOff>
    </xdr:to>
    <xdr:sp macro="" textlink="">
      <xdr:nvSpPr>
        <xdr:cNvPr id="45" name="Flowchart: Delay 44">
          <a:extLst>
            <a:ext uri="{FF2B5EF4-FFF2-40B4-BE49-F238E27FC236}">
              <a16:creationId xmlns:a16="http://schemas.microsoft.com/office/drawing/2014/main" id="{2A3BCAC0-D025-4A40-96BB-945DBB9A4A9E}"/>
            </a:ext>
          </a:extLst>
        </xdr:cNvPr>
        <xdr:cNvSpPr/>
      </xdr:nvSpPr>
      <xdr:spPr>
        <a:xfrm>
          <a:off x="6245843" y="2127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20</xdr:row>
      <xdr:rowOff>36477</xdr:rowOff>
    </xdr:from>
    <xdr:to>
      <xdr:col>9</xdr:col>
      <xdr:colOff>311453</xdr:colOff>
      <xdr:row>20</xdr:row>
      <xdr:rowOff>168467</xdr:rowOff>
    </xdr:to>
    <xdr:sp macro="" textlink="">
      <xdr:nvSpPr>
        <xdr:cNvPr id="46" name="Isosceles Triangle 45">
          <a:extLst>
            <a:ext uri="{FF2B5EF4-FFF2-40B4-BE49-F238E27FC236}">
              <a16:creationId xmlns:a16="http://schemas.microsoft.com/office/drawing/2014/main" id="{50AD6544-1BAF-40C0-8AA3-F385177B1E14}"/>
            </a:ext>
          </a:extLst>
        </xdr:cNvPr>
        <xdr:cNvSpPr/>
      </xdr:nvSpPr>
      <xdr:spPr>
        <a:xfrm rot="10800000">
          <a:off x="6699666" y="2131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21</xdr:row>
      <xdr:rowOff>21772</xdr:rowOff>
    </xdr:from>
    <xdr:to>
      <xdr:col>5</xdr:col>
      <xdr:colOff>281835</xdr:colOff>
      <xdr:row>21</xdr:row>
      <xdr:rowOff>174172</xdr:rowOff>
    </xdr:to>
    <xdr:sp macro="" textlink="">
      <xdr:nvSpPr>
        <xdr:cNvPr id="47" name="Oval 46">
          <a:extLst>
            <a:ext uri="{FF2B5EF4-FFF2-40B4-BE49-F238E27FC236}">
              <a16:creationId xmlns:a16="http://schemas.microsoft.com/office/drawing/2014/main" id="{28AADFB1-BEB5-4179-8D20-33C927EBB3CE}"/>
            </a:ext>
          </a:extLst>
        </xdr:cNvPr>
        <xdr:cNvSpPr/>
      </xdr:nvSpPr>
      <xdr:spPr>
        <a:xfrm>
          <a:off x="5509419" y="3641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21</xdr:row>
      <xdr:rowOff>32424</xdr:rowOff>
    </xdr:from>
    <xdr:to>
      <xdr:col>6</xdr:col>
      <xdr:colOff>305108</xdr:colOff>
      <xdr:row>21</xdr:row>
      <xdr:rowOff>161693</xdr:rowOff>
    </xdr:to>
    <xdr:sp macro="" textlink="">
      <xdr:nvSpPr>
        <xdr:cNvPr id="48" name="Rectangle 47">
          <a:extLst>
            <a:ext uri="{FF2B5EF4-FFF2-40B4-BE49-F238E27FC236}">
              <a16:creationId xmlns:a16="http://schemas.microsoft.com/office/drawing/2014/main" id="{6D7486DA-08FC-4CD0-BF2D-1E450B86864A}"/>
            </a:ext>
          </a:extLst>
        </xdr:cNvPr>
        <xdr:cNvSpPr/>
      </xdr:nvSpPr>
      <xdr:spPr>
        <a:xfrm>
          <a:off x="5339071" y="2127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21</xdr:row>
      <xdr:rowOff>28372</xdr:rowOff>
    </xdr:from>
    <xdr:to>
      <xdr:col>7</xdr:col>
      <xdr:colOff>324808</xdr:colOff>
      <xdr:row>21</xdr:row>
      <xdr:rowOff>176689</xdr:rowOff>
    </xdr:to>
    <xdr:sp macro="" textlink="">
      <xdr:nvSpPr>
        <xdr:cNvPr id="49" name="Arrow: Right 48">
          <a:extLst>
            <a:ext uri="{FF2B5EF4-FFF2-40B4-BE49-F238E27FC236}">
              <a16:creationId xmlns:a16="http://schemas.microsoft.com/office/drawing/2014/main" id="{3F99FC81-0338-4105-BCAB-9FEA03873FBE}"/>
            </a:ext>
          </a:extLst>
        </xdr:cNvPr>
        <xdr:cNvSpPr/>
      </xdr:nvSpPr>
      <xdr:spPr>
        <a:xfrm>
          <a:off x="5783653" y="2123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21</xdr:row>
      <xdr:rowOff>32424</xdr:rowOff>
    </xdr:from>
    <xdr:to>
      <xdr:col>8</xdr:col>
      <xdr:colOff>307005</xdr:colOff>
      <xdr:row>21</xdr:row>
      <xdr:rowOff>165774</xdr:rowOff>
    </xdr:to>
    <xdr:sp macro="" textlink="">
      <xdr:nvSpPr>
        <xdr:cNvPr id="50" name="Flowchart: Delay 49">
          <a:extLst>
            <a:ext uri="{FF2B5EF4-FFF2-40B4-BE49-F238E27FC236}">
              <a16:creationId xmlns:a16="http://schemas.microsoft.com/office/drawing/2014/main" id="{8F1D802C-B5D1-404B-91DC-AA67147ACC7A}"/>
            </a:ext>
          </a:extLst>
        </xdr:cNvPr>
        <xdr:cNvSpPr/>
      </xdr:nvSpPr>
      <xdr:spPr>
        <a:xfrm>
          <a:off x="6245843" y="2127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21</xdr:row>
      <xdr:rowOff>36477</xdr:rowOff>
    </xdr:from>
    <xdr:to>
      <xdr:col>9</xdr:col>
      <xdr:colOff>311453</xdr:colOff>
      <xdr:row>21</xdr:row>
      <xdr:rowOff>168467</xdr:rowOff>
    </xdr:to>
    <xdr:sp macro="" textlink="">
      <xdr:nvSpPr>
        <xdr:cNvPr id="51" name="Isosceles Triangle 50">
          <a:extLst>
            <a:ext uri="{FF2B5EF4-FFF2-40B4-BE49-F238E27FC236}">
              <a16:creationId xmlns:a16="http://schemas.microsoft.com/office/drawing/2014/main" id="{0C45C2B6-7CCA-40C1-9ACC-5A90E789C625}"/>
            </a:ext>
          </a:extLst>
        </xdr:cNvPr>
        <xdr:cNvSpPr/>
      </xdr:nvSpPr>
      <xdr:spPr>
        <a:xfrm rot="10800000">
          <a:off x="6699666" y="2131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22</xdr:row>
      <xdr:rowOff>21772</xdr:rowOff>
    </xdr:from>
    <xdr:to>
      <xdr:col>5</xdr:col>
      <xdr:colOff>281835</xdr:colOff>
      <xdr:row>22</xdr:row>
      <xdr:rowOff>174172</xdr:rowOff>
    </xdr:to>
    <xdr:sp macro="" textlink="">
      <xdr:nvSpPr>
        <xdr:cNvPr id="52" name="Oval 51">
          <a:extLst>
            <a:ext uri="{FF2B5EF4-FFF2-40B4-BE49-F238E27FC236}">
              <a16:creationId xmlns:a16="http://schemas.microsoft.com/office/drawing/2014/main" id="{11386589-37BE-46C7-A157-67D3B8137805}"/>
            </a:ext>
          </a:extLst>
        </xdr:cNvPr>
        <xdr:cNvSpPr/>
      </xdr:nvSpPr>
      <xdr:spPr>
        <a:xfrm>
          <a:off x="5509419" y="3641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22</xdr:row>
      <xdr:rowOff>32424</xdr:rowOff>
    </xdr:from>
    <xdr:to>
      <xdr:col>6</xdr:col>
      <xdr:colOff>305108</xdr:colOff>
      <xdr:row>22</xdr:row>
      <xdr:rowOff>161693</xdr:rowOff>
    </xdr:to>
    <xdr:sp macro="" textlink="">
      <xdr:nvSpPr>
        <xdr:cNvPr id="53" name="Rectangle 52">
          <a:extLst>
            <a:ext uri="{FF2B5EF4-FFF2-40B4-BE49-F238E27FC236}">
              <a16:creationId xmlns:a16="http://schemas.microsoft.com/office/drawing/2014/main" id="{D6974E1A-A11F-4380-AD57-BB51BD12B7D2}"/>
            </a:ext>
          </a:extLst>
        </xdr:cNvPr>
        <xdr:cNvSpPr/>
      </xdr:nvSpPr>
      <xdr:spPr>
        <a:xfrm>
          <a:off x="5998430" y="3651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22</xdr:row>
      <xdr:rowOff>28372</xdr:rowOff>
    </xdr:from>
    <xdr:to>
      <xdr:col>7</xdr:col>
      <xdr:colOff>324808</xdr:colOff>
      <xdr:row>22</xdr:row>
      <xdr:rowOff>176689</xdr:rowOff>
    </xdr:to>
    <xdr:sp macro="" textlink="">
      <xdr:nvSpPr>
        <xdr:cNvPr id="54" name="Arrow: Right 53">
          <a:extLst>
            <a:ext uri="{FF2B5EF4-FFF2-40B4-BE49-F238E27FC236}">
              <a16:creationId xmlns:a16="http://schemas.microsoft.com/office/drawing/2014/main" id="{D168AD22-8ED7-460D-BE20-059ABCF29202}"/>
            </a:ext>
          </a:extLst>
        </xdr:cNvPr>
        <xdr:cNvSpPr/>
      </xdr:nvSpPr>
      <xdr:spPr>
        <a:xfrm>
          <a:off x="6445066" y="3647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22</xdr:row>
      <xdr:rowOff>32424</xdr:rowOff>
    </xdr:from>
    <xdr:to>
      <xdr:col>8</xdr:col>
      <xdr:colOff>307005</xdr:colOff>
      <xdr:row>22</xdr:row>
      <xdr:rowOff>165774</xdr:rowOff>
    </xdr:to>
    <xdr:sp macro="" textlink="">
      <xdr:nvSpPr>
        <xdr:cNvPr id="55" name="Flowchart: Delay 54">
          <a:extLst>
            <a:ext uri="{FF2B5EF4-FFF2-40B4-BE49-F238E27FC236}">
              <a16:creationId xmlns:a16="http://schemas.microsoft.com/office/drawing/2014/main" id="{34AB3A8E-380C-497E-A9CC-CD905AB9425D}"/>
            </a:ext>
          </a:extLst>
        </xdr:cNvPr>
        <xdr:cNvSpPr/>
      </xdr:nvSpPr>
      <xdr:spPr>
        <a:xfrm>
          <a:off x="6906845" y="3651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22</xdr:row>
      <xdr:rowOff>36477</xdr:rowOff>
    </xdr:from>
    <xdr:to>
      <xdr:col>9</xdr:col>
      <xdr:colOff>311453</xdr:colOff>
      <xdr:row>22</xdr:row>
      <xdr:rowOff>168467</xdr:rowOff>
    </xdr:to>
    <xdr:sp macro="" textlink="">
      <xdr:nvSpPr>
        <xdr:cNvPr id="56" name="Isosceles Triangle 55">
          <a:extLst>
            <a:ext uri="{FF2B5EF4-FFF2-40B4-BE49-F238E27FC236}">
              <a16:creationId xmlns:a16="http://schemas.microsoft.com/office/drawing/2014/main" id="{01F2C980-DA8D-44E9-AAA0-98297BFA65C3}"/>
            </a:ext>
          </a:extLst>
        </xdr:cNvPr>
        <xdr:cNvSpPr/>
      </xdr:nvSpPr>
      <xdr:spPr>
        <a:xfrm rot="10800000">
          <a:off x="7362721" y="3655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23</xdr:row>
      <xdr:rowOff>21772</xdr:rowOff>
    </xdr:from>
    <xdr:to>
      <xdr:col>5</xdr:col>
      <xdr:colOff>281835</xdr:colOff>
      <xdr:row>23</xdr:row>
      <xdr:rowOff>174172</xdr:rowOff>
    </xdr:to>
    <xdr:sp macro="" textlink="">
      <xdr:nvSpPr>
        <xdr:cNvPr id="57" name="Oval 56">
          <a:extLst>
            <a:ext uri="{FF2B5EF4-FFF2-40B4-BE49-F238E27FC236}">
              <a16:creationId xmlns:a16="http://schemas.microsoft.com/office/drawing/2014/main" id="{0A1A7D29-E3ED-4F53-AD2F-3F859727F72E}"/>
            </a:ext>
          </a:extLst>
        </xdr:cNvPr>
        <xdr:cNvSpPr/>
      </xdr:nvSpPr>
      <xdr:spPr>
        <a:xfrm>
          <a:off x="5509419" y="3641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23</xdr:row>
      <xdr:rowOff>32424</xdr:rowOff>
    </xdr:from>
    <xdr:to>
      <xdr:col>6</xdr:col>
      <xdr:colOff>305108</xdr:colOff>
      <xdr:row>23</xdr:row>
      <xdr:rowOff>161693</xdr:rowOff>
    </xdr:to>
    <xdr:sp macro="" textlink="">
      <xdr:nvSpPr>
        <xdr:cNvPr id="58" name="Rectangle 57">
          <a:extLst>
            <a:ext uri="{FF2B5EF4-FFF2-40B4-BE49-F238E27FC236}">
              <a16:creationId xmlns:a16="http://schemas.microsoft.com/office/drawing/2014/main" id="{1A53D85B-B9A0-4235-95B9-1035EC5D8FEF}"/>
            </a:ext>
          </a:extLst>
        </xdr:cNvPr>
        <xdr:cNvSpPr/>
      </xdr:nvSpPr>
      <xdr:spPr>
        <a:xfrm>
          <a:off x="5998430" y="3651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23</xdr:row>
      <xdr:rowOff>28372</xdr:rowOff>
    </xdr:from>
    <xdr:to>
      <xdr:col>7</xdr:col>
      <xdr:colOff>324808</xdr:colOff>
      <xdr:row>23</xdr:row>
      <xdr:rowOff>176689</xdr:rowOff>
    </xdr:to>
    <xdr:sp macro="" textlink="">
      <xdr:nvSpPr>
        <xdr:cNvPr id="59" name="Arrow: Right 58">
          <a:extLst>
            <a:ext uri="{FF2B5EF4-FFF2-40B4-BE49-F238E27FC236}">
              <a16:creationId xmlns:a16="http://schemas.microsoft.com/office/drawing/2014/main" id="{3FB0E75B-D873-4D3E-9EFD-8CD49EDC112A}"/>
            </a:ext>
          </a:extLst>
        </xdr:cNvPr>
        <xdr:cNvSpPr/>
      </xdr:nvSpPr>
      <xdr:spPr>
        <a:xfrm>
          <a:off x="6445066" y="3647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23</xdr:row>
      <xdr:rowOff>32424</xdr:rowOff>
    </xdr:from>
    <xdr:to>
      <xdr:col>8</xdr:col>
      <xdr:colOff>307005</xdr:colOff>
      <xdr:row>23</xdr:row>
      <xdr:rowOff>165774</xdr:rowOff>
    </xdr:to>
    <xdr:sp macro="" textlink="">
      <xdr:nvSpPr>
        <xdr:cNvPr id="60" name="Flowchart: Delay 59">
          <a:extLst>
            <a:ext uri="{FF2B5EF4-FFF2-40B4-BE49-F238E27FC236}">
              <a16:creationId xmlns:a16="http://schemas.microsoft.com/office/drawing/2014/main" id="{5DC0815F-CFD8-4C92-8E35-57990DD38B13}"/>
            </a:ext>
          </a:extLst>
        </xdr:cNvPr>
        <xdr:cNvSpPr/>
      </xdr:nvSpPr>
      <xdr:spPr>
        <a:xfrm>
          <a:off x="6906845" y="3651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23</xdr:row>
      <xdr:rowOff>36477</xdr:rowOff>
    </xdr:from>
    <xdr:to>
      <xdr:col>9</xdr:col>
      <xdr:colOff>311453</xdr:colOff>
      <xdr:row>23</xdr:row>
      <xdr:rowOff>168467</xdr:rowOff>
    </xdr:to>
    <xdr:sp macro="" textlink="">
      <xdr:nvSpPr>
        <xdr:cNvPr id="61" name="Isosceles Triangle 60">
          <a:extLst>
            <a:ext uri="{FF2B5EF4-FFF2-40B4-BE49-F238E27FC236}">
              <a16:creationId xmlns:a16="http://schemas.microsoft.com/office/drawing/2014/main" id="{4C331A5A-FB9A-4F74-96EF-762345B6D943}"/>
            </a:ext>
          </a:extLst>
        </xdr:cNvPr>
        <xdr:cNvSpPr/>
      </xdr:nvSpPr>
      <xdr:spPr>
        <a:xfrm rot="10800000">
          <a:off x="7362721" y="3655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24</xdr:row>
      <xdr:rowOff>21772</xdr:rowOff>
    </xdr:from>
    <xdr:to>
      <xdr:col>5</xdr:col>
      <xdr:colOff>281835</xdr:colOff>
      <xdr:row>24</xdr:row>
      <xdr:rowOff>174172</xdr:rowOff>
    </xdr:to>
    <xdr:sp macro="" textlink="">
      <xdr:nvSpPr>
        <xdr:cNvPr id="62" name="Oval 61">
          <a:extLst>
            <a:ext uri="{FF2B5EF4-FFF2-40B4-BE49-F238E27FC236}">
              <a16:creationId xmlns:a16="http://schemas.microsoft.com/office/drawing/2014/main" id="{5BCBD35A-8127-4500-BB25-A70A4A50F78F}"/>
            </a:ext>
          </a:extLst>
        </xdr:cNvPr>
        <xdr:cNvSpPr/>
      </xdr:nvSpPr>
      <xdr:spPr>
        <a:xfrm>
          <a:off x="5509419" y="3641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24</xdr:row>
      <xdr:rowOff>32424</xdr:rowOff>
    </xdr:from>
    <xdr:to>
      <xdr:col>6</xdr:col>
      <xdr:colOff>305108</xdr:colOff>
      <xdr:row>24</xdr:row>
      <xdr:rowOff>161693</xdr:rowOff>
    </xdr:to>
    <xdr:sp macro="" textlink="">
      <xdr:nvSpPr>
        <xdr:cNvPr id="63" name="Rectangle 62">
          <a:extLst>
            <a:ext uri="{FF2B5EF4-FFF2-40B4-BE49-F238E27FC236}">
              <a16:creationId xmlns:a16="http://schemas.microsoft.com/office/drawing/2014/main" id="{F8B76B35-B9B1-41D1-83E5-6B769E8DD1C6}"/>
            </a:ext>
          </a:extLst>
        </xdr:cNvPr>
        <xdr:cNvSpPr/>
      </xdr:nvSpPr>
      <xdr:spPr>
        <a:xfrm>
          <a:off x="5998430" y="3651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24</xdr:row>
      <xdr:rowOff>28372</xdr:rowOff>
    </xdr:from>
    <xdr:to>
      <xdr:col>7</xdr:col>
      <xdr:colOff>324808</xdr:colOff>
      <xdr:row>24</xdr:row>
      <xdr:rowOff>176689</xdr:rowOff>
    </xdr:to>
    <xdr:sp macro="" textlink="">
      <xdr:nvSpPr>
        <xdr:cNvPr id="64" name="Arrow: Right 63">
          <a:extLst>
            <a:ext uri="{FF2B5EF4-FFF2-40B4-BE49-F238E27FC236}">
              <a16:creationId xmlns:a16="http://schemas.microsoft.com/office/drawing/2014/main" id="{49441820-00CD-4E7C-8635-A999ABC4384A}"/>
            </a:ext>
          </a:extLst>
        </xdr:cNvPr>
        <xdr:cNvSpPr/>
      </xdr:nvSpPr>
      <xdr:spPr>
        <a:xfrm>
          <a:off x="6445066" y="3647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24</xdr:row>
      <xdr:rowOff>32424</xdr:rowOff>
    </xdr:from>
    <xdr:to>
      <xdr:col>8</xdr:col>
      <xdr:colOff>307005</xdr:colOff>
      <xdr:row>24</xdr:row>
      <xdr:rowOff>165774</xdr:rowOff>
    </xdr:to>
    <xdr:sp macro="" textlink="">
      <xdr:nvSpPr>
        <xdr:cNvPr id="65" name="Flowchart: Delay 64">
          <a:extLst>
            <a:ext uri="{FF2B5EF4-FFF2-40B4-BE49-F238E27FC236}">
              <a16:creationId xmlns:a16="http://schemas.microsoft.com/office/drawing/2014/main" id="{37E08B17-D404-4D44-AD77-C9E2ADEFDE19}"/>
            </a:ext>
          </a:extLst>
        </xdr:cNvPr>
        <xdr:cNvSpPr/>
      </xdr:nvSpPr>
      <xdr:spPr>
        <a:xfrm>
          <a:off x="6906845" y="3651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24</xdr:row>
      <xdr:rowOff>36477</xdr:rowOff>
    </xdr:from>
    <xdr:to>
      <xdr:col>9</xdr:col>
      <xdr:colOff>311453</xdr:colOff>
      <xdr:row>24</xdr:row>
      <xdr:rowOff>168467</xdr:rowOff>
    </xdr:to>
    <xdr:sp macro="" textlink="">
      <xdr:nvSpPr>
        <xdr:cNvPr id="66" name="Isosceles Triangle 65">
          <a:extLst>
            <a:ext uri="{FF2B5EF4-FFF2-40B4-BE49-F238E27FC236}">
              <a16:creationId xmlns:a16="http://schemas.microsoft.com/office/drawing/2014/main" id="{1F0B2B77-1318-4C0D-8D96-47D88D1DD1E1}"/>
            </a:ext>
          </a:extLst>
        </xdr:cNvPr>
        <xdr:cNvSpPr/>
      </xdr:nvSpPr>
      <xdr:spPr>
        <a:xfrm rot="10800000">
          <a:off x="7362721" y="3655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12</xdr:row>
      <xdr:rowOff>21772</xdr:rowOff>
    </xdr:from>
    <xdr:to>
      <xdr:col>5</xdr:col>
      <xdr:colOff>281835</xdr:colOff>
      <xdr:row>12</xdr:row>
      <xdr:rowOff>174172</xdr:rowOff>
    </xdr:to>
    <xdr:sp macro="" textlink="">
      <xdr:nvSpPr>
        <xdr:cNvPr id="67" name="Oval 66">
          <a:extLst>
            <a:ext uri="{FF2B5EF4-FFF2-40B4-BE49-F238E27FC236}">
              <a16:creationId xmlns:a16="http://schemas.microsoft.com/office/drawing/2014/main" id="{DFCA569B-F2B2-4813-B933-0FD2AF9AA7BC}"/>
            </a:ext>
          </a:extLst>
        </xdr:cNvPr>
        <xdr:cNvSpPr/>
      </xdr:nvSpPr>
      <xdr:spPr>
        <a:xfrm>
          <a:off x="5509419" y="2117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12</xdr:row>
      <xdr:rowOff>32424</xdr:rowOff>
    </xdr:from>
    <xdr:to>
      <xdr:col>6</xdr:col>
      <xdr:colOff>305108</xdr:colOff>
      <xdr:row>12</xdr:row>
      <xdr:rowOff>161693</xdr:rowOff>
    </xdr:to>
    <xdr:sp macro="" textlink="">
      <xdr:nvSpPr>
        <xdr:cNvPr id="68" name="Rectangle 67">
          <a:extLst>
            <a:ext uri="{FF2B5EF4-FFF2-40B4-BE49-F238E27FC236}">
              <a16:creationId xmlns:a16="http://schemas.microsoft.com/office/drawing/2014/main" id="{D373907E-C6C9-47F2-977B-AF019A121AD2}"/>
            </a:ext>
          </a:extLst>
        </xdr:cNvPr>
        <xdr:cNvSpPr/>
      </xdr:nvSpPr>
      <xdr:spPr>
        <a:xfrm>
          <a:off x="5998430" y="2127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12</xdr:row>
      <xdr:rowOff>28372</xdr:rowOff>
    </xdr:from>
    <xdr:to>
      <xdr:col>7</xdr:col>
      <xdr:colOff>324808</xdr:colOff>
      <xdr:row>12</xdr:row>
      <xdr:rowOff>176689</xdr:rowOff>
    </xdr:to>
    <xdr:sp macro="" textlink="">
      <xdr:nvSpPr>
        <xdr:cNvPr id="69" name="Arrow: Right 68">
          <a:extLst>
            <a:ext uri="{FF2B5EF4-FFF2-40B4-BE49-F238E27FC236}">
              <a16:creationId xmlns:a16="http://schemas.microsoft.com/office/drawing/2014/main" id="{35955ACD-DC6D-4463-AEED-3BFBF38B40C6}"/>
            </a:ext>
          </a:extLst>
        </xdr:cNvPr>
        <xdr:cNvSpPr/>
      </xdr:nvSpPr>
      <xdr:spPr>
        <a:xfrm>
          <a:off x="6445066" y="2123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12</xdr:row>
      <xdr:rowOff>32424</xdr:rowOff>
    </xdr:from>
    <xdr:to>
      <xdr:col>8</xdr:col>
      <xdr:colOff>307005</xdr:colOff>
      <xdr:row>12</xdr:row>
      <xdr:rowOff>165774</xdr:rowOff>
    </xdr:to>
    <xdr:sp macro="" textlink="">
      <xdr:nvSpPr>
        <xdr:cNvPr id="70" name="Flowchart: Delay 69">
          <a:extLst>
            <a:ext uri="{FF2B5EF4-FFF2-40B4-BE49-F238E27FC236}">
              <a16:creationId xmlns:a16="http://schemas.microsoft.com/office/drawing/2014/main" id="{E6123216-CC4C-414F-966B-E2F79E429E3A}"/>
            </a:ext>
          </a:extLst>
        </xdr:cNvPr>
        <xdr:cNvSpPr/>
      </xdr:nvSpPr>
      <xdr:spPr>
        <a:xfrm>
          <a:off x="6906845" y="2127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12</xdr:row>
      <xdr:rowOff>36477</xdr:rowOff>
    </xdr:from>
    <xdr:to>
      <xdr:col>9</xdr:col>
      <xdr:colOff>311453</xdr:colOff>
      <xdr:row>12</xdr:row>
      <xdr:rowOff>168467</xdr:rowOff>
    </xdr:to>
    <xdr:sp macro="" textlink="">
      <xdr:nvSpPr>
        <xdr:cNvPr id="71" name="Isosceles Triangle 70">
          <a:extLst>
            <a:ext uri="{FF2B5EF4-FFF2-40B4-BE49-F238E27FC236}">
              <a16:creationId xmlns:a16="http://schemas.microsoft.com/office/drawing/2014/main" id="{94F20848-2400-4AD7-A82B-0089B8651D09}"/>
            </a:ext>
          </a:extLst>
        </xdr:cNvPr>
        <xdr:cNvSpPr/>
      </xdr:nvSpPr>
      <xdr:spPr>
        <a:xfrm rot="10800000">
          <a:off x="7362721" y="2131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5</xdr:col>
      <xdr:colOff>129436</xdr:colOff>
      <xdr:row>14</xdr:row>
      <xdr:rowOff>21772</xdr:rowOff>
    </xdr:from>
    <xdr:to>
      <xdr:col>5</xdr:col>
      <xdr:colOff>281835</xdr:colOff>
      <xdr:row>14</xdr:row>
      <xdr:rowOff>174172</xdr:rowOff>
    </xdr:to>
    <xdr:sp macro="" textlink="">
      <xdr:nvSpPr>
        <xdr:cNvPr id="72" name="Oval 71">
          <a:extLst>
            <a:ext uri="{FF2B5EF4-FFF2-40B4-BE49-F238E27FC236}">
              <a16:creationId xmlns:a16="http://schemas.microsoft.com/office/drawing/2014/main" id="{202807A7-1E05-47E0-BBC7-9217822770B7}"/>
            </a:ext>
          </a:extLst>
        </xdr:cNvPr>
        <xdr:cNvSpPr/>
      </xdr:nvSpPr>
      <xdr:spPr>
        <a:xfrm>
          <a:off x="5509419" y="2498272"/>
          <a:ext cx="152399" cy="152400"/>
        </a:xfrm>
        <a:prstGeom prst="ellips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6</xdr:col>
      <xdr:colOff>171758</xdr:colOff>
      <xdr:row>14</xdr:row>
      <xdr:rowOff>32424</xdr:rowOff>
    </xdr:from>
    <xdr:to>
      <xdr:col>6</xdr:col>
      <xdr:colOff>305108</xdr:colOff>
      <xdr:row>14</xdr:row>
      <xdr:rowOff>161693</xdr:rowOff>
    </xdr:to>
    <xdr:sp macro="" textlink="">
      <xdr:nvSpPr>
        <xdr:cNvPr id="73" name="Rectangle 72">
          <a:extLst>
            <a:ext uri="{FF2B5EF4-FFF2-40B4-BE49-F238E27FC236}">
              <a16:creationId xmlns:a16="http://schemas.microsoft.com/office/drawing/2014/main" id="{E636D423-EA5D-4E98-B470-112558C63B4A}"/>
            </a:ext>
          </a:extLst>
        </xdr:cNvPr>
        <xdr:cNvSpPr/>
      </xdr:nvSpPr>
      <xdr:spPr>
        <a:xfrm>
          <a:off x="5998430" y="2508924"/>
          <a:ext cx="133350" cy="129269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7</xdr:col>
      <xdr:colOff>151997</xdr:colOff>
      <xdr:row>14</xdr:row>
      <xdr:rowOff>28372</xdr:rowOff>
    </xdr:from>
    <xdr:to>
      <xdr:col>7</xdr:col>
      <xdr:colOff>324808</xdr:colOff>
      <xdr:row>14</xdr:row>
      <xdr:rowOff>176689</xdr:rowOff>
    </xdr:to>
    <xdr:sp macro="" textlink="">
      <xdr:nvSpPr>
        <xdr:cNvPr id="74" name="Arrow: Right 73">
          <a:extLst>
            <a:ext uri="{FF2B5EF4-FFF2-40B4-BE49-F238E27FC236}">
              <a16:creationId xmlns:a16="http://schemas.microsoft.com/office/drawing/2014/main" id="{F48D0007-4FD6-47E1-B31D-C47B026B0D54}"/>
            </a:ext>
          </a:extLst>
        </xdr:cNvPr>
        <xdr:cNvSpPr/>
      </xdr:nvSpPr>
      <xdr:spPr>
        <a:xfrm>
          <a:off x="6445066" y="2504872"/>
          <a:ext cx="172811" cy="148317"/>
        </a:xfrm>
        <a:prstGeom prst="rightArrow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8</xdr:col>
      <xdr:colOff>173655</xdr:colOff>
      <xdr:row>14</xdr:row>
      <xdr:rowOff>32424</xdr:rowOff>
    </xdr:from>
    <xdr:to>
      <xdr:col>8</xdr:col>
      <xdr:colOff>307005</xdr:colOff>
      <xdr:row>14</xdr:row>
      <xdr:rowOff>165774</xdr:rowOff>
    </xdr:to>
    <xdr:sp macro="" textlink="">
      <xdr:nvSpPr>
        <xdr:cNvPr id="75" name="Flowchart: Delay 74">
          <a:extLst>
            <a:ext uri="{FF2B5EF4-FFF2-40B4-BE49-F238E27FC236}">
              <a16:creationId xmlns:a16="http://schemas.microsoft.com/office/drawing/2014/main" id="{DE2FDEF5-C173-4E19-8CA2-6E0A89F91E81}"/>
            </a:ext>
          </a:extLst>
        </xdr:cNvPr>
        <xdr:cNvSpPr/>
      </xdr:nvSpPr>
      <xdr:spPr>
        <a:xfrm>
          <a:off x="6906845" y="2508924"/>
          <a:ext cx="133350" cy="133350"/>
        </a:xfrm>
        <a:prstGeom prst="flowChartDelay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163135</xdr:colOff>
      <xdr:row>14</xdr:row>
      <xdr:rowOff>36477</xdr:rowOff>
    </xdr:from>
    <xdr:to>
      <xdr:col>9</xdr:col>
      <xdr:colOff>311453</xdr:colOff>
      <xdr:row>14</xdr:row>
      <xdr:rowOff>168467</xdr:rowOff>
    </xdr:to>
    <xdr:sp macro="" textlink="">
      <xdr:nvSpPr>
        <xdr:cNvPr id="76" name="Isosceles Triangle 75">
          <a:extLst>
            <a:ext uri="{FF2B5EF4-FFF2-40B4-BE49-F238E27FC236}">
              <a16:creationId xmlns:a16="http://schemas.microsoft.com/office/drawing/2014/main" id="{4EC6CCC6-2A12-41EC-8020-946718DB3348}"/>
            </a:ext>
          </a:extLst>
        </xdr:cNvPr>
        <xdr:cNvSpPr/>
      </xdr:nvSpPr>
      <xdr:spPr>
        <a:xfrm rot="10800000">
          <a:off x="7362721" y="2512977"/>
          <a:ext cx="148318" cy="131990"/>
        </a:xfrm>
        <a:prstGeom prst="triangle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D" sz="1100"/>
        </a:p>
      </xdr:txBody>
    </xdr:sp>
    <xdr:clientData/>
  </xdr:twoCellAnchor>
  <xdr:twoCellAnchor>
    <xdr:from>
      <xdr:col>9</xdr:col>
      <xdr:colOff>213016</xdr:colOff>
      <xdr:row>11</xdr:row>
      <xdr:rowOff>45770</xdr:rowOff>
    </xdr:from>
    <xdr:to>
      <xdr:col>9</xdr:col>
      <xdr:colOff>260641</xdr:colOff>
      <xdr:row>11</xdr:row>
      <xdr:rowOff>112445</xdr:rowOff>
    </xdr:to>
    <xdr:sp macro="" textlink="">
      <xdr:nvSpPr>
        <xdr:cNvPr id="85" name="Flowchart: Connector 84">
          <a:extLst>
            <a:ext uri="{FF2B5EF4-FFF2-40B4-BE49-F238E27FC236}">
              <a16:creationId xmlns:a16="http://schemas.microsoft.com/office/drawing/2014/main" id="{00A0A29C-0049-4865-9C9C-D8C58334D103}"/>
            </a:ext>
          </a:extLst>
        </xdr:cNvPr>
        <xdr:cNvSpPr/>
      </xdr:nvSpPr>
      <xdr:spPr>
        <a:xfrm>
          <a:off x="7967760" y="2141270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214321</xdr:colOff>
      <xdr:row>12</xdr:row>
      <xdr:rowOff>56250</xdr:rowOff>
    </xdr:from>
    <xdr:to>
      <xdr:col>7</xdr:col>
      <xdr:colOff>261946</xdr:colOff>
      <xdr:row>12</xdr:row>
      <xdr:rowOff>122925</xdr:rowOff>
    </xdr:to>
    <xdr:sp macro="" textlink="">
      <xdr:nvSpPr>
        <xdr:cNvPr id="86" name="Flowchart: Connector 85">
          <a:extLst>
            <a:ext uri="{FF2B5EF4-FFF2-40B4-BE49-F238E27FC236}">
              <a16:creationId xmlns:a16="http://schemas.microsoft.com/office/drawing/2014/main" id="{3DA97758-FE4D-4F2F-A657-329FDC2AE0F2}"/>
            </a:ext>
          </a:extLst>
        </xdr:cNvPr>
        <xdr:cNvSpPr/>
      </xdr:nvSpPr>
      <xdr:spPr>
        <a:xfrm>
          <a:off x="7067675" y="2342250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185513</xdr:colOff>
      <xdr:row>13</xdr:row>
      <xdr:rowOff>69260</xdr:rowOff>
    </xdr:from>
    <xdr:to>
      <xdr:col>5</xdr:col>
      <xdr:colOff>233138</xdr:colOff>
      <xdr:row>13</xdr:row>
      <xdr:rowOff>135935</xdr:rowOff>
    </xdr:to>
    <xdr:sp macro="" textlink="">
      <xdr:nvSpPr>
        <xdr:cNvPr id="87" name="Flowchart: Connector 86">
          <a:extLst>
            <a:ext uri="{FF2B5EF4-FFF2-40B4-BE49-F238E27FC236}">
              <a16:creationId xmlns:a16="http://schemas.microsoft.com/office/drawing/2014/main" id="{FAF46D59-ADDF-4487-86E0-5AE9C82066F6}"/>
            </a:ext>
          </a:extLst>
        </xdr:cNvPr>
        <xdr:cNvSpPr/>
      </xdr:nvSpPr>
      <xdr:spPr>
        <a:xfrm>
          <a:off x="6128184" y="2545760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212462</xdr:colOff>
      <xdr:row>14</xdr:row>
      <xdr:rowOff>68331</xdr:rowOff>
    </xdr:from>
    <xdr:to>
      <xdr:col>7</xdr:col>
      <xdr:colOff>260087</xdr:colOff>
      <xdr:row>14</xdr:row>
      <xdr:rowOff>135006</xdr:rowOff>
    </xdr:to>
    <xdr:sp macro="" textlink="">
      <xdr:nvSpPr>
        <xdr:cNvPr id="88" name="Flowchart: Connector 87">
          <a:extLst>
            <a:ext uri="{FF2B5EF4-FFF2-40B4-BE49-F238E27FC236}">
              <a16:creationId xmlns:a16="http://schemas.microsoft.com/office/drawing/2014/main" id="{74FA4A73-6B60-4C65-AF06-6FAA590A1EC3}"/>
            </a:ext>
          </a:extLst>
        </xdr:cNvPr>
        <xdr:cNvSpPr/>
      </xdr:nvSpPr>
      <xdr:spPr>
        <a:xfrm>
          <a:off x="7065816" y="2735331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179009</xdr:colOff>
      <xdr:row>15</xdr:row>
      <xdr:rowOff>62755</xdr:rowOff>
    </xdr:from>
    <xdr:to>
      <xdr:col>5</xdr:col>
      <xdr:colOff>226634</xdr:colOff>
      <xdr:row>15</xdr:row>
      <xdr:rowOff>129430</xdr:rowOff>
    </xdr:to>
    <xdr:sp macro="" textlink="">
      <xdr:nvSpPr>
        <xdr:cNvPr id="89" name="Flowchart: Connector 88">
          <a:extLst>
            <a:ext uri="{FF2B5EF4-FFF2-40B4-BE49-F238E27FC236}">
              <a16:creationId xmlns:a16="http://schemas.microsoft.com/office/drawing/2014/main" id="{D6F054C5-0EE2-4D59-9561-ED1A92938C13}"/>
            </a:ext>
          </a:extLst>
        </xdr:cNvPr>
        <xdr:cNvSpPr/>
      </xdr:nvSpPr>
      <xdr:spPr>
        <a:xfrm>
          <a:off x="6121680" y="2920255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182726</xdr:colOff>
      <xdr:row>16</xdr:row>
      <xdr:rowOff>66472</xdr:rowOff>
    </xdr:from>
    <xdr:to>
      <xdr:col>5</xdr:col>
      <xdr:colOff>230351</xdr:colOff>
      <xdr:row>16</xdr:row>
      <xdr:rowOff>133147</xdr:rowOff>
    </xdr:to>
    <xdr:sp macro="" textlink="">
      <xdr:nvSpPr>
        <xdr:cNvPr id="90" name="Flowchart: Connector 89">
          <a:extLst>
            <a:ext uri="{FF2B5EF4-FFF2-40B4-BE49-F238E27FC236}">
              <a16:creationId xmlns:a16="http://schemas.microsoft.com/office/drawing/2014/main" id="{F8E35F70-806A-4BF7-82C4-CCEC21318E5E}"/>
            </a:ext>
          </a:extLst>
        </xdr:cNvPr>
        <xdr:cNvSpPr/>
      </xdr:nvSpPr>
      <xdr:spPr>
        <a:xfrm>
          <a:off x="6125397" y="3114472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186443</xdr:colOff>
      <xdr:row>17</xdr:row>
      <xdr:rowOff>70189</xdr:rowOff>
    </xdr:from>
    <xdr:to>
      <xdr:col>5</xdr:col>
      <xdr:colOff>234068</xdr:colOff>
      <xdr:row>17</xdr:row>
      <xdr:rowOff>136864</xdr:rowOff>
    </xdr:to>
    <xdr:sp macro="" textlink="">
      <xdr:nvSpPr>
        <xdr:cNvPr id="91" name="Flowchart: Connector 90">
          <a:extLst>
            <a:ext uri="{FF2B5EF4-FFF2-40B4-BE49-F238E27FC236}">
              <a16:creationId xmlns:a16="http://schemas.microsoft.com/office/drawing/2014/main" id="{47DB7E7D-CA0B-4AC2-A309-E9980ADC5EE1}"/>
            </a:ext>
          </a:extLst>
        </xdr:cNvPr>
        <xdr:cNvSpPr/>
      </xdr:nvSpPr>
      <xdr:spPr>
        <a:xfrm>
          <a:off x="6129114" y="3308689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190160</xdr:colOff>
      <xdr:row>18</xdr:row>
      <xdr:rowOff>69260</xdr:rowOff>
    </xdr:from>
    <xdr:to>
      <xdr:col>5</xdr:col>
      <xdr:colOff>237785</xdr:colOff>
      <xdr:row>18</xdr:row>
      <xdr:rowOff>135935</xdr:rowOff>
    </xdr:to>
    <xdr:sp macro="" textlink="">
      <xdr:nvSpPr>
        <xdr:cNvPr id="92" name="Flowchart: Connector 91">
          <a:extLst>
            <a:ext uri="{FF2B5EF4-FFF2-40B4-BE49-F238E27FC236}">
              <a16:creationId xmlns:a16="http://schemas.microsoft.com/office/drawing/2014/main" id="{2220DC85-2F12-4E1A-95D2-484FBDCB009F}"/>
            </a:ext>
          </a:extLst>
        </xdr:cNvPr>
        <xdr:cNvSpPr/>
      </xdr:nvSpPr>
      <xdr:spPr>
        <a:xfrm>
          <a:off x="6132831" y="3498260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203170</xdr:colOff>
      <xdr:row>19</xdr:row>
      <xdr:rowOff>72977</xdr:rowOff>
    </xdr:from>
    <xdr:to>
      <xdr:col>8</xdr:col>
      <xdr:colOff>250795</xdr:colOff>
      <xdr:row>19</xdr:row>
      <xdr:rowOff>139652</xdr:rowOff>
    </xdr:to>
    <xdr:sp macro="" textlink="">
      <xdr:nvSpPr>
        <xdr:cNvPr id="93" name="Flowchart: Connector 92">
          <a:extLst>
            <a:ext uri="{FF2B5EF4-FFF2-40B4-BE49-F238E27FC236}">
              <a16:creationId xmlns:a16="http://schemas.microsoft.com/office/drawing/2014/main" id="{86451F1A-A202-412C-A454-970C96E331AF}"/>
            </a:ext>
          </a:extLst>
        </xdr:cNvPr>
        <xdr:cNvSpPr/>
      </xdr:nvSpPr>
      <xdr:spPr>
        <a:xfrm>
          <a:off x="7493280" y="3692477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179009</xdr:colOff>
      <xdr:row>20</xdr:row>
      <xdr:rowOff>62755</xdr:rowOff>
    </xdr:from>
    <xdr:to>
      <xdr:col>5</xdr:col>
      <xdr:colOff>226634</xdr:colOff>
      <xdr:row>20</xdr:row>
      <xdr:rowOff>129430</xdr:rowOff>
    </xdr:to>
    <xdr:sp macro="" textlink="">
      <xdr:nvSpPr>
        <xdr:cNvPr id="94" name="Flowchart: Connector 93">
          <a:extLst>
            <a:ext uri="{FF2B5EF4-FFF2-40B4-BE49-F238E27FC236}">
              <a16:creationId xmlns:a16="http://schemas.microsoft.com/office/drawing/2014/main" id="{2DC07D21-94CC-4BB5-9308-BAF5BD33F5EF}"/>
            </a:ext>
          </a:extLst>
        </xdr:cNvPr>
        <xdr:cNvSpPr/>
      </xdr:nvSpPr>
      <xdr:spPr>
        <a:xfrm>
          <a:off x="6121680" y="3872755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210604</xdr:colOff>
      <xdr:row>21</xdr:row>
      <xdr:rowOff>71119</xdr:rowOff>
    </xdr:from>
    <xdr:to>
      <xdr:col>7</xdr:col>
      <xdr:colOff>258229</xdr:colOff>
      <xdr:row>21</xdr:row>
      <xdr:rowOff>137794</xdr:rowOff>
    </xdr:to>
    <xdr:sp macro="" textlink="">
      <xdr:nvSpPr>
        <xdr:cNvPr id="95" name="Flowchart: Connector 94">
          <a:extLst>
            <a:ext uri="{FF2B5EF4-FFF2-40B4-BE49-F238E27FC236}">
              <a16:creationId xmlns:a16="http://schemas.microsoft.com/office/drawing/2014/main" id="{4B725433-4762-4D52-8B56-5C229523A29B}"/>
            </a:ext>
          </a:extLst>
        </xdr:cNvPr>
        <xdr:cNvSpPr/>
      </xdr:nvSpPr>
      <xdr:spPr>
        <a:xfrm>
          <a:off x="7063958" y="4071619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186443</xdr:colOff>
      <xdr:row>22</xdr:row>
      <xdr:rowOff>56251</xdr:rowOff>
    </xdr:from>
    <xdr:to>
      <xdr:col>5</xdr:col>
      <xdr:colOff>234068</xdr:colOff>
      <xdr:row>22</xdr:row>
      <xdr:rowOff>122926</xdr:rowOff>
    </xdr:to>
    <xdr:sp macro="" textlink="">
      <xdr:nvSpPr>
        <xdr:cNvPr id="96" name="Flowchart: Connector 95">
          <a:extLst>
            <a:ext uri="{FF2B5EF4-FFF2-40B4-BE49-F238E27FC236}">
              <a16:creationId xmlns:a16="http://schemas.microsoft.com/office/drawing/2014/main" id="{E51DE534-D8B6-4D8F-BB2A-353E006073D8}"/>
            </a:ext>
          </a:extLst>
        </xdr:cNvPr>
        <xdr:cNvSpPr/>
      </xdr:nvSpPr>
      <xdr:spPr>
        <a:xfrm>
          <a:off x="6129114" y="4247251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218038</xdr:colOff>
      <xdr:row>23</xdr:row>
      <xdr:rowOff>69261</xdr:rowOff>
    </xdr:from>
    <xdr:to>
      <xdr:col>6</xdr:col>
      <xdr:colOff>265663</xdr:colOff>
      <xdr:row>23</xdr:row>
      <xdr:rowOff>135936</xdr:rowOff>
    </xdr:to>
    <xdr:sp macro="" textlink="">
      <xdr:nvSpPr>
        <xdr:cNvPr id="97" name="Flowchart: Connector 96">
          <a:extLst>
            <a:ext uri="{FF2B5EF4-FFF2-40B4-BE49-F238E27FC236}">
              <a16:creationId xmlns:a16="http://schemas.microsoft.com/office/drawing/2014/main" id="{ECCC5F6A-70F3-4E73-AA25-6B8DDFA064A6}"/>
            </a:ext>
          </a:extLst>
        </xdr:cNvPr>
        <xdr:cNvSpPr/>
      </xdr:nvSpPr>
      <xdr:spPr>
        <a:xfrm>
          <a:off x="6606758" y="4450761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9</xdr:col>
      <xdr:colOff>212462</xdr:colOff>
      <xdr:row>24</xdr:row>
      <xdr:rowOff>49747</xdr:rowOff>
    </xdr:from>
    <xdr:to>
      <xdr:col>9</xdr:col>
      <xdr:colOff>260087</xdr:colOff>
      <xdr:row>24</xdr:row>
      <xdr:rowOff>116422</xdr:rowOff>
    </xdr:to>
    <xdr:sp macro="" textlink="">
      <xdr:nvSpPr>
        <xdr:cNvPr id="98" name="Flowchart: Connector 97">
          <a:extLst>
            <a:ext uri="{FF2B5EF4-FFF2-40B4-BE49-F238E27FC236}">
              <a16:creationId xmlns:a16="http://schemas.microsoft.com/office/drawing/2014/main" id="{25549B81-6864-4110-B4FD-9ADA43E035CD}"/>
            </a:ext>
          </a:extLst>
        </xdr:cNvPr>
        <xdr:cNvSpPr/>
      </xdr:nvSpPr>
      <xdr:spPr>
        <a:xfrm>
          <a:off x="7967206" y="4621747"/>
          <a:ext cx="47625" cy="66675"/>
        </a:xfrm>
        <a:prstGeom prst="flowChartConnector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261946</xdr:colOff>
      <xdr:row>11</xdr:row>
      <xdr:rowOff>79108</xdr:rowOff>
    </xdr:from>
    <xdr:to>
      <xdr:col>9</xdr:col>
      <xdr:colOff>213016</xdr:colOff>
      <xdr:row>12</xdr:row>
      <xdr:rowOff>89588</xdr:rowOff>
    </xdr:to>
    <xdr:cxnSp macro="">
      <xdr:nvCxnSpPr>
        <xdr:cNvPr id="100" name="Straight Connector 99">
          <a:extLst>
            <a:ext uri="{FF2B5EF4-FFF2-40B4-BE49-F238E27FC236}">
              <a16:creationId xmlns:a16="http://schemas.microsoft.com/office/drawing/2014/main" id="{D52659C4-8A94-B084-7DA8-6BECC612AA0E}"/>
            </a:ext>
          </a:extLst>
        </xdr:cNvPr>
        <xdr:cNvCxnSpPr>
          <a:stCxn id="85" idx="2"/>
          <a:endCxn id="86" idx="6"/>
        </xdr:cNvCxnSpPr>
      </xdr:nvCxnSpPr>
      <xdr:spPr>
        <a:xfrm flipH="1">
          <a:off x="7115300" y="2174608"/>
          <a:ext cx="852460" cy="20098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185513</xdr:colOff>
      <xdr:row>12</xdr:row>
      <xdr:rowOff>89588</xdr:rowOff>
    </xdr:from>
    <xdr:to>
      <xdr:col>7</xdr:col>
      <xdr:colOff>261946</xdr:colOff>
      <xdr:row>13</xdr:row>
      <xdr:rowOff>102598</xdr:rowOff>
    </xdr:to>
    <xdr:cxnSp macro="">
      <xdr:nvCxnSpPr>
        <xdr:cNvPr id="102" name="Straight Connector 101">
          <a:extLst>
            <a:ext uri="{FF2B5EF4-FFF2-40B4-BE49-F238E27FC236}">
              <a16:creationId xmlns:a16="http://schemas.microsoft.com/office/drawing/2014/main" id="{6892A1C2-14B0-190E-BDA9-8BBFC6B4E00C}"/>
            </a:ext>
          </a:extLst>
        </xdr:cNvPr>
        <xdr:cNvCxnSpPr>
          <a:stCxn id="86" idx="6"/>
          <a:endCxn id="87" idx="2"/>
        </xdr:cNvCxnSpPr>
      </xdr:nvCxnSpPr>
      <xdr:spPr>
        <a:xfrm flipH="1">
          <a:off x="6128184" y="2375588"/>
          <a:ext cx="987116" cy="20351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226163</xdr:colOff>
      <xdr:row>13</xdr:row>
      <xdr:rowOff>126171</xdr:rowOff>
    </xdr:from>
    <xdr:to>
      <xdr:col>7</xdr:col>
      <xdr:colOff>260087</xdr:colOff>
      <xdr:row>14</xdr:row>
      <xdr:rowOff>101669</xdr:rowOff>
    </xdr:to>
    <xdr:cxnSp macro="">
      <xdr:nvCxnSpPr>
        <xdr:cNvPr id="104" name="Straight Connector 103">
          <a:extLst>
            <a:ext uri="{FF2B5EF4-FFF2-40B4-BE49-F238E27FC236}">
              <a16:creationId xmlns:a16="http://schemas.microsoft.com/office/drawing/2014/main" id="{480A9F9C-A5DC-4FC0-ACA9-1B65A785D61B}"/>
            </a:ext>
          </a:extLst>
        </xdr:cNvPr>
        <xdr:cNvCxnSpPr>
          <a:stCxn id="87" idx="5"/>
          <a:endCxn id="88" idx="6"/>
        </xdr:cNvCxnSpPr>
      </xdr:nvCxnSpPr>
      <xdr:spPr>
        <a:xfrm>
          <a:off x="6168834" y="2602671"/>
          <a:ext cx="944607" cy="16599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226634</xdr:colOff>
      <xdr:row>14</xdr:row>
      <xdr:rowOff>101669</xdr:rowOff>
    </xdr:from>
    <xdr:to>
      <xdr:col>7</xdr:col>
      <xdr:colOff>260087</xdr:colOff>
      <xdr:row>15</xdr:row>
      <xdr:rowOff>96093</xdr:rowOff>
    </xdr:to>
    <xdr:cxnSp macro="">
      <xdr:nvCxnSpPr>
        <xdr:cNvPr id="107" name="Straight Connector 106">
          <a:extLst>
            <a:ext uri="{FF2B5EF4-FFF2-40B4-BE49-F238E27FC236}">
              <a16:creationId xmlns:a16="http://schemas.microsoft.com/office/drawing/2014/main" id="{8752F4F0-C2EA-4DF0-89A3-26E1E980403B}"/>
            </a:ext>
          </a:extLst>
        </xdr:cNvPr>
        <xdr:cNvCxnSpPr>
          <a:stCxn id="88" idx="6"/>
          <a:endCxn id="89" idx="6"/>
        </xdr:cNvCxnSpPr>
      </xdr:nvCxnSpPr>
      <xdr:spPr>
        <a:xfrm flipH="1">
          <a:off x="6169305" y="2768669"/>
          <a:ext cx="944136" cy="18492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202822</xdr:colOff>
      <xdr:row>15</xdr:row>
      <xdr:rowOff>129430</xdr:rowOff>
    </xdr:from>
    <xdr:to>
      <xdr:col>5</xdr:col>
      <xdr:colOff>213973</xdr:colOff>
      <xdr:row>18</xdr:row>
      <xdr:rowOff>69260</xdr:rowOff>
    </xdr:to>
    <xdr:cxnSp macro="">
      <xdr:nvCxnSpPr>
        <xdr:cNvPr id="110" name="Straight Connector 109">
          <a:extLst>
            <a:ext uri="{FF2B5EF4-FFF2-40B4-BE49-F238E27FC236}">
              <a16:creationId xmlns:a16="http://schemas.microsoft.com/office/drawing/2014/main" id="{6480A854-A1D3-4B05-9C62-C61F9F970D44}"/>
            </a:ext>
          </a:extLst>
        </xdr:cNvPr>
        <xdr:cNvCxnSpPr>
          <a:stCxn id="89" idx="4"/>
          <a:endCxn id="92" idx="0"/>
        </xdr:cNvCxnSpPr>
      </xdr:nvCxnSpPr>
      <xdr:spPr>
        <a:xfrm>
          <a:off x="6145493" y="2986930"/>
          <a:ext cx="11151" cy="51133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237785</xdr:colOff>
      <xdr:row>18</xdr:row>
      <xdr:rowOff>102598</xdr:rowOff>
    </xdr:from>
    <xdr:to>
      <xdr:col>8</xdr:col>
      <xdr:colOff>250795</xdr:colOff>
      <xdr:row>19</xdr:row>
      <xdr:rowOff>106315</xdr:rowOff>
    </xdr:to>
    <xdr:cxnSp macro="">
      <xdr:nvCxnSpPr>
        <xdr:cNvPr id="114" name="Straight Connector 113">
          <a:extLst>
            <a:ext uri="{FF2B5EF4-FFF2-40B4-BE49-F238E27FC236}">
              <a16:creationId xmlns:a16="http://schemas.microsoft.com/office/drawing/2014/main" id="{DA939433-3387-41FB-AEC0-ADDABCF0BF76}"/>
            </a:ext>
          </a:extLst>
        </xdr:cNvPr>
        <xdr:cNvCxnSpPr>
          <a:stCxn id="93" idx="6"/>
          <a:endCxn id="92" idx="6"/>
        </xdr:cNvCxnSpPr>
      </xdr:nvCxnSpPr>
      <xdr:spPr>
        <a:xfrm flipH="1" flipV="1">
          <a:off x="6180456" y="3531598"/>
          <a:ext cx="1360449" cy="194217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179009</xdr:colOff>
      <xdr:row>19</xdr:row>
      <xdr:rowOff>106315</xdr:rowOff>
    </xdr:from>
    <xdr:to>
      <xdr:col>8</xdr:col>
      <xdr:colOff>250795</xdr:colOff>
      <xdr:row>20</xdr:row>
      <xdr:rowOff>96093</xdr:rowOff>
    </xdr:to>
    <xdr:cxnSp macro="">
      <xdr:nvCxnSpPr>
        <xdr:cNvPr id="117" name="Straight Connector 116">
          <a:extLst>
            <a:ext uri="{FF2B5EF4-FFF2-40B4-BE49-F238E27FC236}">
              <a16:creationId xmlns:a16="http://schemas.microsoft.com/office/drawing/2014/main" id="{8751EC50-7DB6-4981-A997-CED8D6944D44}"/>
            </a:ext>
          </a:extLst>
        </xdr:cNvPr>
        <xdr:cNvCxnSpPr>
          <a:stCxn id="93" idx="6"/>
          <a:endCxn id="94" idx="2"/>
        </xdr:cNvCxnSpPr>
      </xdr:nvCxnSpPr>
      <xdr:spPr>
        <a:xfrm flipH="1">
          <a:off x="6121680" y="3725815"/>
          <a:ext cx="1419225" cy="180278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226634</xdr:colOff>
      <xdr:row>20</xdr:row>
      <xdr:rowOff>96093</xdr:rowOff>
    </xdr:from>
    <xdr:to>
      <xdr:col>7</xdr:col>
      <xdr:colOff>210604</xdr:colOff>
      <xdr:row>21</xdr:row>
      <xdr:rowOff>104457</xdr:rowOff>
    </xdr:to>
    <xdr:cxnSp macro="">
      <xdr:nvCxnSpPr>
        <xdr:cNvPr id="120" name="Straight Connector 119">
          <a:extLst>
            <a:ext uri="{FF2B5EF4-FFF2-40B4-BE49-F238E27FC236}">
              <a16:creationId xmlns:a16="http://schemas.microsoft.com/office/drawing/2014/main" id="{5D60F1D3-67EB-4F50-88B3-E90315BB3C68}"/>
            </a:ext>
          </a:extLst>
        </xdr:cNvPr>
        <xdr:cNvCxnSpPr>
          <a:stCxn id="94" idx="6"/>
          <a:endCxn id="95" idx="2"/>
        </xdr:cNvCxnSpPr>
      </xdr:nvCxnSpPr>
      <xdr:spPr>
        <a:xfrm>
          <a:off x="6169305" y="3906093"/>
          <a:ext cx="894653" cy="198864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234068</xdr:colOff>
      <xdr:row>21</xdr:row>
      <xdr:rowOff>104457</xdr:rowOff>
    </xdr:from>
    <xdr:to>
      <xdr:col>7</xdr:col>
      <xdr:colOff>210604</xdr:colOff>
      <xdr:row>22</xdr:row>
      <xdr:rowOff>89589</xdr:rowOff>
    </xdr:to>
    <xdr:cxnSp macro="">
      <xdr:nvCxnSpPr>
        <xdr:cNvPr id="123" name="Straight Connector 122">
          <a:extLst>
            <a:ext uri="{FF2B5EF4-FFF2-40B4-BE49-F238E27FC236}">
              <a16:creationId xmlns:a16="http://schemas.microsoft.com/office/drawing/2014/main" id="{A7C6086E-614B-409B-924C-CBF34C582514}"/>
            </a:ext>
          </a:extLst>
        </xdr:cNvPr>
        <xdr:cNvCxnSpPr>
          <a:stCxn id="95" idx="2"/>
          <a:endCxn id="96" idx="6"/>
        </xdr:cNvCxnSpPr>
      </xdr:nvCxnSpPr>
      <xdr:spPr>
        <a:xfrm flipH="1">
          <a:off x="6176739" y="4104957"/>
          <a:ext cx="887219" cy="175632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234068</xdr:colOff>
      <xdr:row>22</xdr:row>
      <xdr:rowOff>89589</xdr:rowOff>
    </xdr:from>
    <xdr:to>
      <xdr:col>6</xdr:col>
      <xdr:colOff>225013</xdr:colOff>
      <xdr:row>23</xdr:row>
      <xdr:rowOff>79025</xdr:rowOff>
    </xdr:to>
    <xdr:cxnSp macro="">
      <xdr:nvCxnSpPr>
        <xdr:cNvPr id="129" name="Straight Connector 128">
          <a:extLst>
            <a:ext uri="{FF2B5EF4-FFF2-40B4-BE49-F238E27FC236}">
              <a16:creationId xmlns:a16="http://schemas.microsoft.com/office/drawing/2014/main" id="{2BE84061-4309-4F5D-BF82-810C519C10DC}"/>
            </a:ext>
          </a:extLst>
        </xdr:cNvPr>
        <xdr:cNvCxnSpPr>
          <a:stCxn id="96" idx="6"/>
          <a:endCxn id="97" idx="1"/>
        </xdr:cNvCxnSpPr>
      </xdr:nvCxnSpPr>
      <xdr:spPr>
        <a:xfrm>
          <a:off x="6176739" y="4280589"/>
          <a:ext cx="436994" cy="179936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265663</xdr:colOff>
      <xdr:row>23</xdr:row>
      <xdr:rowOff>102599</xdr:rowOff>
    </xdr:from>
    <xdr:to>
      <xdr:col>9</xdr:col>
      <xdr:colOff>212462</xdr:colOff>
      <xdr:row>24</xdr:row>
      <xdr:rowOff>83085</xdr:rowOff>
    </xdr:to>
    <xdr:cxnSp macro="">
      <xdr:nvCxnSpPr>
        <xdr:cNvPr id="132" name="Straight Connector 131">
          <a:extLst>
            <a:ext uri="{FF2B5EF4-FFF2-40B4-BE49-F238E27FC236}">
              <a16:creationId xmlns:a16="http://schemas.microsoft.com/office/drawing/2014/main" id="{5E5513D2-B5EF-413D-AB91-4B480E5A6CE2}"/>
            </a:ext>
          </a:extLst>
        </xdr:cNvPr>
        <xdr:cNvCxnSpPr>
          <a:stCxn id="97" idx="6"/>
          <a:endCxn id="98" idx="2"/>
        </xdr:cNvCxnSpPr>
      </xdr:nvCxnSpPr>
      <xdr:spPr>
        <a:xfrm>
          <a:off x="6654383" y="4484099"/>
          <a:ext cx="1312823" cy="170986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291353</xdr:colOff>
      <xdr:row>0</xdr:row>
      <xdr:rowOff>22411</xdr:rowOff>
    </xdr:from>
    <xdr:to>
      <xdr:col>19</xdr:col>
      <xdr:colOff>134472</xdr:colOff>
      <xdr:row>32</xdr:row>
      <xdr:rowOff>11206</xdr:rowOff>
    </xdr:to>
    <xdr:grpSp>
      <xdr:nvGrpSpPr>
        <xdr:cNvPr id="313" name="Group 312">
          <a:extLst>
            <a:ext uri="{FF2B5EF4-FFF2-40B4-BE49-F238E27FC236}">
              <a16:creationId xmlns:a16="http://schemas.microsoft.com/office/drawing/2014/main" id="{0F64EDDD-F529-33B5-956E-C42935267FA0}"/>
            </a:ext>
          </a:extLst>
        </xdr:cNvPr>
        <xdr:cNvGrpSpPr/>
      </xdr:nvGrpSpPr>
      <xdr:grpSpPr>
        <a:xfrm>
          <a:off x="8785412" y="22411"/>
          <a:ext cx="4684060" cy="6084795"/>
          <a:chOff x="8785412" y="22411"/>
          <a:chExt cx="4684060" cy="6084795"/>
        </a:xfrm>
      </xdr:grpSpPr>
      <xdr:sp macro="" textlink="">
        <xdr:nvSpPr>
          <xdr:cNvPr id="77" name="Rectangle 76">
            <a:extLst>
              <a:ext uri="{FF2B5EF4-FFF2-40B4-BE49-F238E27FC236}">
                <a16:creationId xmlns:a16="http://schemas.microsoft.com/office/drawing/2014/main" id="{15A86DF5-EF62-AFCB-9451-C24A3C19D4F7}"/>
              </a:ext>
            </a:extLst>
          </xdr:cNvPr>
          <xdr:cNvSpPr/>
        </xdr:nvSpPr>
        <xdr:spPr>
          <a:xfrm>
            <a:off x="8785412" y="22411"/>
            <a:ext cx="4684060" cy="6084795"/>
          </a:xfrm>
          <a:prstGeom prst="rect">
            <a:avLst/>
          </a:prstGeom>
          <a:solidFill>
            <a:schemeClr val="bg1"/>
          </a:solidFill>
          <a:ln w="9525"/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ID" sz="1100"/>
          </a:p>
        </xdr:txBody>
      </xdr:sp>
      <xdr:sp macro="" textlink="">
        <xdr:nvSpPr>
          <xdr:cNvPr id="78" name="Flowchart: Terminator 77">
            <a:extLst>
              <a:ext uri="{FF2B5EF4-FFF2-40B4-BE49-F238E27FC236}">
                <a16:creationId xmlns:a16="http://schemas.microsoft.com/office/drawing/2014/main" id="{AA0ED2AC-7D13-E799-F3DC-274056F845DB}"/>
              </a:ext>
            </a:extLst>
          </xdr:cNvPr>
          <xdr:cNvSpPr/>
        </xdr:nvSpPr>
        <xdr:spPr>
          <a:xfrm>
            <a:off x="9211233" y="280145"/>
            <a:ext cx="1199030" cy="493059"/>
          </a:xfrm>
          <a:prstGeom prst="flowChartTerminator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MULAI</a:t>
            </a:r>
            <a:r>
              <a:rPr lang="en-ID" sz="1200">
                <a:latin typeface="Times New Roman" panose="02020603050405020304" pitchFamily="18" charset="0"/>
                <a:cs typeface="Times New Roman" panose="02020603050405020304" pitchFamily="18" charset="0"/>
              </a:rPr>
              <a:t>I</a:t>
            </a:r>
          </a:p>
        </xdr:txBody>
      </xdr:sp>
      <xdr:sp macro="" textlink="">
        <xdr:nvSpPr>
          <xdr:cNvPr id="79" name="Rectangle 78">
            <a:extLst>
              <a:ext uri="{FF2B5EF4-FFF2-40B4-BE49-F238E27FC236}">
                <a16:creationId xmlns:a16="http://schemas.microsoft.com/office/drawing/2014/main" id="{CA5A497E-1FBD-8E5D-F1E6-43B1E29E14DF}"/>
              </a:ext>
            </a:extLst>
          </xdr:cNvPr>
          <xdr:cNvSpPr/>
        </xdr:nvSpPr>
        <xdr:spPr>
          <a:xfrm>
            <a:off x="9267264" y="896470"/>
            <a:ext cx="1086969" cy="62752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Pemasangan</a:t>
            </a: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en-ID" sz="1200" i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Coil</a:t>
            </a:r>
            <a:endParaRPr lang="en-ID" sz="1200" i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80" name="Rectangle 79">
            <a:extLst>
              <a:ext uri="{FF2B5EF4-FFF2-40B4-BE49-F238E27FC236}">
                <a16:creationId xmlns:a16="http://schemas.microsoft.com/office/drawing/2014/main" id="{BD5FC367-F0EF-4A38-9F15-F8D3363DAE75}"/>
              </a:ext>
            </a:extLst>
          </xdr:cNvPr>
          <xdr:cNvSpPr/>
        </xdr:nvSpPr>
        <xdr:spPr>
          <a:xfrm>
            <a:off x="9278469" y="1658471"/>
            <a:ext cx="1086972" cy="627528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Pemasangan</a:t>
            </a: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PE </a:t>
            </a:r>
            <a:r>
              <a:rPr lang="en-ID" sz="1200" i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Film</a:t>
            </a: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n-ID" sz="12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81" name="Rectangle 80">
            <a:extLst>
              <a:ext uri="{FF2B5EF4-FFF2-40B4-BE49-F238E27FC236}">
                <a16:creationId xmlns:a16="http://schemas.microsoft.com/office/drawing/2014/main" id="{8D8B661C-0C70-4CDA-A74D-445319BA3950}"/>
              </a:ext>
            </a:extLst>
          </xdr:cNvPr>
          <xdr:cNvSpPr/>
        </xdr:nvSpPr>
        <xdr:spPr>
          <a:xfrm>
            <a:off x="9273986" y="2427195"/>
            <a:ext cx="1113867" cy="60959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Pembendingan</a:t>
            </a: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Plat </a:t>
            </a:r>
            <a:endParaRPr lang="en-ID" sz="12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82" name="Rectangle 81">
            <a:extLst>
              <a:ext uri="{FF2B5EF4-FFF2-40B4-BE49-F238E27FC236}">
                <a16:creationId xmlns:a16="http://schemas.microsoft.com/office/drawing/2014/main" id="{E05BF659-0616-4E25-90C1-F833D0CCE018}"/>
              </a:ext>
            </a:extLst>
          </xdr:cNvPr>
          <xdr:cNvSpPr/>
        </xdr:nvSpPr>
        <xdr:spPr>
          <a:xfrm>
            <a:off x="9280711" y="4563036"/>
            <a:ext cx="1118350" cy="56925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Pengisian PU  </a:t>
            </a:r>
            <a:endParaRPr lang="en-ID" sz="12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83" name="Flowchart: Decision 82">
            <a:extLst>
              <a:ext uri="{FF2B5EF4-FFF2-40B4-BE49-F238E27FC236}">
                <a16:creationId xmlns:a16="http://schemas.microsoft.com/office/drawing/2014/main" id="{7F654794-5FC4-3700-3D90-EBE4255AE2FD}"/>
              </a:ext>
            </a:extLst>
          </xdr:cNvPr>
          <xdr:cNvSpPr/>
        </xdr:nvSpPr>
        <xdr:spPr>
          <a:xfrm>
            <a:off x="9020737" y="3204883"/>
            <a:ext cx="1636056" cy="1030942"/>
          </a:xfrm>
          <a:prstGeom prst="flowChartDecision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Bahan</a:t>
            </a: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Baku Siap </a:t>
            </a:r>
            <a:endParaRPr lang="en-ID" sz="12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84" name="Rectangle 83">
            <a:extLst>
              <a:ext uri="{FF2B5EF4-FFF2-40B4-BE49-F238E27FC236}">
                <a16:creationId xmlns:a16="http://schemas.microsoft.com/office/drawing/2014/main" id="{F06FFFB0-CF93-4A9B-8C94-DF38356D0373}"/>
              </a:ext>
            </a:extLst>
          </xdr:cNvPr>
          <xdr:cNvSpPr/>
        </xdr:nvSpPr>
        <xdr:spPr>
          <a:xfrm>
            <a:off x="9276228" y="5275733"/>
            <a:ext cx="1134037" cy="607356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Menuju Mesin Pengepresan</a:t>
            </a:r>
            <a:r>
              <a:rPr lang="en-ID" sz="12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en-ID" sz="1100" baseline="0"/>
              <a:t>Produk</a:t>
            </a:r>
            <a:endParaRPr lang="en-ID" sz="1100"/>
          </a:p>
        </xdr:txBody>
      </xdr:sp>
      <xdr:sp macro="" textlink="">
        <xdr:nvSpPr>
          <xdr:cNvPr id="99" name="Rectangle 98">
            <a:extLst>
              <a:ext uri="{FF2B5EF4-FFF2-40B4-BE49-F238E27FC236}">
                <a16:creationId xmlns:a16="http://schemas.microsoft.com/office/drawing/2014/main" id="{17FDC322-50CA-4726-AA4F-30A33A0FCC48}"/>
              </a:ext>
            </a:extLst>
          </xdr:cNvPr>
          <xdr:cNvSpPr/>
        </xdr:nvSpPr>
        <xdr:spPr>
          <a:xfrm>
            <a:off x="11669805" y="284629"/>
            <a:ext cx="1082489" cy="791136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Pemotongan Produk di Mesin </a:t>
            </a:r>
            <a:r>
              <a:rPr lang="en-ID" sz="1200" i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Cutting</a:t>
            </a:r>
          </a:p>
        </xdr:txBody>
      </xdr:sp>
      <xdr:sp macro="" textlink="">
        <xdr:nvSpPr>
          <xdr:cNvPr id="103" name="Rectangle 102">
            <a:extLst>
              <a:ext uri="{FF2B5EF4-FFF2-40B4-BE49-F238E27FC236}">
                <a16:creationId xmlns:a16="http://schemas.microsoft.com/office/drawing/2014/main" id="{932DA054-FB8B-4B16-B079-FEB443B083DF}"/>
              </a:ext>
            </a:extLst>
          </xdr:cNvPr>
          <xdr:cNvSpPr/>
        </xdr:nvSpPr>
        <xdr:spPr>
          <a:xfrm>
            <a:off x="11676528" y="1243853"/>
            <a:ext cx="1109383" cy="874059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Pendinginan</a:t>
            </a: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Produk </a:t>
            </a:r>
            <a:r>
              <a:rPr lang="en-ID" sz="1200" i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Sandwich </a:t>
            </a: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Panel </a:t>
            </a:r>
            <a:endParaRPr lang="en-ID" sz="12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5" name="Rectangle 104">
            <a:extLst>
              <a:ext uri="{FF2B5EF4-FFF2-40B4-BE49-F238E27FC236}">
                <a16:creationId xmlns:a16="http://schemas.microsoft.com/office/drawing/2014/main" id="{78A1CBB8-6549-45BD-9644-EA039F07D096}"/>
              </a:ext>
            </a:extLst>
          </xdr:cNvPr>
          <xdr:cNvSpPr/>
        </xdr:nvSpPr>
        <xdr:spPr>
          <a:xfrm>
            <a:off x="11676529" y="3462618"/>
            <a:ext cx="1131795" cy="773205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Produk</a:t>
            </a: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siap untuk dikirim</a:t>
            </a:r>
            <a:endParaRPr lang="en-ID" sz="12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6" name="Flowchart: Decision 105">
            <a:extLst>
              <a:ext uri="{FF2B5EF4-FFF2-40B4-BE49-F238E27FC236}">
                <a16:creationId xmlns:a16="http://schemas.microsoft.com/office/drawing/2014/main" id="{68A56458-6DA5-41A5-A5AC-D665F87CEEC3}"/>
              </a:ext>
            </a:extLst>
          </xdr:cNvPr>
          <xdr:cNvSpPr/>
        </xdr:nvSpPr>
        <xdr:spPr>
          <a:xfrm>
            <a:off x="11441205" y="2286003"/>
            <a:ext cx="1580027" cy="761997"/>
          </a:xfrm>
          <a:prstGeom prst="flowChartDecision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 i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Finishing</a:t>
            </a:r>
            <a:r>
              <a:rPr lang="en-ID" sz="1200" i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endParaRPr lang="en-ID" sz="1200" i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8" name="Flowchart: Terminator 107">
            <a:extLst>
              <a:ext uri="{FF2B5EF4-FFF2-40B4-BE49-F238E27FC236}">
                <a16:creationId xmlns:a16="http://schemas.microsoft.com/office/drawing/2014/main" id="{36190575-F3FB-4FAD-AA65-81DD3755E94F}"/>
              </a:ext>
            </a:extLst>
          </xdr:cNvPr>
          <xdr:cNvSpPr/>
        </xdr:nvSpPr>
        <xdr:spPr>
          <a:xfrm>
            <a:off x="11627224" y="4433046"/>
            <a:ext cx="1225924" cy="493059"/>
          </a:xfrm>
          <a:prstGeom prst="flowChartTerminator">
            <a:avLst/>
          </a:prstGeom>
          <a:solidFill>
            <a:schemeClr val="bg1"/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SELESAI</a:t>
            </a:r>
          </a:p>
        </xdr:txBody>
      </xdr:sp>
      <xdr:cxnSp macro="">
        <xdr:nvCxnSpPr>
          <xdr:cNvPr id="111" name="Straight Arrow Connector 110">
            <a:extLst>
              <a:ext uri="{FF2B5EF4-FFF2-40B4-BE49-F238E27FC236}">
                <a16:creationId xmlns:a16="http://schemas.microsoft.com/office/drawing/2014/main" id="{DDC55B21-E23B-3139-9D8C-AB2D38E3B3B9}"/>
              </a:ext>
            </a:extLst>
          </xdr:cNvPr>
          <xdr:cNvCxnSpPr>
            <a:stCxn id="78" idx="2"/>
            <a:endCxn id="79" idx="0"/>
          </xdr:cNvCxnSpPr>
        </xdr:nvCxnSpPr>
        <xdr:spPr>
          <a:xfrm>
            <a:off x="9810748" y="773204"/>
            <a:ext cx="1" cy="123266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18" name="Straight Arrow Connector 117">
            <a:extLst>
              <a:ext uri="{FF2B5EF4-FFF2-40B4-BE49-F238E27FC236}">
                <a16:creationId xmlns:a16="http://schemas.microsoft.com/office/drawing/2014/main" id="{387E6766-48AD-C55B-7B0C-D7F7F9B99542}"/>
              </a:ext>
            </a:extLst>
          </xdr:cNvPr>
          <xdr:cNvCxnSpPr>
            <a:stCxn id="79" idx="2"/>
            <a:endCxn id="80" idx="0"/>
          </xdr:cNvCxnSpPr>
        </xdr:nvCxnSpPr>
        <xdr:spPr>
          <a:xfrm>
            <a:off x="9810749" y="1523999"/>
            <a:ext cx="11206" cy="134472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21" name="Straight Arrow Connector 120">
            <a:extLst>
              <a:ext uri="{FF2B5EF4-FFF2-40B4-BE49-F238E27FC236}">
                <a16:creationId xmlns:a16="http://schemas.microsoft.com/office/drawing/2014/main" id="{3E2D864B-83C2-CA67-9CE3-D9EF6EB41694}"/>
              </a:ext>
            </a:extLst>
          </xdr:cNvPr>
          <xdr:cNvCxnSpPr>
            <a:stCxn id="80" idx="2"/>
            <a:endCxn id="81" idx="0"/>
          </xdr:cNvCxnSpPr>
        </xdr:nvCxnSpPr>
        <xdr:spPr>
          <a:xfrm>
            <a:off x="9821955" y="2285999"/>
            <a:ext cx="8965" cy="141196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25" name="Straight Arrow Connector 124">
            <a:extLst>
              <a:ext uri="{FF2B5EF4-FFF2-40B4-BE49-F238E27FC236}">
                <a16:creationId xmlns:a16="http://schemas.microsoft.com/office/drawing/2014/main" id="{FA3B3278-CB36-F4BC-EE3F-2B512F9EB973}"/>
              </a:ext>
            </a:extLst>
          </xdr:cNvPr>
          <xdr:cNvCxnSpPr>
            <a:stCxn id="81" idx="2"/>
            <a:endCxn id="83" idx="0"/>
          </xdr:cNvCxnSpPr>
        </xdr:nvCxnSpPr>
        <xdr:spPr>
          <a:xfrm>
            <a:off x="9830920" y="3036794"/>
            <a:ext cx="7845" cy="168089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27" name="Straight Arrow Connector 126">
            <a:extLst>
              <a:ext uri="{FF2B5EF4-FFF2-40B4-BE49-F238E27FC236}">
                <a16:creationId xmlns:a16="http://schemas.microsoft.com/office/drawing/2014/main" id="{63048017-DE00-AE4D-E87F-207BB8869E56}"/>
              </a:ext>
            </a:extLst>
          </xdr:cNvPr>
          <xdr:cNvCxnSpPr>
            <a:stCxn id="83" idx="2"/>
            <a:endCxn id="82" idx="0"/>
          </xdr:cNvCxnSpPr>
        </xdr:nvCxnSpPr>
        <xdr:spPr>
          <a:xfrm>
            <a:off x="9838765" y="4235825"/>
            <a:ext cx="1121" cy="327211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30" name="Straight Arrow Connector 129">
            <a:extLst>
              <a:ext uri="{FF2B5EF4-FFF2-40B4-BE49-F238E27FC236}">
                <a16:creationId xmlns:a16="http://schemas.microsoft.com/office/drawing/2014/main" id="{E213DE4B-3D9B-C372-DA46-8235D88E6AAF}"/>
              </a:ext>
            </a:extLst>
          </xdr:cNvPr>
          <xdr:cNvCxnSpPr>
            <a:stCxn id="82" idx="2"/>
            <a:endCxn id="84" idx="0"/>
          </xdr:cNvCxnSpPr>
        </xdr:nvCxnSpPr>
        <xdr:spPr>
          <a:xfrm>
            <a:off x="9839886" y="5132295"/>
            <a:ext cx="3361" cy="143438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36" name="Straight Arrow Connector 135">
            <a:extLst>
              <a:ext uri="{FF2B5EF4-FFF2-40B4-BE49-F238E27FC236}">
                <a16:creationId xmlns:a16="http://schemas.microsoft.com/office/drawing/2014/main" id="{765B74DF-C93C-D7E7-E931-6C10B2FB05C4}"/>
              </a:ext>
            </a:extLst>
          </xdr:cNvPr>
          <xdr:cNvCxnSpPr>
            <a:stCxn id="99" idx="2"/>
            <a:endCxn id="103" idx="0"/>
          </xdr:cNvCxnSpPr>
        </xdr:nvCxnSpPr>
        <xdr:spPr>
          <a:xfrm>
            <a:off x="12211050" y="1075765"/>
            <a:ext cx="20170" cy="168088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40" name="Straight Arrow Connector 139">
            <a:extLst>
              <a:ext uri="{FF2B5EF4-FFF2-40B4-BE49-F238E27FC236}">
                <a16:creationId xmlns:a16="http://schemas.microsoft.com/office/drawing/2014/main" id="{3E85772A-0A80-2240-A6CB-191699285FD0}"/>
              </a:ext>
            </a:extLst>
          </xdr:cNvPr>
          <xdr:cNvCxnSpPr>
            <a:stCxn id="106" idx="2"/>
            <a:endCxn id="105" idx="0"/>
          </xdr:cNvCxnSpPr>
        </xdr:nvCxnSpPr>
        <xdr:spPr>
          <a:xfrm>
            <a:off x="12231219" y="3048000"/>
            <a:ext cx="11208" cy="414618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142" name="Straight Arrow Connector 141">
            <a:extLst>
              <a:ext uri="{FF2B5EF4-FFF2-40B4-BE49-F238E27FC236}">
                <a16:creationId xmlns:a16="http://schemas.microsoft.com/office/drawing/2014/main" id="{0A3F5E54-92AC-AB27-CDD8-F78191548E79}"/>
              </a:ext>
            </a:extLst>
          </xdr:cNvPr>
          <xdr:cNvCxnSpPr>
            <a:stCxn id="105" idx="2"/>
            <a:endCxn id="108" idx="0"/>
          </xdr:cNvCxnSpPr>
        </xdr:nvCxnSpPr>
        <xdr:spPr>
          <a:xfrm flipH="1">
            <a:off x="12240186" y="4235823"/>
            <a:ext cx="2241" cy="197223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195" name="Rectangle 194">
            <a:extLst>
              <a:ext uri="{FF2B5EF4-FFF2-40B4-BE49-F238E27FC236}">
                <a16:creationId xmlns:a16="http://schemas.microsoft.com/office/drawing/2014/main" id="{B82E873E-5419-7BEB-BDE9-95CE9F96C823}"/>
              </a:ext>
            </a:extLst>
          </xdr:cNvPr>
          <xdr:cNvSpPr/>
        </xdr:nvSpPr>
        <xdr:spPr>
          <a:xfrm>
            <a:off x="9681882" y="4247029"/>
            <a:ext cx="493059" cy="179295"/>
          </a:xfrm>
          <a:prstGeom prst="rect">
            <a:avLst/>
          </a:prstGeom>
          <a:ln>
            <a:solidFill>
              <a:schemeClr val="bg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en-ID" sz="1100"/>
              <a:t>YA</a:t>
            </a:r>
          </a:p>
        </xdr:txBody>
      </xdr:sp>
      <xdr:cxnSp macro="">
        <xdr:nvCxnSpPr>
          <xdr:cNvPr id="217" name="Connector: Elbow 216">
            <a:extLst>
              <a:ext uri="{FF2B5EF4-FFF2-40B4-BE49-F238E27FC236}">
                <a16:creationId xmlns:a16="http://schemas.microsoft.com/office/drawing/2014/main" id="{B0B0DD0C-ADC8-7785-0ADA-E0BE63C94720}"/>
              </a:ext>
            </a:extLst>
          </xdr:cNvPr>
          <xdr:cNvCxnSpPr>
            <a:stCxn id="84" idx="3"/>
            <a:endCxn id="99" idx="1"/>
          </xdr:cNvCxnSpPr>
        </xdr:nvCxnSpPr>
        <xdr:spPr>
          <a:xfrm flipV="1">
            <a:off x="10410265" y="680197"/>
            <a:ext cx="1259540" cy="4899214"/>
          </a:xfrm>
          <a:prstGeom prst="bentConnector3">
            <a:avLst>
              <a:gd name="adj1" fmla="val 50000"/>
            </a:avLst>
          </a:prstGeom>
          <a:ln>
            <a:tailEnd type="triangle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cxnSp macro="">
        <xdr:nvCxnSpPr>
          <xdr:cNvPr id="237" name="Straight Arrow Connector 236">
            <a:extLst>
              <a:ext uri="{FF2B5EF4-FFF2-40B4-BE49-F238E27FC236}">
                <a16:creationId xmlns:a16="http://schemas.microsoft.com/office/drawing/2014/main" id="{14707DE8-684C-6BEE-B745-D3EB0BD420AE}"/>
              </a:ext>
            </a:extLst>
          </xdr:cNvPr>
          <xdr:cNvCxnSpPr>
            <a:stCxn id="103" idx="2"/>
            <a:endCxn id="106" idx="0"/>
          </xdr:cNvCxnSpPr>
        </xdr:nvCxnSpPr>
        <xdr:spPr>
          <a:xfrm flipH="1">
            <a:off x="12231219" y="2117912"/>
            <a:ext cx="1" cy="168091"/>
          </a:xfrm>
          <a:prstGeom prst="straightConnector1">
            <a:avLst/>
          </a:prstGeom>
          <a:ln>
            <a:tailEnd type="triangle"/>
          </a:ln>
        </xdr:spPr>
        <xdr:style>
          <a:lnRef idx="2">
            <a:schemeClr val="dk1"/>
          </a:lnRef>
          <a:fillRef idx="0">
            <a:schemeClr val="dk1"/>
          </a:fillRef>
          <a:effectRef idx="1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252" name="Rectangle 251">
            <a:extLst>
              <a:ext uri="{FF2B5EF4-FFF2-40B4-BE49-F238E27FC236}">
                <a16:creationId xmlns:a16="http://schemas.microsoft.com/office/drawing/2014/main" id="{AA323053-137D-4E5A-A423-ACBBF0B1F0E5}"/>
              </a:ext>
            </a:extLst>
          </xdr:cNvPr>
          <xdr:cNvSpPr/>
        </xdr:nvSpPr>
        <xdr:spPr>
          <a:xfrm>
            <a:off x="12079940" y="3059209"/>
            <a:ext cx="493059" cy="179295"/>
          </a:xfrm>
          <a:prstGeom prst="rect">
            <a:avLst/>
          </a:prstGeom>
          <a:ln>
            <a:solidFill>
              <a:schemeClr val="bg1"/>
            </a:solidFill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r>
              <a:rPr lang="en-ID" sz="1100"/>
              <a:t>YA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2</xdr:row>
      <xdr:rowOff>414337</xdr:rowOff>
    </xdr:from>
    <xdr:to>
      <xdr:col>14</xdr:col>
      <xdr:colOff>28575</xdr:colOff>
      <xdr:row>17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DF4241-9A58-0F10-4C6C-E536707F54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517981</xdr:colOff>
      <xdr:row>2</xdr:row>
      <xdr:rowOff>189469</xdr:rowOff>
    </xdr:from>
    <xdr:to>
      <xdr:col>15</xdr:col>
      <xdr:colOff>223970</xdr:colOff>
      <xdr:row>16</xdr:row>
      <xdr:rowOff>434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ECA8C8-9675-858E-DD30-C0F704B197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519112</xdr:colOff>
      <xdr:row>1</xdr:row>
      <xdr:rowOff>4762</xdr:rowOff>
    </xdr:from>
    <xdr:to>
      <xdr:col>20</xdr:col>
      <xdr:colOff>214312</xdr:colOff>
      <xdr:row>13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FE40D60-BD8E-084E-7BBA-CF9C53D000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162606</xdr:colOff>
      <xdr:row>3</xdr:row>
      <xdr:rowOff>207508</xdr:rowOff>
    </xdr:from>
    <xdr:to>
      <xdr:col>12</xdr:col>
      <xdr:colOff>467406</xdr:colOff>
      <xdr:row>15</xdr:row>
      <xdr:rowOff>102733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541FEC-155D-9127-669B-FEFF39BCC5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211592</xdr:colOff>
      <xdr:row>17</xdr:row>
      <xdr:rowOff>127227</xdr:rowOff>
    </xdr:from>
    <xdr:to>
      <xdr:col>12</xdr:col>
      <xdr:colOff>516392</xdr:colOff>
      <xdr:row>32</xdr:row>
      <xdr:rowOff>36059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F8A1097-B775-18EF-F0EE-3E3988EE19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138072</xdr:colOff>
      <xdr:row>20</xdr:row>
      <xdr:rowOff>58751</xdr:rowOff>
    </xdr:from>
    <xdr:to>
      <xdr:col>20</xdr:col>
      <xdr:colOff>416618</xdr:colOff>
      <xdr:row>34</xdr:row>
      <xdr:rowOff>134951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EFF3B46-7DD2-2FDA-7590-BBCCAC66D6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347662</xdr:colOff>
      <xdr:row>12</xdr:row>
      <xdr:rowOff>138112</xdr:rowOff>
    </xdr:from>
    <xdr:to>
      <xdr:col>18</xdr:col>
      <xdr:colOff>42862</xdr:colOff>
      <xdr:row>27</xdr:row>
      <xdr:rowOff>23812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8385C4F2-8682-B0CE-A67B-DCC60B25A3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4</xdr:row>
      <xdr:rowOff>9525</xdr:rowOff>
    </xdr:from>
    <xdr:to>
      <xdr:col>2</xdr:col>
      <xdr:colOff>523875</xdr:colOff>
      <xdr:row>6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30B69376-ACBE-C40B-0427-76127219600E}"/>
            </a:ext>
          </a:extLst>
        </xdr:cNvPr>
        <xdr:cNvSpPr/>
      </xdr:nvSpPr>
      <xdr:spPr>
        <a:xfrm>
          <a:off x="676275" y="771525"/>
          <a:ext cx="1066800" cy="409575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ID" sz="1100"/>
            <a:t>Supplier</a:t>
          </a:r>
          <a:r>
            <a:rPr lang="en-ID" sz="1100" baseline="0"/>
            <a:t> 1</a:t>
          </a:r>
          <a:endParaRPr lang="en-ID" sz="1100"/>
        </a:p>
      </xdr:txBody>
    </xdr:sp>
    <xdr:clientData/>
  </xdr:twoCellAnchor>
  <xdr:twoCellAnchor>
    <xdr:from>
      <xdr:col>1</xdr:col>
      <xdr:colOff>28574</xdr:colOff>
      <xdr:row>11</xdr:row>
      <xdr:rowOff>0</xdr:rowOff>
    </xdr:from>
    <xdr:to>
      <xdr:col>2</xdr:col>
      <xdr:colOff>495299</xdr:colOff>
      <xdr:row>13</xdr:row>
      <xdr:rowOff>9525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ADBCC83E-39DA-456F-A97C-12C004D16140}"/>
            </a:ext>
          </a:extLst>
        </xdr:cNvPr>
        <xdr:cNvSpPr/>
      </xdr:nvSpPr>
      <xdr:spPr>
        <a:xfrm>
          <a:off x="638174" y="2095500"/>
          <a:ext cx="1076325" cy="390525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D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Supplier</a:t>
          </a:r>
          <a:r>
            <a:rPr lang="en-ID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2</a:t>
          </a:r>
          <a:endParaRPr lang="en-ID">
            <a:effectLst/>
          </a:endParaRPr>
        </a:p>
        <a:p>
          <a:pPr algn="l"/>
          <a:endParaRPr lang="en-ID" sz="1100"/>
        </a:p>
      </xdr:txBody>
    </xdr:sp>
    <xdr:clientData/>
  </xdr:twoCellAnchor>
  <xdr:twoCellAnchor>
    <xdr:from>
      <xdr:col>1</xdr:col>
      <xdr:colOff>47624</xdr:colOff>
      <xdr:row>17</xdr:row>
      <xdr:rowOff>76200</xdr:rowOff>
    </xdr:from>
    <xdr:to>
      <xdr:col>2</xdr:col>
      <xdr:colOff>514349</xdr:colOff>
      <xdr:row>19</xdr:row>
      <xdr:rowOff>114300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E70B383F-5893-4FE6-A575-250879F189B9}"/>
            </a:ext>
          </a:extLst>
        </xdr:cNvPr>
        <xdr:cNvSpPr/>
      </xdr:nvSpPr>
      <xdr:spPr>
        <a:xfrm>
          <a:off x="657224" y="3314700"/>
          <a:ext cx="1076325" cy="419100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D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Supplier</a:t>
          </a:r>
          <a:r>
            <a:rPr lang="en-ID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3</a:t>
          </a:r>
          <a:endParaRPr lang="en-ID">
            <a:effectLst/>
          </a:endParaRPr>
        </a:p>
        <a:p>
          <a:pPr algn="l"/>
          <a:endParaRPr lang="en-ID" sz="1100"/>
        </a:p>
      </xdr:txBody>
    </xdr:sp>
    <xdr:clientData/>
  </xdr:twoCellAnchor>
  <xdr:twoCellAnchor>
    <xdr:from>
      <xdr:col>4</xdr:col>
      <xdr:colOff>247650</xdr:colOff>
      <xdr:row>4</xdr:row>
      <xdr:rowOff>28575</xdr:rowOff>
    </xdr:from>
    <xdr:to>
      <xdr:col>5</xdr:col>
      <xdr:colOff>457200</xdr:colOff>
      <xdr:row>6</xdr:row>
      <xdr:rowOff>19050</xdr:rowOff>
    </xdr:to>
    <xdr:sp macro="" textlink="">
      <xdr:nvSpPr>
        <xdr:cNvPr id="5" name="Parallelogram 4">
          <a:extLst>
            <a:ext uri="{FF2B5EF4-FFF2-40B4-BE49-F238E27FC236}">
              <a16:creationId xmlns:a16="http://schemas.microsoft.com/office/drawing/2014/main" id="{F901A0E7-3A96-F9B7-1474-CBBB725B8F5D}"/>
            </a:ext>
          </a:extLst>
        </xdr:cNvPr>
        <xdr:cNvSpPr/>
      </xdr:nvSpPr>
      <xdr:spPr>
        <a:xfrm>
          <a:off x="2314575" y="790575"/>
          <a:ext cx="819150" cy="371475"/>
        </a:xfrm>
        <a:prstGeom prst="parallelogram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ID" sz="1100"/>
            <a:t>Coil Plat</a:t>
          </a:r>
        </a:p>
      </xdr:txBody>
    </xdr:sp>
    <xdr:clientData/>
  </xdr:twoCellAnchor>
  <xdr:twoCellAnchor>
    <xdr:from>
      <xdr:col>4</xdr:col>
      <xdr:colOff>209550</xdr:colOff>
      <xdr:row>11</xdr:row>
      <xdr:rowOff>9525</xdr:rowOff>
    </xdr:from>
    <xdr:to>
      <xdr:col>5</xdr:col>
      <xdr:colOff>419100</xdr:colOff>
      <xdr:row>13</xdr:row>
      <xdr:rowOff>0</xdr:rowOff>
    </xdr:to>
    <xdr:sp macro="" textlink="">
      <xdr:nvSpPr>
        <xdr:cNvPr id="6" name="Parallelogram 5">
          <a:extLst>
            <a:ext uri="{FF2B5EF4-FFF2-40B4-BE49-F238E27FC236}">
              <a16:creationId xmlns:a16="http://schemas.microsoft.com/office/drawing/2014/main" id="{8209B4A7-D660-48C1-844C-A6FAC33BEEEF}"/>
            </a:ext>
          </a:extLst>
        </xdr:cNvPr>
        <xdr:cNvSpPr/>
      </xdr:nvSpPr>
      <xdr:spPr>
        <a:xfrm>
          <a:off x="2276475" y="2105025"/>
          <a:ext cx="819150" cy="371475"/>
        </a:xfrm>
        <a:prstGeom prst="parallelogram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ID" sz="1100"/>
            <a:t>PE</a:t>
          </a:r>
          <a:r>
            <a:rPr lang="en-ID" sz="1100" baseline="0"/>
            <a:t> Film</a:t>
          </a:r>
          <a:endParaRPr lang="en-ID" sz="1100"/>
        </a:p>
      </xdr:txBody>
    </xdr:sp>
    <xdr:clientData/>
  </xdr:twoCellAnchor>
  <xdr:twoCellAnchor>
    <xdr:from>
      <xdr:col>4</xdr:col>
      <xdr:colOff>67235</xdr:colOff>
      <xdr:row>17</xdr:row>
      <xdr:rowOff>59952</xdr:rowOff>
    </xdr:from>
    <xdr:to>
      <xdr:col>5</xdr:col>
      <xdr:colOff>549088</xdr:colOff>
      <xdr:row>19</xdr:row>
      <xdr:rowOff>123264</xdr:rowOff>
    </xdr:to>
    <xdr:sp macro="" textlink="">
      <xdr:nvSpPr>
        <xdr:cNvPr id="7" name="Parallelogram 6">
          <a:extLst>
            <a:ext uri="{FF2B5EF4-FFF2-40B4-BE49-F238E27FC236}">
              <a16:creationId xmlns:a16="http://schemas.microsoft.com/office/drawing/2014/main" id="{AE8F1743-2D40-4F70-8260-03C70A158D36}"/>
            </a:ext>
          </a:extLst>
        </xdr:cNvPr>
        <xdr:cNvSpPr/>
      </xdr:nvSpPr>
      <xdr:spPr>
        <a:xfrm>
          <a:off x="2117911" y="3298452"/>
          <a:ext cx="1086971" cy="444312"/>
        </a:xfrm>
        <a:prstGeom prst="parallelogram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ID" sz="1100"/>
            <a:t>Cairan PU </a:t>
          </a:r>
        </a:p>
      </xdr:txBody>
    </xdr:sp>
    <xdr:clientData/>
  </xdr:twoCellAnchor>
  <xdr:twoCellAnchor>
    <xdr:from>
      <xdr:col>7</xdr:col>
      <xdr:colOff>81329</xdr:colOff>
      <xdr:row>3</xdr:row>
      <xdr:rowOff>33704</xdr:rowOff>
    </xdr:from>
    <xdr:to>
      <xdr:col>8</xdr:col>
      <xdr:colOff>520212</xdr:colOff>
      <xdr:row>7</xdr:row>
      <xdr:rowOff>14654</xdr:rowOff>
    </xdr:to>
    <xdr:sp macro="" textlink="">
      <xdr:nvSpPr>
        <xdr:cNvPr id="8" name="Rectangle: Rounded Corners 7">
          <a:extLst>
            <a:ext uri="{FF2B5EF4-FFF2-40B4-BE49-F238E27FC236}">
              <a16:creationId xmlns:a16="http://schemas.microsoft.com/office/drawing/2014/main" id="{836E67D4-1AB7-1956-08E7-2C97EB81B32D}"/>
            </a:ext>
          </a:extLst>
        </xdr:cNvPr>
        <xdr:cNvSpPr/>
      </xdr:nvSpPr>
      <xdr:spPr>
        <a:xfrm>
          <a:off x="3627560" y="605204"/>
          <a:ext cx="1047017" cy="74295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ID" sz="1100"/>
            <a:t>Pemasangan</a:t>
          </a:r>
          <a:r>
            <a:rPr lang="en-ID" sz="1100" baseline="0"/>
            <a:t> plat</a:t>
          </a:r>
          <a:endParaRPr lang="en-ID" sz="1100"/>
        </a:p>
      </xdr:txBody>
    </xdr:sp>
    <xdr:clientData/>
  </xdr:twoCellAnchor>
  <xdr:twoCellAnchor>
    <xdr:from>
      <xdr:col>7</xdr:col>
      <xdr:colOff>80597</xdr:colOff>
      <xdr:row>7</xdr:row>
      <xdr:rowOff>168518</xdr:rowOff>
    </xdr:from>
    <xdr:to>
      <xdr:col>8</xdr:col>
      <xdr:colOff>512885</xdr:colOff>
      <xdr:row>9</xdr:row>
      <xdr:rowOff>124558</xdr:rowOff>
    </xdr:to>
    <xdr:sp macro="" textlink="">
      <xdr:nvSpPr>
        <xdr:cNvPr id="9" name="Rectangle: Rounded Corners 8">
          <a:extLst>
            <a:ext uri="{FF2B5EF4-FFF2-40B4-BE49-F238E27FC236}">
              <a16:creationId xmlns:a16="http://schemas.microsoft.com/office/drawing/2014/main" id="{C1519090-C197-4A4A-BB2B-F9CA8D0115BA}"/>
            </a:ext>
          </a:extLst>
        </xdr:cNvPr>
        <xdr:cNvSpPr/>
      </xdr:nvSpPr>
      <xdr:spPr>
        <a:xfrm>
          <a:off x="3626828" y="1502018"/>
          <a:ext cx="1040422" cy="33704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D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Laminasi</a:t>
          </a:r>
          <a:r>
            <a:rPr lang="en-ID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plat</a:t>
          </a:r>
          <a:endParaRPr lang="en-ID">
            <a:effectLst/>
          </a:endParaRPr>
        </a:p>
        <a:p>
          <a:pPr algn="l"/>
          <a:endParaRPr lang="en-ID" sz="1100"/>
        </a:p>
      </xdr:txBody>
    </xdr:sp>
    <xdr:clientData/>
  </xdr:twoCellAnchor>
  <xdr:twoCellAnchor>
    <xdr:from>
      <xdr:col>7</xdr:col>
      <xdr:colOff>80597</xdr:colOff>
      <xdr:row>10</xdr:row>
      <xdr:rowOff>61547</xdr:rowOff>
    </xdr:from>
    <xdr:to>
      <xdr:col>8</xdr:col>
      <xdr:colOff>512885</xdr:colOff>
      <xdr:row>12</xdr:row>
      <xdr:rowOff>80597</xdr:rowOff>
    </xdr:to>
    <xdr:sp macro="" textlink="">
      <xdr:nvSpPr>
        <xdr:cNvPr id="10" name="Rectangle: Rounded Corners 9">
          <a:extLst>
            <a:ext uri="{FF2B5EF4-FFF2-40B4-BE49-F238E27FC236}">
              <a16:creationId xmlns:a16="http://schemas.microsoft.com/office/drawing/2014/main" id="{6A065C64-ECC6-40F5-B14D-D81C81A8CD61}"/>
            </a:ext>
          </a:extLst>
        </xdr:cNvPr>
        <xdr:cNvSpPr/>
      </xdr:nvSpPr>
      <xdr:spPr>
        <a:xfrm>
          <a:off x="3626828" y="1966547"/>
          <a:ext cx="1040422" cy="40005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D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Bending Plat</a:t>
          </a:r>
          <a:endParaRPr lang="en-ID">
            <a:effectLst/>
          </a:endParaRPr>
        </a:p>
        <a:p>
          <a:pPr algn="l"/>
          <a:endParaRPr lang="en-ID" sz="1100"/>
        </a:p>
      </xdr:txBody>
    </xdr:sp>
    <xdr:clientData/>
  </xdr:twoCellAnchor>
  <xdr:twoCellAnchor>
    <xdr:from>
      <xdr:col>7</xdr:col>
      <xdr:colOff>95250</xdr:colOff>
      <xdr:row>13</xdr:row>
      <xdr:rowOff>10258</xdr:rowOff>
    </xdr:from>
    <xdr:to>
      <xdr:col>8</xdr:col>
      <xdr:colOff>505557</xdr:colOff>
      <xdr:row>15</xdr:row>
      <xdr:rowOff>124558</xdr:rowOff>
    </xdr:to>
    <xdr:sp macro="" textlink="">
      <xdr:nvSpPr>
        <xdr:cNvPr id="11" name="Rectangle: Rounded Corners 10">
          <a:extLst>
            <a:ext uri="{FF2B5EF4-FFF2-40B4-BE49-F238E27FC236}">
              <a16:creationId xmlns:a16="http://schemas.microsoft.com/office/drawing/2014/main" id="{612B2A35-4A79-4016-A8E4-7C8E8A323D5D}"/>
            </a:ext>
          </a:extLst>
        </xdr:cNvPr>
        <xdr:cNvSpPr/>
      </xdr:nvSpPr>
      <xdr:spPr>
        <a:xfrm>
          <a:off x="3641481" y="2486758"/>
          <a:ext cx="1018441" cy="495300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ID" sz="1100"/>
            <a:t>Inject PU ke plat</a:t>
          </a:r>
        </a:p>
      </xdr:txBody>
    </xdr:sp>
    <xdr:clientData/>
  </xdr:twoCellAnchor>
  <xdr:twoCellAnchor>
    <xdr:from>
      <xdr:col>7</xdr:col>
      <xdr:colOff>102577</xdr:colOff>
      <xdr:row>16</xdr:row>
      <xdr:rowOff>60082</xdr:rowOff>
    </xdr:from>
    <xdr:to>
      <xdr:col>8</xdr:col>
      <xdr:colOff>490904</xdr:colOff>
      <xdr:row>20</xdr:row>
      <xdr:rowOff>0</xdr:rowOff>
    </xdr:to>
    <xdr:sp macro="" textlink="">
      <xdr:nvSpPr>
        <xdr:cNvPr id="12" name="Rectangle: Rounded Corners 11">
          <a:extLst>
            <a:ext uri="{FF2B5EF4-FFF2-40B4-BE49-F238E27FC236}">
              <a16:creationId xmlns:a16="http://schemas.microsoft.com/office/drawing/2014/main" id="{E1B81088-40C1-4744-89A6-CDF2B4C5FB26}"/>
            </a:ext>
          </a:extLst>
        </xdr:cNvPr>
        <xdr:cNvSpPr/>
      </xdr:nvSpPr>
      <xdr:spPr>
        <a:xfrm>
          <a:off x="3648808" y="3108082"/>
          <a:ext cx="996461" cy="701918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ID" sz="1100"/>
            <a:t>Produk</a:t>
          </a:r>
          <a:r>
            <a:rPr lang="en-ID" sz="1100" baseline="0"/>
            <a:t> menuju mesin press</a:t>
          </a:r>
          <a:endParaRPr lang="en-ID" sz="1100"/>
        </a:p>
      </xdr:txBody>
    </xdr:sp>
    <xdr:clientData/>
  </xdr:twoCellAnchor>
  <xdr:twoCellAnchor>
    <xdr:from>
      <xdr:col>7</xdr:col>
      <xdr:colOff>124558</xdr:colOff>
      <xdr:row>20</xdr:row>
      <xdr:rowOff>151669</xdr:rowOff>
    </xdr:from>
    <xdr:to>
      <xdr:col>8</xdr:col>
      <xdr:colOff>483577</xdr:colOff>
      <xdr:row>24</xdr:row>
      <xdr:rowOff>87923</xdr:rowOff>
    </xdr:to>
    <xdr:sp macro="" textlink="">
      <xdr:nvSpPr>
        <xdr:cNvPr id="13" name="Rectangle: Rounded Corners 12">
          <a:extLst>
            <a:ext uri="{FF2B5EF4-FFF2-40B4-BE49-F238E27FC236}">
              <a16:creationId xmlns:a16="http://schemas.microsoft.com/office/drawing/2014/main" id="{CBB84DDA-BBD6-4995-8208-B2DF4A9708C4}"/>
            </a:ext>
          </a:extLst>
        </xdr:cNvPr>
        <xdr:cNvSpPr/>
      </xdr:nvSpPr>
      <xdr:spPr>
        <a:xfrm>
          <a:off x="3670789" y="3961669"/>
          <a:ext cx="967153" cy="698254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ID" sz="1100"/>
            <a:t>Menuju</a:t>
          </a:r>
          <a:r>
            <a:rPr lang="en-ID" sz="1100" baseline="0"/>
            <a:t> ke mesin </a:t>
          </a:r>
          <a:r>
            <a:rPr lang="en-ID" sz="1100" i="1" baseline="0"/>
            <a:t>cutting</a:t>
          </a:r>
          <a:endParaRPr lang="en-ID" sz="1100" i="1"/>
        </a:p>
      </xdr:txBody>
    </xdr:sp>
    <xdr:clientData/>
  </xdr:twoCellAnchor>
  <xdr:twoCellAnchor>
    <xdr:from>
      <xdr:col>10</xdr:col>
      <xdr:colOff>228600</xdr:colOff>
      <xdr:row>13</xdr:row>
      <xdr:rowOff>156728</xdr:rowOff>
    </xdr:from>
    <xdr:to>
      <xdr:col>11</xdr:col>
      <xdr:colOff>438150</xdr:colOff>
      <xdr:row>15</xdr:row>
      <xdr:rowOff>147203</xdr:rowOff>
    </xdr:to>
    <xdr:sp macro="" textlink="">
      <xdr:nvSpPr>
        <xdr:cNvPr id="15" name="Parallelogram 14">
          <a:extLst>
            <a:ext uri="{FF2B5EF4-FFF2-40B4-BE49-F238E27FC236}">
              <a16:creationId xmlns:a16="http://schemas.microsoft.com/office/drawing/2014/main" id="{A7093387-E2C7-4942-8A43-C86A2444C56B}"/>
            </a:ext>
          </a:extLst>
        </xdr:cNvPr>
        <xdr:cNvSpPr/>
      </xdr:nvSpPr>
      <xdr:spPr>
        <a:xfrm>
          <a:off x="5216236" y="2633228"/>
          <a:ext cx="815687" cy="371475"/>
        </a:xfrm>
        <a:prstGeom prst="parallelogram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ID" sz="1100"/>
            <a:t>Panel</a:t>
          </a:r>
          <a:r>
            <a:rPr lang="en-ID" sz="1100" baseline="0"/>
            <a:t> </a:t>
          </a:r>
          <a:r>
            <a:rPr lang="en-ID" sz="1100"/>
            <a:t> </a:t>
          </a:r>
        </a:p>
      </xdr:txBody>
    </xdr:sp>
    <xdr:clientData/>
  </xdr:twoCellAnchor>
  <xdr:twoCellAnchor>
    <xdr:from>
      <xdr:col>13</xdr:col>
      <xdr:colOff>180975</xdr:colOff>
      <xdr:row>13</xdr:row>
      <xdr:rowOff>147205</xdr:rowOff>
    </xdr:from>
    <xdr:to>
      <xdr:col>14</xdr:col>
      <xdr:colOff>542925</xdr:colOff>
      <xdr:row>15</xdr:row>
      <xdr:rowOff>156730</xdr:rowOff>
    </xdr:to>
    <xdr:sp macro="" textlink="">
      <xdr:nvSpPr>
        <xdr:cNvPr id="16" name="Flowchart: Terminator 15">
          <a:extLst>
            <a:ext uri="{FF2B5EF4-FFF2-40B4-BE49-F238E27FC236}">
              <a16:creationId xmlns:a16="http://schemas.microsoft.com/office/drawing/2014/main" id="{F33C8A1C-218C-A2E9-F7B9-B0A82D84C9DD}"/>
            </a:ext>
          </a:extLst>
        </xdr:cNvPr>
        <xdr:cNvSpPr/>
      </xdr:nvSpPr>
      <xdr:spPr>
        <a:xfrm>
          <a:off x="6606020" y="2623705"/>
          <a:ext cx="968087" cy="390525"/>
        </a:xfrm>
        <a:prstGeom prst="flowChartTerminator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ID" sz="1100"/>
            <a:t>Customer </a:t>
          </a:r>
        </a:p>
      </xdr:txBody>
    </xdr:sp>
    <xdr:clientData/>
  </xdr:twoCellAnchor>
  <xdr:twoCellAnchor>
    <xdr:from>
      <xdr:col>2</xdr:col>
      <xdr:colOff>523875</xdr:colOff>
      <xdr:row>5</xdr:row>
      <xdr:rowOff>23813</xdr:rowOff>
    </xdr:from>
    <xdr:to>
      <xdr:col>4</xdr:col>
      <xdr:colOff>294084</xdr:colOff>
      <xdr:row>5</xdr:row>
      <xdr:rowOff>23813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8148603B-68F3-4D5A-3045-7571C8DBB8B6}"/>
            </a:ext>
          </a:extLst>
        </xdr:cNvPr>
        <xdr:cNvCxnSpPr>
          <a:stCxn id="2" idx="6"/>
          <a:endCxn id="5" idx="5"/>
        </xdr:cNvCxnSpPr>
      </xdr:nvCxnSpPr>
      <xdr:spPr>
        <a:xfrm>
          <a:off x="1743075" y="976313"/>
          <a:ext cx="617934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495299</xdr:colOff>
      <xdr:row>12</xdr:row>
      <xdr:rowOff>4763</xdr:rowOff>
    </xdr:from>
    <xdr:to>
      <xdr:col>4</xdr:col>
      <xdr:colOff>255984</xdr:colOff>
      <xdr:row>12</xdr:row>
      <xdr:rowOff>4763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170C8F30-CBA0-4B08-BFEB-F6926446842B}"/>
            </a:ext>
          </a:extLst>
        </xdr:cNvPr>
        <xdr:cNvCxnSpPr>
          <a:stCxn id="3" idx="6"/>
          <a:endCxn id="6" idx="5"/>
        </xdr:cNvCxnSpPr>
      </xdr:nvCxnSpPr>
      <xdr:spPr>
        <a:xfrm>
          <a:off x="1714499" y="2290763"/>
          <a:ext cx="60841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514349</xdr:colOff>
      <xdr:row>18</xdr:row>
      <xdr:rowOff>91608</xdr:rowOff>
    </xdr:from>
    <xdr:to>
      <xdr:col>4</xdr:col>
      <xdr:colOff>122774</xdr:colOff>
      <xdr:row>18</xdr:row>
      <xdr:rowOff>95250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832519AF-89EA-40E2-932B-1D3AB814A062}"/>
            </a:ext>
          </a:extLst>
        </xdr:cNvPr>
        <xdr:cNvCxnSpPr>
          <a:stCxn id="4" idx="6"/>
          <a:endCxn id="7" idx="5"/>
        </xdr:cNvCxnSpPr>
      </xdr:nvCxnSpPr>
      <xdr:spPr>
        <a:xfrm flipV="1">
          <a:off x="1724584" y="3520608"/>
          <a:ext cx="448866" cy="364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410766</xdr:colOff>
      <xdr:row>5</xdr:row>
      <xdr:rowOff>23813</xdr:rowOff>
    </xdr:from>
    <xdr:to>
      <xdr:col>7</xdr:col>
      <xdr:colOff>81329</xdr:colOff>
      <xdr:row>5</xdr:row>
      <xdr:rowOff>24179</xdr:rowOff>
    </xdr:to>
    <xdr:cxnSp macro="">
      <xdr:nvCxnSpPr>
        <xdr:cNvPr id="25" name="Straight Arrow Connector 24">
          <a:extLst>
            <a:ext uri="{FF2B5EF4-FFF2-40B4-BE49-F238E27FC236}">
              <a16:creationId xmlns:a16="http://schemas.microsoft.com/office/drawing/2014/main" id="{6175BA84-F143-4C42-93BD-93AA923AF63C}"/>
            </a:ext>
          </a:extLst>
        </xdr:cNvPr>
        <xdr:cNvCxnSpPr>
          <a:stCxn id="5" idx="2"/>
          <a:endCxn id="8" idx="1"/>
        </xdr:cNvCxnSpPr>
      </xdr:nvCxnSpPr>
      <xdr:spPr>
        <a:xfrm>
          <a:off x="3085093" y="976313"/>
          <a:ext cx="542467" cy="366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600808</xdr:colOff>
      <xdr:row>7</xdr:row>
      <xdr:rowOff>14654</xdr:rowOff>
    </xdr:from>
    <xdr:to>
      <xdr:col>7</xdr:col>
      <xdr:colOff>604838</xdr:colOff>
      <xdr:row>7</xdr:row>
      <xdr:rowOff>168518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AA2E3D4E-CB84-25DC-FF46-AA659E268CD9}"/>
            </a:ext>
          </a:extLst>
        </xdr:cNvPr>
        <xdr:cNvCxnSpPr>
          <a:stCxn id="8" idx="2"/>
          <a:endCxn id="9" idx="0"/>
        </xdr:cNvCxnSpPr>
      </xdr:nvCxnSpPr>
      <xdr:spPr>
        <a:xfrm flipH="1">
          <a:off x="4147039" y="1348154"/>
          <a:ext cx="4030" cy="15386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600808</xdr:colOff>
      <xdr:row>9</xdr:row>
      <xdr:rowOff>124558</xdr:rowOff>
    </xdr:from>
    <xdr:to>
      <xdr:col>7</xdr:col>
      <xdr:colOff>600808</xdr:colOff>
      <xdr:row>10</xdr:row>
      <xdr:rowOff>61547</xdr:rowOff>
    </xdr:to>
    <xdr:cxnSp macro="">
      <xdr:nvCxnSpPr>
        <xdr:cNvPr id="35" name="Straight Arrow Connector 34">
          <a:extLst>
            <a:ext uri="{FF2B5EF4-FFF2-40B4-BE49-F238E27FC236}">
              <a16:creationId xmlns:a16="http://schemas.microsoft.com/office/drawing/2014/main" id="{31716284-AFDE-4DEA-B382-0B1145FF9F34}"/>
            </a:ext>
          </a:extLst>
        </xdr:cNvPr>
        <xdr:cNvCxnSpPr>
          <a:stCxn id="9" idx="2"/>
          <a:endCxn id="10" idx="0"/>
        </xdr:cNvCxnSpPr>
      </xdr:nvCxnSpPr>
      <xdr:spPr>
        <a:xfrm>
          <a:off x="4147039" y="1839058"/>
          <a:ext cx="0" cy="12748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600808</xdr:colOff>
      <xdr:row>12</xdr:row>
      <xdr:rowOff>80597</xdr:rowOff>
    </xdr:from>
    <xdr:to>
      <xdr:col>7</xdr:col>
      <xdr:colOff>604471</xdr:colOff>
      <xdr:row>13</xdr:row>
      <xdr:rowOff>10258</xdr:rowOff>
    </xdr:to>
    <xdr:cxnSp macro="">
      <xdr:nvCxnSpPr>
        <xdr:cNvPr id="38" name="Straight Arrow Connector 37">
          <a:extLst>
            <a:ext uri="{FF2B5EF4-FFF2-40B4-BE49-F238E27FC236}">
              <a16:creationId xmlns:a16="http://schemas.microsoft.com/office/drawing/2014/main" id="{E76B7862-4976-4F65-B78A-0392ABA5CEC0}"/>
            </a:ext>
          </a:extLst>
        </xdr:cNvPr>
        <xdr:cNvCxnSpPr>
          <a:stCxn id="10" idx="2"/>
          <a:endCxn id="11" idx="0"/>
        </xdr:cNvCxnSpPr>
      </xdr:nvCxnSpPr>
      <xdr:spPr>
        <a:xfrm>
          <a:off x="4147039" y="2366597"/>
          <a:ext cx="3663" cy="12016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600808</xdr:colOff>
      <xdr:row>15</xdr:row>
      <xdr:rowOff>124558</xdr:rowOff>
    </xdr:from>
    <xdr:to>
      <xdr:col>7</xdr:col>
      <xdr:colOff>604471</xdr:colOff>
      <xdr:row>16</xdr:row>
      <xdr:rowOff>60082</xdr:rowOff>
    </xdr:to>
    <xdr:cxnSp macro="">
      <xdr:nvCxnSpPr>
        <xdr:cNvPr id="41" name="Straight Arrow Connector 40">
          <a:extLst>
            <a:ext uri="{FF2B5EF4-FFF2-40B4-BE49-F238E27FC236}">
              <a16:creationId xmlns:a16="http://schemas.microsoft.com/office/drawing/2014/main" id="{2769D9A8-A480-4CEB-B0D4-5B12C7F01967}"/>
            </a:ext>
          </a:extLst>
        </xdr:cNvPr>
        <xdr:cNvCxnSpPr>
          <a:stCxn id="11" idx="2"/>
          <a:endCxn id="12" idx="0"/>
        </xdr:cNvCxnSpPr>
      </xdr:nvCxnSpPr>
      <xdr:spPr>
        <a:xfrm flipH="1">
          <a:off x="4147039" y="2982058"/>
          <a:ext cx="3663" cy="12602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600808</xdr:colOff>
      <xdr:row>20</xdr:row>
      <xdr:rowOff>0</xdr:rowOff>
    </xdr:from>
    <xdr:to>
      <xdr:col>8</xdr:col>
      <xdr:colOff>1</xdr:colOff>
      <xdr:row>20</xdr:row>
      <xdr:rowOff>151669</xdr:rowOff>
    </xdr:to>
    <xdr:cxnSp macro="">
      <xdr:nvCxnSpPr>
        <xdr:cNvPr id="44" name="Straight Arrow Connector 43">
          <a:extLst>
            <a:ext uri="{FF2B5EF4-FFF2-40B4-BE49-F238E27FC236}">
              <a16:creationId xmlns:a16="http://schemas.microsoft.com/office/drawing/2014/main" id="{FF18DF10-A32A-4A76-AD28-802AF4B9FACB}"/>
            </a:ext>
          </a:extLst>
        </xdr:cNvPr>
        <xdr:cNvCxnSpPr>
          <a:stCxn id="12" idx="2"/>
          <a:endCxn id="13" idx="0"/>
        </xdr:cNvCxnSpPr>
      </xdr:nvCxnSpPr>
      <xdr:spPr>
        <a:xfrm>
          <a:off x="4147039" y="3810000"/>
          <a:ext cx="7327" cy="15166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372666</xdr:colOff>
      <xdr:row>8</xdr:row>
      <xdr:rowOff>146538</xdr:rowOff>
    </xdr:from>
    <xdr:to>
      <xdr:col>7</xdr:col>
      <xdr:colOff>80597</xdr:colOff>
      <xdr:row>12</xdr:row>
      <xdr:rowOff>4763</xdr:rowOff>
    </xdr:to>
    <xdr:cxnSp macro="">
      <xdr:nvCxnSpPr>
        <xdr:cNvPr id="48" name="Connector: Elbow 47">
          <a:extLst>
            <a:ext uri="{FF2B5EF4-FFF2-40B4-BE49-F238E27FC236}">
              <a16:creationId xmlns:a16="http://schemas.microsoft.com/office/drawing/2014/main" id="{EEF33EA9-6DC5-413C-74EB-CC9B453BABCE}"/>
            </a:ext>
          </a:extLst>
        </xdr:cNvPr>
        <xdr:cNvCxnSpPr>
          <a:stCxn id="6" idx="2"/>
          <a:endCxn id="9" idx="1"/>
        </xdr:cNvCxnSpPr>
      </xdr:nvCxnSpPr>
      <xdr:spPr>
        <a:xfrm flipV="1">
          <a:off x="3046993" y="1670538"/>
          <a:ext cx="579835" cy="620225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493549</xdr:colOff>
      <xdr:row>14</xdr:row>
      <xdr:rowOff>67408</xdr:rowOff>
    </xdr:from>
    <xdr:to>
      <xdr:col>7</xdr:col>
      <xdr:colOff>95250</xdr:colOff>
      <xdr:row>18</xdr:row>
      <xdr:rowOff>91608</xdr:rowOff>
    </xdr:to>
    <xdr:cxnSp macro="">
      <xdr:nvCxnSpPr>
        <xdr:cNvPr id="50" name="Connector: Elbow 49">
          <a:extLst>
            <a:ext uri="{FF2B5EF4-FFF2-40B4-BE49-F238E27FC236}">
              <a16:creationId xmlns:a16="http://schemas.microsoft.com/office/drawing/2014/main" id="{F2C8D5A0-8C11-CC12-C8D6-80CA3D747AC7}"/>
            </a:ext>
          </a:extLst>
        </xdr:cNvPr>
        <xdr:cNvCxnSpPr>
          <a:stCxn id="7" idx="2"/>
          <a:endCxn id="11" idx="1"/>
        </xdr:cNvCxnSpPr>
      </xdr:nvCxnSpPr>
      <xdr:spPr>
        <a:xfrm flipV="1">
          <a:off x="3149343" y="2734408"/>
          <a:ext cx="475760" cy="786200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482112</xdr:colOff>
      <xdr:row>14</xdr:row>
      <xdr:rowOff>151966</xdr:rowOff>
    </xdr:from>
    <xdr:to>
      <xdr:col>10</xdr:col>
      <xdr:colOff>275034</xdr:colOff>
      <xdr:row>27</xdr:row>
      <xdr:rowOff>130916</xdr:rowOff>
    </xdr:to>
    <xdr:cxnSp macro="">
      <xdr:nvCxnSpPr>
        <xdr:cNvPr id="52" name="Connector: Elbow 51">
          <a:extLst>
            <a:ext uri="{FF2B5EF4-FFF2-40B4-BE49-F238E27FC236}">
              <a16:creationId xmlns:a16="http://schemas.microsoft.com/office/drawing/2014/main" id="{D2767DB4-82C2-C0F8-41C8-9E53901249E7}"/>
            </a:ext>
          </a:extLst>
        </xdr:cNvPr>
        <xdr:cNvCxnSpPr>
          <a:stCxn id="90" idx="3"/>
          <a:endCxn id="15" idx="5"/>
        </xdr:cNvCxnSpPr>
      </xdr:nvCxnSpPr>
      <xdr:spPr>
        <a:xfrm flipV="1">
          <a:off x="4617083" y="2818966"/>
          <a:ext cx="633363" cy="2455450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391716</xdr:colOff>
      <xdr:row>14</xdr:row>
      <xdr:rowOff>151966</xdr:rowOff>
    </xdr:from>
    <xdr:to>
      <xdr:col>13</xdr:col>
      <xdr:colOff>180975</xdr:colOff>
      <xdr:row>14</xdr:row>
      <xdr:rowOff>151968</xdr:rowOff>
    </xdr:to>
    <xdr:cxnSp macro="">
      <xdr:nvCxnSpPr>
        <xdr:cNvPr id="54" name="Straight Arrow Connector 53">
          <a:extLst>
            <a:ext uri="{FF2B5EF4-FFF2-40B4-BE49-F238E27FC236}">
              <a16:creationId xmlns:a16="http://schemas.microsoft.com/office/drawing/2014/main" id="{9A5BA4EA-F58A-FE30-89D5-A22D2BDDADC0}"/>
            </a:ext>
          </a:extLst>
        </xdr:cNvPr>
        <xdr:cNvCxnSpPr>
          <a:stCxn id="15" idx="2"/>
          <a:endCxn id="16" idx="1"/>
        </xdr:cNvCxnSpPr>
      </xdr:nvCxnSpPr>
      <xdr:spPr>
        <a:xfrm>
          <a:off x="5985489" y="2818966"/>
          <a:ext cx="620531" cy="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123093</xdr:colOff>
      <xdr:row>25</xdr:row>
      <xdr:rowOff>55815</xdr:rowOff>
    </xdr:from>
    <xdr:to>
      <xdr:col>8</xdr:col>
      <xdr:colOff>482112</xdr:colOff>
      <xdr:row>30</xdr:row>
      <xdr:rowOff>15516</xdr:rowOff>
    </xdr:to>
    <xdr:sp macro="" textlink="">
      <xdr:nvSpPr>
        <xdr:cNvPr id="90" name="Rectangle: Rounded Corners 89">
          <a:extLst>
            <a:ext uri="{FF2B5EF4-FFF2-40B4-BE49-F238E27FC236}">
              <a16:creationId xmlns:a16="http://schemas.microsoft.com/office/drawing/2014/main" id="{33A5C90C-5501-49E2-8F8C-B1B4C25E1AD5}"/>
            </a:ext>
          </a:extLst>
        </xdr:cNvPr>
        <xdr:cNvSpPr/>
      </xdr:nvSpPr>
      <xdr:spPr>
        <a:xfrm>
          <a:off x="3652946" y="4818315"/>
          <a:ext cx="964137" cy="912201"/>
        </a:xfrm>
        <a:prstGeom prst="round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ID" sz="1100"/>
            <a:t>Produk Menuju</a:t>
          </a:r>
          <a:r>
            <a:rPr lang="en-ID" sz="1100" baseline="0"/>
            <a:t> ke tempat </a:t>
          </a:r>
          <a:r>
            <a:rPr lang="en-ID" sz="1100" i="1" baseline="0"/>
            <a:t>cooling</a:t>
          </a:r>
          <a:endParaRPr lang="en-ID" sz="1100" i="1"/>
        </a:p>
      </xdr:txBody>
    </xdr:sp>
    <xdr:clientData/>
  </xdr:twoCellAnchor>
  <xdr:twoCellAnchor>
    <xdr:from>
      <xdr:col>8</xdr:col>
      <xdr:colOff>44</xdr:colOff>
      <xdr:row>24</xdr:row>
      <xdr:rowOff>87923</xdr:rowOff>
    </xdr:from>
    <xdr:to>
      <xdr:col>8</xdr:col>
      <xdr:colOff>1509</xdr:colOff>
      <xdr:row>25</xdr:row>
      <xdr:rowOff>55815</xdr:rowOff>
    </xdr:to>
    <xdr:cxnSp macro="">
      <xdr:nvCxnSpPr>
        <xdr:cNvPr id="91" name="Straight Arrow Connector 90">
          <a:extLst>
            <a:ext uri="{FF2B5EF4-FFF2-40B4-BE49-F238E27FC236}">
              <a16:creationId xmlns:a16="http://schemas.microsoft.com/office/drawing/2014/main" id="{EC101931-3208-44EC-8BB8-92FF10F894E3}"/>
            </a:ext>
          </a:extLst>
        </xdr:cNvPr>
        <xdr:cNvCxnSpPr>
          <a:stCxn id="13" idx="2"/>
          <a:endCxn id="90" idx="0"/>
        </xdr:cNvCxnSpPr>
      </xdr:nvCxnSpPr>
      <xdr:spPr>
        <a:xfrm flipH="1">
          <a:off x="4135015" y="4659923"/>
          <a:ext cx="1465" cy="15839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5</xdr:row>
      <xdr:rowOff>76200</xdr:rowOff>
    </xdr:from>
    <xdr:to>
      <xdr:col>11</xdr:col>
      <xdr:colOff>66675</xdr:colOff>
      <xdr:row>22</xdr:row>
      <xdr:rowOff>57150</xdr:rowOff>
    </xdr:to>
    <xdr:grpSp>
      <xdr:nvGrpSpPr>
        <xdr:cNvPr id="77" name="Group 76">
          <a:extLst>
            <a:ext uri="{FF2B5EF4-FFF2-40B4-BE49-F238E27FC236}">
              <a16:creationId xmlns:a16="http://schemas.microsoft.com/office/drawing/2014/main" id="{D522A3F2-249D-39B0-C312-F6C5ABBB426E}"/>
            </a:ext>
          </a:extLst>
        </xdr:cNvPr>
        <xdr:cNvGrpSpPr/>
      </xdr:nvGrpSpPr>
      <xdr:grpSpPr>
        <a:xfrm>
          <a:off x="809625" y="1028700"/>
          <a:ext cx="5962650" cy="3219450"/>
          <a:chOff x="2409825" y="285750"/>
          <a:chExt cx="5962650" cy="3219450"/>
        </a:xfrm>
      </xdr:grpSpPr>
      <xdr:grpSp>
        <xdr:nvGrpSpPr>
          <xdr:cNvPr id="70" name="Group 69">
            <a:extLst>
              <a:ext uri="{FF2B5EF4-FFF2-40B4-BE49-F238E27FC236}">
                <a16:creationId xmlns:a16="http://schemas.microsoft.com/office/drawing/2014/main" id="{00141380-3DE5-A99F-A53F-C0BB8C80B8F6}"/>
              </a:ext>
            </a:extLst>
          </xdr:cNvPr>
          <xdr:cNvGrpSpPr/>
        </xdr:nvGrpSpPr>
        <xdr:grpSpPr>
          <a:xfrm>
            <a:off x="2409825" y="285750"/>
            <a:ext cx="5962650" cy="3219450"/>
            <a:chOff x="2533650" y="238125"/>
            <a:chExt cx="5962650" cy="3219450"/>
          </a:xfrm>
        </xdr:grpSpPr>
        <xdr:grpSp>
          <xdr:nvGrpSpPr>
            <xdr:cNvPr id="20" name="Group 19">
              <a:extLst>
                <a:ext uri="{FF2B5EF4-FFF2-40B4-BE49-F238E27FC236}">
                  <a16:creationId xmlns:a16="http://schemas.microsoft.com/office/drawing/2014/main" id="{0D147583-0050-C6E3-2AE3-459F5086A5A5}"/>
                </a:ext>
              </a:extLst>
            </xdr:cNvPr>
            <xdr:cNvGrpSpPr/>
          </xdr:nvGrpSpPr>
          <xdr:grpSpPr>
            <a:xfrm>
              <a:off x="2533650" y="238125"/>
              <a:ext cx="5962650" cy="3219450"/>
              <a:chOff x="1476375" y="323850"/>
              <a:chExt cx="5962650" cy="3219450"/>
            </a:xfrm>
          </xdr:grpSpPr>
          <xdr:sp macro="" textlink="">
            <xdr:nvSpPr>
              <xdr:cNvPr id="2" name="Rectangle 1">
                <a:extLst>
                  <a:ext uri="{FF2B5EF4-FFF2-40B4-BE49-F238E27FC236}">
                    <a16:creationId xmlns:a16="http://schemas.microsoft.com/office/drawing/2014/main" id="{75EA27B8-1FA2-B029-D328-609475B20433}"/>
                  </a:ext>
                </a:extLst>
              </xdr:cNvPr>
              <xdr:cNvSpPr/>
            </xdr:nvSpPr>
            <xdr:spPr>
              <a:xfrm>
                <a:off x="1476375" y="323850"/>
                <a:ext cx="5962650" cy="3219450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ID" sz="1100"/>
              </a:p>
            </xdr:txBody>
          </xdr:sp>
          <xdr:sp macro="" textlink="">
            <xdr:nvSpPr>
              <xdr:cNvPr id="3" name="Rectangle 2">
                <a:extLst>
                  <a:ext uri="{FF2B5EF4-FFF2-40B4-BE49-F238E27FC236}">
                    <a16:creationId xmlns:a16="http://schemas.microsoft.com/office/drawing/2014/main" id="{6F95B2CA-0847-3307-DD21-650EB1A114D5}"/>
                  </a:ext>
                </a:extLst>
              </xdr:cNvPr>
              <xdr:cNvSpPr/>
            </xdr:nvSpPr>
            <xdr:spPr>
              <a:xfrm>
                <a:off x="5600700" y="1485900"/>
                <a:ext cx="1743075" cy="904875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US" sz="1400">
                    <a:solidFill>
                      <a:schemeClr val="dk1"/>
                    </a:solidFill>
                    <a:effectLst/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Gelombang atau </a:t>
                </a:r>
                <a:r>
                  <a:rPr lang="en-US" sz="1400" i="1">
                    <a:solidFill>
                      <a:schemeClr val="dk1"/>
                    </a:solidFill>
                    <a:effectLst/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Bubble</a:t>
                </a:r>
                <a:endParaRPr lang="en-ID" sz="1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5" name="Straight Connector 4">
                <a:extLst>
                  <a:ext uri="{FF2B5EF4-FFF2-40B4-BE49-F238E27FC236}">
                    <a16:creationId xmlns:a16="http://schemas.microsoft.com/office/drawing/2014/main" id="{D41DF084-E496-E7DA-A1DC-6CE80BE9BD9A}"/>
                  </a:ext>
                </a:extLst>
              </xdr:cNvPr>
              <xdr:cNvCxnSpPr>
                <a:endCxn id="3" idx="1"/>
              </xdr:cNvCxnSpPr>
            </xdr:nvCxnSpPr>
            <xdr:spPr>
              <a:xfrm>
                <a:off x="2209800" y="1933575"/>
                <a:ext cx="3390900" cy="4763"/>
              </a:xfrm>
              <a:prstGeom prst="line">
                <a:avLst/>
              </a:prstGeom>
            </xdr:spPr>
            <xdr:style>
              <a:lnRef idx="3">
                <a:schemeClr val="dk1"/>
              </a:lnRef>
              <a:fillRef idx="0">
                <a:schemeClr val="dk1"/>
              </a:fillRef>
              <a:effectRef idx="2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7" name="Straight Connector 6">
                <a:extLst>
                  <a:ext uri="{FF2B5EF4-FFF2-40B4-BE49-F238E27FC236}">
                    <a16:creationId xmlns:a16="http://schemas.microsoft.com/office/drawing/2014/main" id="{D37F0D1E-DBA2-FB30-3A7E-F2FCEF90ED31}"/>
                  </a:ext>
                </a:extLst>
              </xdr:cNvPr>
              <xdr:cNvCxnSpPr>
                <a:stCxn id="12" idx="2"/>
              </xdr:cNvCxnSpPr>
            </xdr:nvCxnSpPr>
            <xdr:spPr>
              <a:xfrm>
                <a:off x="2228850" y="809625"/>
                <a:ext cx="885825" cy="1133475"/>
              </a:xfrm>
              <a:prstGeom prst="line">
                <a:avLst/>
              </a:prstGeom>
            </xdr:spPr>
            <xdr:style>
              <a:lnRef idx="3">
                <a:schemeClr val="dk1"/>
              </a:lnRef>
              <a:fillRef idx="0">
                <a:schemeClr val="dk1"/>
              </a:fillRef>
              <a:effectRef idx="2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8" name="Straight Connector 7">
                <a:extLst>
                  <a:ext uri="{FF2B5EF4-FFF2-40B4-BE49-F238E27FC236}">
                    <a16:creationId xmlns:a16="http://schemas.microsoft.com/office/drawing/2014/main" id="{D04BCC82-1136-4D3F-B1AD-7CFBE7987FEC}"/>
                  </a:ext>
                </a:extLst>
              </xdr:cNvPr>
              <xdr:cNvCxnSpPr>
                <a:stCxn id="15" idx="2"/>
              </xdr:cNvCxnSpPr>
            </xdr:nvCxnSpPr>
            <xdr:spPr>
              <a:xfrm>
                <a:off x="4343400" y="790575"/>
                <a:ext cx="1000125" cy="1152525"/>
              </a:xfrm>
              <a:prstGeom prst="line">
                <a:avLst/>
              </a:prstGeom>
            </xdr:spPr>
            <xdr:style>
              <a:lnRef idx="3">
                <a:schemeClr val="dk1"/>
              </a:lnRef>
              <a:fillRef idx="0">
                <a:schemeClr val="dk1"/>
              </a:fillRef>
              <a:effectRef idx="2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9" name="Straight Connector 8">
                <a:extLst>
                  <a:ext uri="{FF2B5EF4-FFF2-40B4-BE49-F238E27FC236}">
                    <a16:creationId xmlns:a16="http://schemas.microsoft.com/office/drawing/2014/main" id="{F9E87F12-ACFA-49C0-A82F-6C6DEC91F724}"/>
                  </a:ext>
                </a:extLst>
              </xdr:cNvPr>
              <xdr:cNvCxnSpPr>
                <a:endCxn id="14" idx="0"/>
              </xdr:cNvCxnSpPr>
            </xdr:nvCxnSpPr>
            <xdr:spPr>
              <a:xfrm flipH="1">
                <a:off x="2428875" y="1943100"/>
                <a:ext cx="1095375" cy="1133475"/>
              </a:xfrm>
              <a:prstGeom prst="line">
                <a:avLst/>
              </a:prstGeom>
            </xdr:spPr>
            <xdr:style>
              <a:lnRef idx="3">
                <a:schemeClr val="dk1"/>
              </a:lnRef>
              <a:fillRef idx="0">
                <a:schemeClr val="dk1"/>
              </a:fillRef>
              <a:effectRef idx="2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11" name="Straight Connector 10">
                <a:extLst>
                  <a:ext uri="{FF2B5EF4-FFF2-40B4-BE49-F238E27FC236}">
                    <a16:creationId xmlns:a16="http://schemas.microsoft.com/office/drawing/2014/main" id="{8C3BC540-8A9C-4940-95FB-CD111989CAC2}"/>
                  </a:ext>
                </a:extLst>
              </xdr:cNvPr>
              <xdr:cNvCxnSpPr>
                <a:endCxn id="13" idx="0"/>
              </xdr:cNvCxnSpPr>
            </xdr:nvCxnSpPr>
            <xdr:spPr>
              <a:xfrm flipH="1">
                <a:off x="4238625" y="1943100"/>
                <a:ext cx="876300" cy="1152525"/>
              </a:xfrm>
              <a:prstGeom prst="line">
                <a:avLst/>
              </a:prstGeom>
            </xdr:spPr>
            <xdr:style>
              <a:lnRef idx="3">
                <a:schemeClr val="dk1"/>
              </a:lnRef>
              <a:fillRef idx="0">
                <a:schemeClr val="dk1"/>
              </a:fillRef>
              <a:effectRef idx="2">
                <a:schemeClr val="dk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2" name="Rectangle 11">
                <a:extLst>
                  <a:ext uri="{FF2B5EF4-FFF2-40B4-BE49-F238E27FC236}">
                    <a16:creationId xmlns:a16="http://schemas.microsoft.com/office/drawing/2014/main" id="{A0524362-F27B-878B-7E07-1966AE41F478}"/>
                  </a:ext>
                </a:extLst>
              </xdr:cNvPr>
              <xdr:cNvSpPr/>
            </xdr:nvSpPr>
            <xdr:spPr>
              <a:xfrm>
                <a:off x="1724025" y="476250"/>
                <a:ext cx="1009650" cy="333375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ID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Manusia</a:t>
                </a:r>
              </a:p>
            </xdr:txBody>
          </xdr:sp>
          <xdr:sp macro="" textlink="">
            <xdr:nvSpPr>
              <xdr:cNvPr id="13" name="Rectangle 12">
                <a:extLst>
                  <a:ext uri="{FF2B5EF4-FFF2-40B4-BE49-F238E27FC236}">
                    <a16:creationId xmlns:a16="http://schemas.microsoft.com/office/drawing/2014/main" id="{758E1512-FF57-44BB-BB9F-FEF401B612C5}"/>
                  </a:ext>
                </a:extLst>
              </xdr:cNvPr>
              <xdr:cNvSpPr/>
            </xdr:nvSpPr>
            <xdr:spPr>
              <a:xfrm>
                <a:off x="3733800" y="3095625"/>
                <a:ext cx="1009650" cy="333375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ID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Material</a:t>
                </a:r>
              </a:p>
            </xdr:txBody>
          </xdr:sp>
          <xdr:sp macro="" textlink="">
            <xdr:nvSpPr>
              <xdr:cNvPr id="14" name="Rectangle 13">
                <a:extLst>
                  <a:ext uri="{FF2B5EF4-FFF2-40B4-BE49-F238E27FC236}">
                    <a16:creationId xmlns:a16="http://schemas.microsoft.com/office/drawing/2014/main" id="{6AACB39B-3B0A-43F8-80F8-0D8E03187663}"/>
                  </a:ext>
                </a:extLst>
              </xdr:cNvPr>
              <xdr:cNvSpPr/>
            </xdr:nvSpPr>
            <xdr:spPr>
              <a:xfrm>
                <a:off x="1924050" y="3076575"/>
                <a:ext cx="1009650" cy="333375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ID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Mesin</a:t>
                </a:r>
              </a:p>
            </xdr:txBody>
          </xdr:sp>
          <xdr:sp macro="" textlink="">
            <xdr:nvSpPr>
              <xdr:cNvPr id="15" name="Rectangle 14">
                <a:extLst>
                  <a:ext uri="{FF2B5EF4-FFF2-40B4-BE49-F238E27FC236}">
                    <a16:creationId xmlns:a16="http://schemas.microsoft.com/office/drawing/2014/main" id="{873B74F5-5F3E-47B8-8467-6EF606E450A6}"/>
                  </a:ext>
                </a:extLst>
              </xdr:cNvPr>
              <xdr:cNvSpPr/>
            </xdr:nvSpPr>
            <xdr:spPr>
              <a:xfrm>
                <a:off x="3838575" y="457200"/>
                <a:ext cx="1009650" cy="333375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ID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Metode</a:t>
                </a:r>
              </a:p>
            </xdr:txBody>
          </xdr:sp>
        </xdr:grpSp>
        <xdr:sp macro="" textlink="">
          <xdr:nvSpPr>
            <xdr:cNvPr id="23" name="Rectangle 22">
              <a:extLst>
                <a:ext uri="{FF2B5EF4-FFF2-40B4-BE49-F238E27FC236}">
                  <a16:creationId xmlns:a16="http://schemas.microsoft.com/office/drawing/2014/main" id="{3F2B6A41-66F5-BCC9-4E9A-81DC24700C8D}"/>
                </a:ext>
              </a:extLst>
            </xdr:cNvPr>
            <xdr:cNvSpPr/>
          </xdr:nvSpPr>
          <xdr:spPr>
            <a:xfrm>
              <a:off x="5600699" y="2638425"/>
              <a:ext cx="1238251" cy="247650"/>
            </a:xfrm>
            <a:prstGeom prst="rect">
              <a:avLst/>
            </a:prstGeom>
            <a:ln>
              <a:solidFill>
                <a:schemeClr val="bg1"/>
              </a:solidFill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en-ID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Bahan tidak</a:t>
              </a:r>
              <a:r>
                <a:rPr lang="en-ID" sz="11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sesuai </a:t>
              </a:r>
              <a:endParaRPr lang="en-ID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27" name="TextBox 26">
              <a:extLst>
                <a:ext uri="{FF2B5EF4-FFF2-40B4-BE49-F238E27FC236}">
                  <a16:creationId xmlns:a16="http://schemas.microsoft.com/office/drawing/2014/main" id="{167BA314-DA88-7F22-0983-5DEFF7C650A8}"/>
                </a:ext>
              </a:extLst>
            </xdr:cNvPr>
            <xdr:cNvSpPr txBox="1"/>
          </xdr:nvSpPr>
          <xdr:spPr>
            <a:xfrm>
              <a:off x="5838826" y="838200"/>
              <a:ext cx="1543050" cy="323849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ID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Tidak</a:t>
              </a:r>
              <a:r>
                <a:rPr lang="en-ID" sz="11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menerapkan SOP</a:t>
              </a:r>
              <a:endParaRPr lang="en-ID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28" name="Straight Arrow Connector 27">
              <a:extLst>
                <a:ext uri="{FF2B5EF4-FFF2-40B4-BE49-F238E27FC236}">
                  <a16:creationId xmlns:a16="http://schemas.microsoft.com/office/drawing/2014/main" id="{CD8A685B-4A18-4DD3-B444-067D8B85C103}"/>
                </a:ext>
              </a:extLst>
            </xdr:cNvPr>
            <xdr:cNvCxnSpPr/>
          </xdr:nvCxnSpPr>
          <xdr:spPr>
            <a:xfrm flipH="1">
              <a:off x="5781675" y="1085850"/>
              <a:ext cx="161925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35" name="TextBox 34">
              <a:extLst>
                <a:ext uri="{FF2B5EF4-FFF2-40B4-BE49-F238E27FC236}">
                  <a16:creationId xmlns:a16="http://schemas.microsoft.com/office/drawing/2014/main" id="{2720A4B1-DED0-425E-800B-C36B3A92F56B}"/>
                </a:ext>
              </a:extLst>
            </xdr:cNvPr>
            <xdr:cNvSpPr txBox="1"/>
          </xdr:nvSpPr>
          <xdr:spPr>
            <a:xfrm>
              <a:off x="7362824" y="285749"/>
              <a:ext cx="1019175" cy="638175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ID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Kesalahan</a:t>
              </a:r>
              <a:r>
                <a:rPr lang="en-ID" sz="11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dalam setting mesin</a:t>
              </a:r>
              <a:endParaRPr lang="en-ID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36" name="Straight Arrow Connector 35">
              <a:extLst>
                <a:ext uri="{FF2B5EF4-FFF2-40B4-BE49-F238E27FC236}">
                  <a16:creationId xmlns:a16="http://schemas.microsoft.com/office/drawing/2014/main" id="{D2A07834-F279-46F5-9EF4-81A83A6CB8DC}"/>
                </a:ext>
              </a:extLst>
            </xdr:cNvPr>
            <xdr:cNvCxnSpPr/>
          </xdr:nvCxnSpPr>
          <xdr:spPr>
            <a:xfrm flipH="1">
              <a:off x="7353300" y="819150"/>
              <a:ext cx="371475" cy="238125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9" name="Straight Connector 38">
              <a:extLst>
                <a:ext uri="{FF2B5EF4-FFF2-40B4-BE49-F238E27FC236}">
                  <a16:creationId xmlns:a16="http://schemas.microsoft.com/office/drawing/2014/main" id="{0C284819-56C2-68D4-F1D1-F7426532E799}"/>
                </a:ext>
              </a:extLst>
            </xdr:cNvPr>
            <xdr:cNvCxnSpPr>
              <a:stCxn id="15" idx="2"/>
            </xdr:cNvCxnSpPr>
          </xdr:nvCxnSpPr>
          <xdr:spPr>
            <a:xfrm>
              <a:off x="5400675" y="704850"/>
              <a:ext cx="1000125" cy="1152525"/>
            </a:xfrm>
            <a:prstGeom prst="line">
              <a:avLst/>
            </a:prstGeom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46" name="TextBox 45">
              <a:extLst>
                <a:ext uri="{FF2B5EF4-FFF2-40B4-BE49-F238E27FC236}">
                  <a16:creationId xmlns:a16="http://schemas.microsoft.com/office/drawing/2014/main" id="{8297B482-D703-45BB-9F78-83EA12373171}"/>
                </a:ext>
              </a:extLst>
            </xdr:cNvPr>
            <xdr:cNvSpPr txBox="1"/>
          </xdr:nvSpPr>
          <xdr:spPr>
            <a:xfrm>
              <a:off x="2562225" y="2638426"/>
              <a:ext cx="1257299" cy="247649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ID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Mesin</a:t>
              </a:r>
              <a:r>
                <a:rPr lang="en-ID" sz="11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pres kotor</a:t>
              </a:r>
              <a:endParaRPr lang="en-ID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47" name="TextBox 46">
              <a:extLst>
                <a:ext uri="{FF2B5EF4-FFF2-40B4-BE49-F238E27FC236}">
                  <a16:creationId xmlns:a16="http://schemas.microsoft.com/office/drawing/2014/main" id="{9F6CC40A-65AC-4031-ABD3-777633DAD734}"/>
                </a:ext>
              </a:extLst>
            </xdr:cNvPr>
            <xdr:cNvSpPr txBox="1"/>
          </xdr:nvSpPr>
          <xdr:spPr>
            <a:xfrm>
              <a:off x="4114800" y="2200276"/>
              <a:ext cx="1400175" cy="638174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ID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Menggangu pengembangan PU secara merata</a:t>
              </a:r>
            </a:p>
          </xdr:txBody>
        </xdr:sp>
        <xdr:cxnSp macro="">
          <xdr:nvCxnSpPr>
            <xdr:cNvPr id="50" name="Straight Connector 49">
              <a:extLst>
                <a:ext uri="{FF2B5EF4-FFF2-40B4-BE49-F238E27FC236}">
                  <a16:creationId xmlns:a16="http://schemas.microsoft.com/office/drawing/2014/main" id="{F02B03B2-BFAD-13B4-98F2-391E3913FBFE}"/>
                </a:ext>
              </a:extLst>
            </xdr:cNvPr>
            <xdr:cNvCxnSpPr/>
          </xdr:nvCxnSpPr>
          <xdr:spPr>
            <a:xfrm flipH="1">
              <a:off x="3486150" y="1857375"/>
              <a:ext cx="1095375" cy="1133475"/>
            </a:xfrm>
            <a:prstGeom prst="line">
              <a:avLst/>
            </a:prstGeom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1" name="Straight Connector 50">
              <a:extLst>
                <a:ext uri="{FF2B5EF4-FFF2-40B4-BE49-F238E27FC236}">
                  <a16:creationId xmlns:a16="http://schemas.microsoft.com/office/drawing/2014/main" id="{4B56BBE7-E911-490D-8C11-4E1AE0A12FCD}"/>
                </a:ext>
              </a:extLst>
            </xdr:cNvPr>
            <xdr:cNvCxnSpPr>
              <a:endCxn id="13" idx="0"/>
            </xdr:cNvCxnSpPr>
          </xdr:nvCxnSpPr>
          <xdr:spPr>
            <a:xfrm flipH="1">
              <a:off x="5295900" y="1847850"/>
              <a:ext cx="885825" cy="1162050"/>
            </a:xfrm>
            <a:prstGeom prst="line">
              <a:avLst/>
            </a:prstGeom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4" name="Straight Arrow Connector 53">
              <a:extLst>
                <a:ext uri="{FF2B5EF4-FFF2-40B4-BE49-F238E27FC236}">
                  <a16:creationId xmlns:a16="http://schemas.microsoft.com/office/drawing/2014/main" id="{2D89D247-E89F-465F-854A-069E86E59FDF}"/>
                </a:ext>
              </a:extLst>
            </xdr:cNvPr>
            <xdr:cNvCxnSpPr/>
          </xdr:nvCxnSpPr>
          <xdr:spPr>
            <a:xfrm flipV="1">
              <a:off x="5076825" y="2333625"/>
              <a:ext cx="714375" cy="9525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6" name="Straight Arrow Connector 55">
              <a:extLst>
                <a:ext uri="{FF2B5EF4-FFF2-40B4-BE49-F238E27FC236}">
                  <a16:creationId xmlns:a16="http://schemas.microsoft.com/office/drawing/2014/main" id="{58E00118-EF3C-492F-BC18-BE79AB0D92A4}"/>
                </a:ext>
              </a:extLst>
            </xdr:cNvPr>
            <xdr:cNvCxnSpPr/>
          </xdr:nvCxnSpPr>
          <xdr:spPr>
            <a:xfrm flipV="1">
              <a:off x="2647950" y="2876550"/>
              <a:ext cx="904875" cy="9525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60" name="Straight Arrow Connector 59">
              <a:extLst>
                <a:ext uri="{FF2B5EF4-FFF2-40B4-BE49-F238E27FC236}">
                  <a16:creationId xmlns:a16="http://schemas.microsoft.com/office/drawing/2014/main" id="{F4693649-0F72-4D67-AF67-8A9B8457F341}"/>
                </a:ext>
              </a:extLst>
            </xdr:cNvPr>
            <xdr:cNvCxnSpPr/>
          </xdr:nvCxnSpPr>
          <xdr:spPr>
            <a:xfrm flipH="1" flipV="1">
              <a:off x="3743325" y="2771775"/>
              <a:ext cx="1495425" cy="9525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62" name="Straight Arrow Connector 61">
              <a:extLst>
                <a:ext uri="{FF2B5EF4-FFF2-40B4-BE49-F238E27FC236}">
                  <a16:creationId xmlns:a16="http://schemas.microsoft.com/office/drawing/2014/main" id="{8E59D45D-1906-42C1-B48F-F7B09A952EE5}"/>
                </a:ext>
              </a:extLst>
            </xdr:cNvPr>
            <xdr:cNvCxnSpPr/>
          </xdr:nvCxnSpPr>
          <xdr:spPr>
            <a:xfrm flipH="1" flipV="1">
              <a:off x="5467350" y="2876550"/>
              <a:ext cx="1285875" cy="1905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64" name="TextBox 63">
              <a:extLst>
                <a:ext uri="{FF2B5EF4-FFF2-40B4-BE49-F238E27FC236}">
                  <a16:creationId xmlns:a16="http://schemas.microsoft.com/office/drawing/2014/main" id="{3184A75B-3F27-4839-87D9-3D57B5AB7073}"/>
                </a:ext>
              </a:extLst>
            </xdr:cNvPr>
            <xdr:cNvSpPr txBox="1"/>
          </xdr:nvSpPr>
          <xdr:spPr>
            <a:xfrm>
              <a:off x="2590800" y="1066801"/>
              <a:ext cx="1333500" cy="59055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ID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Produk dengan keadaan panas langsung ditumpuk</a:t>
              </a:r>
            </a:p>
          </xdr:txBody>
        </xdr:sp>
        <xdr:cxnSp macro="">
          <xdr:nvCxnSpPr>
            <xdr:cNvPr id="66" name="Straight Connector 65">
              <a:extLst>
                <a:ext uri="{FF2B5EF4-FFF2-40B4-BE49-F238E27FC236}">
                  <a16:creationId xmlns:a16="http://schemas.microsoft.com/office/drawing/2014/main" id="{6304F148-0ED9-49B3-8A6A-42B0AEB72DC4}"/>
                </a:ext>
              </a:extLst>
            </xdr:cNvPr>
            <xdr:cNvCxnSpPr>
              <a:stCxn id="12" idx="2"/>
            </xdr:cNvCxnSpPr>
          </xdr:nvCxnSpPr>
          <xdr:spPr>
            <a:xfrm>
              <a:off x="3286125" y="723900"/>
              <a:ext cx="876300" cy="1114425"/>
            </a:xfrm>
            <a:prstGeom prst="line">
              <a:avLst/>
            </a:prstGeom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69" name="Straight Arrow Connector 68">
              <a:extLst>
                <a:ext uri="{FF2B5EF4-FFF2-40B4-BE49-F238E27FC236}">
                  <a16:creationId xmlns:a16="http://schemas.microsoft.com/office/drawing/2014/main" id="{1209B182-DF16-4EDF-B2D0-B0E7C96A8954}"/>
                </a:ext>
              </a:extLst>
            </xdr:cNvPr>
            <xdr:cNvCxnSpPr/>
          </xdr:nvCxnSpPr>
          <xdr:spPr>
            <a:xfrm flipV="1">
              <a:off x="2676525" y="1657350"/>
              <a:ext cx="1209675" cy="9525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71" name="TextBox 70">
            <a:extLst>
              <a:ext uri="{FF2B5EF4-FFF2-40B4-BE49-F238E27FC236}">
                <a16:creationId xmlns:a16="http://schemas.microsoft.com/office/drawing/2014/main" id="{32B5751C-4DCA-4942-82DD-98D6C99CC955}"/>
              </a:ext>
            </a:extLst>
          </xdr:cNvPr>
          <xdr:cNvSpPr txBox="1"/>
        </xdr:nvSpPr>
        <xdr:spPr>
          <a:xfrm>
            <a:off x="4829175" y="1924050"/>
            <a:ext cx="990599" cy="4572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bg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ID" sz="1100">
                <a:latin typeface="Times New Roman" panose="02020603050405020304" pitchFamily="18" charset="0"/>
                <a:cs typeface="Times New Roman" panose="02020603050405020304" pitchFamily="18" charset="0"/>
              </a:rPr>
              <a:t>Bahan</a:t>
            </a:r>
            <a:r>
              <a:rPr lang="en-ID" sz="11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kedaluarsa</a:t>
            </a:r>
            <a:endParaRPr lang="en-ID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cxnSp macro="">
        <xdr:nvCxnSpPr>
          <xdr:cNvPr id="72" name="Straight Connector 71">
            <a:extLst>
              <a:ext uri="{FF2B5EF4-FFF2-40B4-BE49-F238E27FC236}">
                <a16:creationId xmlns:a16="http://schemas.microsoft.com/office/drawing/2014/main" id="{FDA5A687-5332-4C19-90E5-C5E599E28028}"/>
              </a:ext>
            </a:extLst>
          </xdr:cNvPr>
          <xdr:cNvCxnSpPr>
            <a:endCxn id="13" idx="0"/>
          </xdr:cNvCxnSpPr>
        </xdr:nvCxnSpPr>
        <xdr:spPr>
          <a:xfrm flipH="1">
            <a:off x="5172075" y="1895475"/>
            <a:ext cx="885825" cy="1162050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74" name="Straight Arrow Connector 73">
            <a:extLst>
              <a:ext uri="{FF2B5EF4-FFF2-40B4-BE49-F238E27FC236}">
                <a16:creationId xmlns:a16="http://schemas.microsoft.com/office/drawing/2014/main" id="{01E67023-8AFE-482C-A86B-EDA9C238B564}"/>
              </a:ext>
            </a:extLst>
          </xdr:cNvPr>
          <xdr:cNvCxnSpPr/>
        </xdr:nvCxnSpPr>
        <xdr:spPr>
          <a:xfrm flipV="1">
            <a:off x="5000625" y="2381250"/>
            <a:ext cx="647700" cy="9525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11</xdr:col>
      <xdr:colOff>266700</xdr:colOff>
      <xdr:row>0</xdr:row>
      <xdr:rowOff>171450</xdr:rowOff>
    </xdr:from>
    <xdr:to>
      <xdr:col>21</xdr:col>
      <xdr:colOff>133350</xdr:colOff>
      <xdr:row>17</xdr:row>
      <xdr:rowOff>152400</xdr:rowOff>
    </xdr:to>
    <xdr:grpSp>
      <xdr:nvGrpSpPr>
        <xdr:cNvPr id="78" name="Group 77">
          <a:extLst>
            <a:ext uri="{FF2B5EF4-FFF2-40B4-BE49-F238E27FC236}">
              <a16:creationId xmlns:a16="http://schemas.microsoft.com/office/drawing/2014/main" id="{D528A374-07C5-4DBC-B387-DEBC01156AC5}"/>
            </a:ext>
          </a:extLst>
        </xdr:cNvPr>
        <xdr:cNvGrpSpPr/>
      </xdr:nvGrpSpPr>
      <xdr:grpSpPr>
        <a:xfrm>
          <a:off x="6972300" y="171450"/>
          <a:ext cx="5962650" cy="3219450"/>
          <a:chOff x="2409825" y="285750"/>
          <a:chExt cx="5962650" cy="3219450"/>
        </a:xfrm>
      </xdr:grpSpPr>
      <xdr:grpSp>
        <xdr:nvGrpSpPr>
          <xdr:cNvPr id="79" name="Group 78">
            <a:extLst>
              <a:ext uri="{FF2B5EF4-FFF2-40B4-BE49-F238E27FC236}">
                <a16:creationId xmlns:a16="http://schemas.microsoft.com/office/drawing/2014/main" id="{460AF98B-0893-0ED1-DAEF-C90E07D3471D}"/>
              </a:ext>
            </a:extLst>
          </xdr:cNvPr>
          <xdr:cNvGrpSpPr/>
        </xdr:nvGrpSpPr>
        <xdr:grpSpPr>
          <a:xfrm>
            <a:off x="2409825" y="285750"/>
            <a:ext cx="5962650" cy="3219450"/>
            <a:chOff x="2533650" y="238125"/>
            <a:chExt cx="5962650" cy="3219450"/>
          </a:xfrm>
        </xdr:grpSpPr>
        <xdr:grpSp>
          <xdr:nvGrpSpPr>
            <xdr:cNvPr id="83" name="Group 82">
              <a:extLst>
                <a:ext uri="{FF2B5EF4-FFF2-40B4-BE49-F238E27FC236}">
                  <a16:creationId xmlns:a16="http://schemas.microsoft.com/office/drawing/2014/main" id="{9BDD5324-5188-27AB-EF77-BEA94D0D6708}"/>
                </a:ext>
              </a:extLst>
            </xdr:cNvPr>
            <xdr:cNvGrpSpPr/>
          </xdr:nvGrpSpPr>
          <xdr:grpSpPr>
            <a:xfrm>
              <a:off x="2533650" y="238125"/>
              <a:ext cx="5962650" cy="3219450"/>
              <a:chOff x="1476375" y="323850"/>
              <a:chExt cx="5962650" cy="3219450"/>
            </a:xfrm>
          </xdr:grpSpPr>
          <xdr:sp macro="" textlink="">
            <xdr:nvSpPr>
              <xdr:cNvPr id="101" name="Rectangle 100">
                <a:extLst>
                  <a:ext uri="{FF2B5EF4-FFF2-40B4-BE49-F238E27FC236}">
                    <a16:creationId xmlns:a16="http://schemas.microsoft.com/office/drawing/2014/main" id="{5823940A-3F87-F705-B694-A3A9F9F98048}"/>
                  </a:ext>
                </a:extLst>
              </xdr:cNvPr>
              <xdr:cNvSpPr/>
            </xdr:nvSpPr>
            <xdr:spPr>
              <a:xfrm>
                <a:off x="1476375" y="323850"/>
                <a:ext cx="5962650" cy="3219450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en-ID" sz="1100"/>
              </a:p>
            </xdr:txBody>
          </xdr:sp>
          <xdr:sp macro="" textlink="">
            <xdr:nvSpPr>
              <xdr:cNvPr id="102" name="Rectangle 101">
                <a:extLst>
                  <a:ext uri="{FF2B5EF4-FFF2-40B4-BE49-F238E27FC236}">
                    <a16:creationId xmlns:a16="http://schemas.microsoft.com/office/drawing/2014/main" id="{C7F3814C-3044-59B5-14E9-D765F4219457}"/>
                  </a:ext>
                </a:extLst>
              </xdr:cNvPr>
              <xdr:cNvSpPr/>
            </xdr:nvSpPr>
            <xdr:spPr>
              <a:xfrm>
                <a:off x="5600700" y="1485900"/>
                <a:ext cx="1743075" cy="904875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US" sz="1800">
                    <a:solidFill>
                      <a:schemeClr val="dk1"/>
                    </a:solidFill>
                    <a:effectLst/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Kopong</a:t>
                </a:r>
                <a:endParaRPr lang="en-ID" sz="24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cxnSp macro="">
            <xdr:nvCxnSpPr>
              <xdr:cNvPr id="103" name="Straight Connector 102">
                <a:extLst>
                  <a:ext uri="{FF2B5EF4-FFF2-40B4-BE49-F238E27FC236}">
                    <a16:creationId xmlns:a16="http://schemas.microsoft.com/office/drawing/2014/main" id="{D350B74E-31CA-2D06-C174-654F1F76B742}"/>
                  </a:ext>
                </a:extLst>
              </xdr:cNvPr>
              <xdr:cNvCxnSpPr>
                <a:endCxn id="102" idx="1"/>
              </xdr:cNvCxnSpPr>
            </xdr:nvCxnSpPr>
            <xdr:spPr>
              <a:xfrm>
                <a:off x="2209800" y="1933575"/>
                <a:ext cx="3390900" cy="4763"/>
              </a:xfrm>
              <a:prstGeom prst="line">
                <a:avLst/>
              </a:prstGeom>
            </xdr:spPr>
            <xdr:style>
              <a:lnRef idx="3">
                <a:schemeClr val="dk1"/>
              </a:lnRef>
              <a:fillRef idx="0">
                <a:schemeClr val="dk1"/>
              </a:fillRef>
              <a:effectRef idx="2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104" name="Straight Connector 103">
                <a:extLst>
                  <a:ext uri="{FF2B5EF4-FFF2-40B4-BE49-F238E27FC236}">
                    <a16:creationId xmlns:a16="http://schemas.microsoft.com/office/drawing/2014/main" id="{DF643629-1AB2-0FB2-0F4F-960339BCAD79}"/>
                  </a:ext>
                </a:extLst>
              </xdr:cNvPr>
              <xdr:cNvCxnSpPr>
                <a:stCxn id="108" idx="2"/>
              </xdr:cNvCxnSpPr>
            </xdr:nvCxnSpPr>
            <xdr:spPr>
              <a:xfrm>
                <a:off x="2228850" y="809625"/>
                <a:ext cx="885825" cy="1133475"/>
              </a:xfrm>
              <a:prstGeom prst="line">
                <a:avLst/>
              </a:prstGeom>
            </xdr:spPr>
            <xdr:style>
              <a:lnRef idx="3">
                <a:schemeClr val="dk1"/>
              </a:lnRef>
              <a:fillRef idx="0">
                <a:schemeClr val="dk1"/>
              </a:fillRef>
              <a:effectRef idx="2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105" name="Straight Connector 104">
                <a:extLst>
                  <a:ext uri="{FF2B5EF4-FFF2-40B4-BE49-F238E27FC236}">
                    <a16:creationId xmlns:a16="http://schemas.microsoft.com/office/drawing/2014/main" id="{5FEE14F8-C2E0-A745-EFA6-201F9F29E411}"/>
                  </a:ext>
                </a:extLst>
              </xdr:cNvPr>
              <xdr:cNvCxnSpPr>
                <a:stCxn id="111" idx="2"/>
              </xdr:cNvCxnSpPr>
            </xdr:nvCxnSpPr>
            <xdr:spPr>
              <a:xfrm>
                <a:off x="4343400" y="790575"/>
                <a:ext cx="1000125" cy="1152525"/>
              </a:xfrm>
              <a:prstGeom prst="line">
                <a:avLst/>
              </a:prstGeom>
            </xdr:spPr>
            <xdr:style>
              <a:lnRef idx="3">
                <a:schemeClr val="dk1"/>
              </a:lnRef>
              <a:fillRef idx="0">
                <a:schemeClr val="dk1"/>
              </a:fillRef>
              <a:effectRef idx="2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106" name="Straight Connector 105">
                <a:extLst>
                  <a:ext uri="{FF2B5EF4-FFF2-40B4-BE49-F238E27FC236}">
                    <a16:creationId xmlns:a16="http://schemas.microsoft.com/office/drawing/2014/main" id="{BB199B20-FC19-3D07-71F8-5E4BA75D7861}"/>
                  </a:ext>
                </a:extLst>
              </xdr:cNvPr>
              <xdr:cNvCxnSpPr>
                <a:endCxn id="110" idx="0"/>
              </xdr:cNvCxnSpPr>
            </xdr:nvCxnSpPr>
            <xdr:spPr>
              <a:xfrm flipH="1">
                <a:off x="2428875" y="1943100"/>
                <a:ext cx="1095375" cy="1133475"/>
              </a:xfrm>
              <a:prstGeom prst="line">
                <a:avLst/>
              </a:prstGeom>
            </xdr:spPr>
            <xdr:style>
              <a:lnRef idx="3">
                <a:schemeClr val="dk1"/>
              </a:lnRef>
              <a:fillRef idx="0">
                <a:schemeClr val="dk1"/>
              </a:fillRef>
              <a:effectRef idx="2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107" name="Straight Connector 106">
                <a:extLst>
                  <a:ext uri="{FF2B5EF4-FFF2-40B4-BE49-F238E27FC236}">
                    <a16:creationId xmlns:a16="http://schemas.microsoft.com/office/drawing/2014/main" id="{0E262FBF-4D6F-8620-F4A4-5B7057DB4E46}"/>
                  </a:ext>
                </a:extLst>
              </xdr:cNvPr>
              <xdr:cNvCxnSpPr>
                <a:endCxn id="109" idx="0"/>
              </xdr:cNvCxnSpPr>
            </xdr:nvCxnSpPr>
            <xdr:spPr>
              <a:xfrm flipH="1">
                <a:off x="4238625" y="1943100"/>
                <a:ext cx="876300" cy="1152525"/>
              </a:xfrm>
              <a:prstGeom prst="line">
                <a:avLst/>
              </a:prstGeom>
            </xdr:spPr>
            <xdr:style>
              <a:lnRef idx="3">
                <a:schemeClr val="dk1"/>
              </a:lnRef>
              <a:fillRef idx="0">
                <a:schemeClr val="dk1"/>
              </a:fillRef>
              <a:effectRef idx="2">
                <a:schemeClr val="dk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08" name="Rectangle 107">
                <a:extLst>
                  <a:ext uri="{FF2B5EF4-FFF2-40B4-BE49-F238E27FC236}">
                    <a16:creationId xmlns:a16="http://schemas.microsoft.com/office/drawing/2014/main" id="{62D3C501-2325-3AFE-D3ED-ED668A12FB5C}"/>
                  </a:ext>
                </a:extLst>
              </xdr:cNvPr>
              <xdr:cNvSpPr/>
            </xdr:nvSpPr>
            <xdr:spPr>
              <a:xfrm>
                <a:off x="1724025" y="476250"/>
                <a:ext cx="1009650" cy="333375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ID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Manusia</a:t>
                </a:r>
              </a:p>
            </xdr:txBody>
          </xdr:sp>
          <xdr:sp macro="" textlink="">
            <xdr:nvSpPr>
              <xdr:cNvPr id="109" name="Rectangle 108">
                <a:extLst>
                  <a:ext uri="{FF2B5EF4-FFF2-40B4-BE49-F238E27FC236}">
                    <a16:creationId xmlns:a16="http://schemas.microsoft.com/office/drawing/2014/main" id="{1A727BB4-E737-B770-FF54-C19FBDF67A7A}"/>
                  </a:ext>
                </a:extLst>
              </xdr:cNvPr>
              <xdr:cNvSpPr/>
            </xdr:nvSpPr>
            <xdr:spPr>
              <a:xfrm>
                <a:off x="3733800" y="3095625"/>
                <a:ext cx="1009650" cy="333375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ID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Material</a:t>
                </a:r>
              </a:p>
            </xdr:txBody>
          </xdr:sp>
          <xdr:sp macro="" textlink="">
            <xdr:nvSpPr>
              <xdr:cNvPr id="110" name="Rectangle 109">
                <a:extLst>
                  <a:ext uri="{FF2B5EF4-FFF2-40B4-BE49-F238E27FC236}">
                    <a16:creationId xmlns:a16="http://schemas.microsoft.com/office/drawing/2014/main" id="{516D5667-22F3-6F01-3937-75D0CD39BADD}"/>
                  </a:ext>
                </a:extLst>
              </xdr:cNvPr>
              <xdr:cNvSpPr/>
            </xdr:nvSpPr>
            <xdr:spPr>
              <a:xfrm>
                <a:off x="1924050" y="3076575"/>
                <a:ext cx="1009650" cy="333375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ID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Mesin</a:t>
                </a:r>
              </a:p>
            </xdr:txBody>
          </xdr:sp>
          <xdr:sp macro="" textlink="">
            <xdr:nvSpPr>
              <xdr:cNvPr id="111" name="Rectangle 110">
                <a:extLst>
                  <a:ext uri="{FF2B5EF4-FFF2-40B4-BE49-F238E27FC236}">
                    <a16:creationId xmlns:a16="http://schemas.microsoft.com/office/drawing/2014/main" id="{A4BACBD3-A1CD-48EB-4CBD-F27AB1302230}"/>
                  </a:ext>
                </a:extLst>
              </xdr:cNvPr>
              <xdr:cNvSpPr/>
            </xdr:nvSpPr>
            <xdr:spPr>
              <a:xfrm>
                <a:off x="3838575" y="457200"/>
                <a:ext cx="1009650" cy="333375"/>
              </a:xfrm>
              <a:prstGeom prst="rect">
                <a:avLst/>
              </a:prstGeom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ID" sz="11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Metode</a:t>
                </a:r>
              </a:p>
            </xdr:txBody>
          </xdr:sp>
        </xdr:grpSp>
        <xdr:sp macro="" textlink="">
          <xdr:nvSpPr>
            <xdr:cNvPr id="84" name="Rectangle 83">
              <a:extLst>
                <a:ext uri="{FF2B5EF4-FFF2-40B4-BE49-F238E27FC236}">
                  <a16:creationId xmlns:a16="http://schemas.microsoft.com/office/drawing/2014/main" id="{F3CC2DC9-0A26-B682-E858-9BD66AD8FBE5}"/>
                </a:ext>
              </a:extLst>
            </xdr:cNvPr>
            <xdr:cNvSpPr/>
          </xdr:nvSpPr>
          <xdr:spPr>
            <a:xfrm>
              <a:off x="5695949" y="2514599"/>
              <a:ext cx="1190626" cy="533401"/>
            </a:xfrm>
            <a:prstGeom prst="rect">
              <a:avLst/>
            </a:prstGeom>
            <a:ln>
              <a:solidFill>
                <a:schemeClr val="bg1"/>
              </a:solidFill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en-ID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Bahan tidak</a:t>
              </a:r>
              <a:r>
                <a:rPr lang="en-ID" sz="11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sesuai standar </a:t>
              </a:r>
              <a:endParaRPr lang="en-ID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sp macro="" textlink="">
          <xdr:nvSpPr>
            <xdr:cNvPr id="85" name="TextBox 84">
              <a:extLst>
                <a:ext uri="{FF2B5EF4-FFF2-40B4-BE49-F238E27FC236}">
                  <a16:creationId xmlns:a16="http://schemas.microsoft.com/office/drawing/2014/main" id="{2C5A94DB-E77F-D89D-5714-3F353108ADF3}"/>
                </a:ext>
              </a:extLst>
            </xdr:cNvPr>
            <xdr:cNvSpPr txBox="1"/>
          </xdr:nvSpPr>
          <xdr:spPr>
            <a:xfrm>
              <a:off x="5905501" y="1000125"/>
              <a:ext cx="1543050" cy="323849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ID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Tidak</a:t>
              </a:r>
              <a:r>
                <a:rPr lang="en-ID" sz="11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menerapkan SOP</a:t>
              </a:r>
              <a:endParaRPr lang="en-ID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86" name="Straight Arrow Connector 85">
              <a:extLst>
                <a:ext uri="{FF2B5EF4-FFF2-40B4-BE49-F238E27FC236}">
                  <a16:creationId xmlns:a16="http://schemas.microsoft.com/office/drawing/2014/main" id="{884F5683-CCA2-3524-2C5B-6684A5DEAE87}"/>
                </a:ext>
              </a:extLst>
            </xdr:cNvPr>
            <xdr:cNvCxnSpPr/>
          </xdr:nvCxnSpPr>
          <xdr:spPr>
            <a:xfrm flipH="1">
              <a:off x="5886450" y="1228725"/>
              <a:ext cx="1619250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87" name="TextBox 86">
              <a:extLst>
                <a:ext uri="{FF2B5EF4-FFF2-40B4-BE49-F238E27FC236}">
                  <a16:creationId xmlns:a16="http://schemas.microsoft.com/office/drawing/2014/main" id="{89B99F04-DC9F-B351-A4A2-D5CF1BB29436}"/>
                </a:ext>
              </a:extLst>
            </xdr:cNvPr>
            <xdr:cNvSpPr txBox="1"/>
          </xdr:nvSpPr>
          <xdr:spPr>
            <a:xfrm>
              <a:off x="7429500" y="419101"/>
              <a:ext cx="790576" cy="59055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ID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Kalibrasi bahan PU salah</a:t>
              </a:r>
            </a:p>
          </xdr:txBody>
        </xdr:sp>
        <xdr:cxnSp macro="">
          <xdr:nvCxnSpPr>
            <xdr:cNvPr id="88" name="Straight Arrow Connector 87">
              <a:extLst>
                <a:ext uri="{FF2B5EF4-FFF2-40B4-BE49-F238E27FC236}">
                  <a16:creationId xmlns:a16="http://schemas.microsoft.com/office/drawing/2014/main" id="{F160C5A9-0331-A03E-FC51-DF9185214869}"/>
                </a:ext>
              </a:extLst>
            </xdr:cNvPr>
            <xdr:cNvCxnSpPr/>
          </xdr:nvCxnSpPr>
          <xdr:spPr>
            <a:xfrm flipH="1">
              <a:off x="7372350" y="952500"/>
              <a:ext cx="228600" cy="276225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89" name="Straight Connector 88">
              <a:extLst>
                <a:ext uri="{FF2B5EF4-FFF2-40B4-BE49-F238E27FC236}">
                  <a16:creationId xmlns:a16="http://schemas.microsoft.com/office/drawing/2014/main" id="{A3000F2E-5588-9F4A-DBD2-F921A3838B1B}"/>
                </a:ext>
              </a:extLst>
            </xdr:cNvPr>
            <xdr:cNvCxnSpPr>
              <a:stCxn id="111" idx="2"/>
            </xdr:cNvCxnSpPr>
          </xdr:nvCxnSpPr>
          <xdr:spPr>
            <a:xfrm>
              <a:off x="5400675" y="704850"/>
              <a:ext cx="1000125" cy="1152525"/>
            </a:xfrm>
            <a:prstGeom prst="line">
              <a:avLst/>
            </a:prstGeom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90" name="TextBox 89">
              <a:extLst>
                <a:ext uri="{FF2B5EF4-FFF2-40B4-BE49-F238E27FC236}">
                  <a16:creationId xmlns:a16="http://schemas.microsoft.com/office/drawing/2014/main" id="{9E379A87-0363-3949-0D0D-290AF049078F}"/>
                </a:ext>
              </a:extLst>
            </xdr:cNvPr>
            <xdr:cNvSpPr txBox="1"/>
          </xdr:nvSpPr>
          <xdr:spPr>
            <a:xfrm>
              <a:off x="2686050" y="2619376"/>
              <a:ext cx="885825" cy="247649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ID" sz="1100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Mould</a:t>
              </a:r>
              <a:r>
                <a:rPr lang="en-ID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 kotor</a:t>
              </a:r>
            </a:p>
          </xdr:txBody>
        </xdr:sp>
        <xdr:sp macro="" textlink="">
          <xdr:nvSpPr>
            <xdr:cNvPr id="91" name="TextBox 90">
              <a:extLst>
                <a:ext uri="{FF2B5EF4-FFF2-40B4-BE49-F238E27FC236}">
                  <a16:creationId xmlns:a16="http://schemas.microsoft.com/office/drawing/2014/main" id="{8A21E247-36E3-558B-F018-87B18F1CCF1D}"/>
                </a:ext>
              </a:extLst>
            </xdr:cNvPr>
            <xdr:cNvSpPr txBox="1"/>
          </xdr:nvSpPr>
          <xdr:spPr>
            <a:xfrm>
              <a:off x="4000500" y="2362201"/>
              <a:ext cx="1400175" cy="638174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ID" sz="1100" i="1">
                  <a:latin typeface="Times New Roman" panose="02020603050405020304" pitchFamily="18" charset="0"/>
                  <a:cs typeface="Times New Roman" panose="02020603050405020304" pitchFamily="18" charset="0"/>
                </a:rPr>
                <a:t>Nozzel injector</a:t>
              </a:r>
              <a:r>
                <a:rPr lang="en-ID" sz="1100" i="1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</a:t>
              </a:r>
              <a:r>
                <a:rPr lang="en-ID" sz="11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tersumbat</a:t>
              </a:r>
              <a:endParaRPr lang="en-ID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92" name="Straight Connector 91">
              <a:extLst>
                <a:ext uri="{FF2B5EF4-FFF2-40B4-BE49-F238E27FC236}">
                  <a16:creationId xmlns:a16="http://schemas.microsoft.com/office/drawing/2014/main" id="{1B1DD4B9-0279-EB31-903E-24A2EE6AD914}"/>
                </a:ext>
              </a:extLst>
            </xdr:cNvPr>
            <xdr:cNvCxnSpPr/>
          </xdr:nvCxnSpPr>
          <xdr:spPr>
            <a:xfrm flipH="1">
              <a:off x="3486150" y="1857375"/>
              <a:ext cx="1095375" cy="1133475"/>
            </a:xfrm>
            <a:prstGeom prst="line">
              <a:avLst/>
            </a:prstGeom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3" name="Straight Connector 92">
              <a:extLst>
                <a:ext uri="{FF2B5EF4-FFF2-40B4-BE49-F238E27FC236}">
                  <a16:creationId xmlns:a16="http://schemas.microsoft.com/office/drawing/2014/main" id="{C027EA75-4BED-2870-5D76-371C08029F97}"/>
                </a:ext>
              </a:extLst>
            </xdr:cNvPr>
            <xdr:cNvCxnSpPr>
              <a:endCxn id="109" idx="0"/>
            </xdr:cNvCxnSpPr>
          </xdr:nvCxnSpPr>
          <xdr:spPr>
            <a:xfrm flipH="1">
              <a:off x="5295900" y="1847850"/>
              <a:ext cx="885825" cy="1162050"/>
            </a:xfrm>
            <a:prstGeom prst="line">
              <a:avLst/>
            </a:prstGeom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4" name="Straight Arrow Connector 93">
              <a:extLst>
                <a:ext uri="{FF2B5EF4-FFF2-40B4-BE49-F238E27FC236}">
                  <a16:creationId xmlns:a16="http://schemas.microsoft.com/office/drawing/2014/main" id="{566626B0-9106-DD0F-48EC-D855736E0970}"/>
                </a:ext>
              </a:extLst>
            </xdr:cNvPr>
            <xdr:cNvCxnSpPr/>
          </xdr:nvCxnSpPr>
          <xdr:spPr>
            <a:xfrm flipV="1">
              <a:off x="5076825" y="2333625"/>
              <a:ext cx="714375" cy="9525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5" name="Straight Arrow Connector 94">
              <a:extLst>
                <a:ext uri="{FF2B5EF4-FFF2-40B4-BE49-F238E27FC236}">
                  <a16:creationId xmlns:a16="http://schemas.microsoft.com/office/drawing/2014/main" id="{2441D8DF-6F2E-B33C-CBDE-032AC700C897}"/>
                </a:ext>
              </a:extLst>
            </xdr:cNvPr>
            <xdr:cNvCxnSpPr/>
          </xdr:nvCxnSpPr>
          <xdr:spPr>
            <a:xfrm flipV="1">
              <a:off x="2647950" y="2876550"/>
              <a:ext cx="904875" cy="9525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6" name="Straight Arrow Connector 95">
              <a:extLst>
                <a:ext uri="{FF2B5EF4-FFF2-40B4-BE49-F238E27FC236}">
                  <a16:creationId xmlns:a16="http://schemas.microsoft.com/office/drawing/2014/main" id="{9BB5636E-7DCC-B3D6-88B9-FC821145BA72}"/>
                </a:ext>
              </a:extLst>
            </xdr:cNvPr>
            <xdr:cNvCxnSpPr/>
          </xdr:nvCxnSpPr>
          <xdr:spPr>
            <a:xfrm flipH="1" flipV="1">
              <a:off x="3743325" y="2771775"/>
              <a:ext cx="1495425" cy="9525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97" name="Straight Arrow Connector 96">
              <a:extLst>
                <a:ext uri="{FF2B5EF4-FFF2-40B4-BE49-F238E27FC236}">
                  <a16:creationId xmlns:a16="http://schemas.microsoft.com/office/drawing/2014/main" id="{0BF52CBD-34E9-03A1-B87B-4C34B4D67D1C}"/>
                </a:ext>
              </a:extLst>
            </xdr:cNvPr>
            <xdr:cNvCxnSpPr/>
          </xdr:nvCxnSpPr>
          <xdr:spPr>
            <a:xfrm flipH="1" flipV="1">
              <a:off x="5467350" y="2876550"/>
              <a:ext cx="1285875" cy="1905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sp macro="" textlink="">
          <xdr:nvSpPr>
            <xdr:cNvPr id="98" name="TextBox 97">
              <a:extLst>
                <a:ext uri="{FF2B5EF4-FFF2-40B4-BE49-F238E27FC236}">
                  <a16:creationId xmlns:a16="http://schemas.microsoft.com/office/drawing/2014/main" id="{15AB28A5-C083-C38E-B7D0-D0F0150AA36E}"/>
                </a:ext>
              </a:extLst>
            </xdr:cNvPr>
            <xdr:cNvSpPr txBox="1"/>
          </xdr:nvSpPr>
          <xdr:spPr>
            <a:xfrm>
              <a:off x="3800475" y="809626"/>
              <a:ext cx="1333500" cy="590550"/>
            </a:xfrm>
            <a:prstGeom prst="rect">
              <a:avLst/>
            </a:prstGeom>
            <a:solidFill>
              <a:schemeClr val="lt1"/>
            </a:solidFill>
            <a:ln w="9525" cmpd="sng">
              <a:solidFill>
                <a:schemeClr val="bg1"/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ID" sz="1100">
                  <a:latin typeface="Times New Roman" panose="02020603050405020304" pitchFamily="18" charset="0"/>
                  <a:cs typeface="Times New Roman" panose="02020603050405020304" pitchFamily="18" charset="0"/>
                </a:rPr>
                <a:t>Kurang pengecekan mesin sebelum proses produksi</a:t>
              </a:r>
              <a:r>
                <a:rPr lang="en-ID" sz="1100" baseline="0">
                  <a:latin typeface="Times New Roman" panose="02020603050405020304" pitchFamily="18" charset="0"/>
                  <a:cs typeface="Times New Roman" panose="02020603050405020304" pitchFamily="18" charset="0"/>
                </a:rPr>
                <a:t> dimulai</a:t>
              </a:r>
              <a:endParaRPr lang="en-ID" sz="11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  <xdr:cxnSp macro="">
          <xdr:nvCxnSpPr>
            <xdr:cNvPr id="99" name="Straight Connector 98">
              <a:extLst>
                <a:ext uri="{FF2B5EF4-FFF2-40B4-BE49-F238E27FC236}">
                  <a16:creationId xmlns:a16="http://schemas.microsoft.com/office/drawing/2014/main" id="{75EF31B4-9486-EDF4-F3A4-4B4FF28E4856}"/>
                </a:ext>
              </a:extLst>
            </xdr:cNvPr>
            <xdr:cNvCxnSpPr>
              <a:stCxn id="108" idx="2"/>
            </xdr:cNvCxnSpPr>
          </xdr:nvCxnSpPr>
          <xdr:spPr>
            <a:xfrm>
              <a:off x="3286125" y="723900"/>
              <a:ext cx="876300" cy="1114425"/>
            </a:xfrm>
            <a:prstGeom prst="line">
              <a:avLst/>
            </a:prstGeom>
          </xdr:spPr>
          <xdr:style>
            <a:lnRef idx="3">
              <a:schemeClr val="dk1"/>
            </a:lnRef>
            <a:fillRef idx="0">
              <a:schemeClr val="dk1"/>
            </a:fillRef>
            <a:effectRef idx="2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100" name="Straight Arrow Connector 99">
              <a:extLst>
                <a:ext uri="{FF2B5EF4-FFF2-40B4-BE49-F238E27FC236}">
                  <a16:creationId xmlns:a16="http://schemas.microsoft.com/office/drawing/2014/main" id="{A72F9E12-5E41-3E8A-43A2-910B07A24BE6}"/>
                </a:ext>
              </a:extLst>
            </xdr:cNvPr>
            <xdr:cNvCxnSpPr/>
          </xdr:nvCxnSpPr>
          <xdr:spPr>
            <a:xfrm flipH="1" flipV="1">
              <a:off x="3838575" y="1400175"/>
              <a:ext cx="1304925" cy="1905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80" name="TextBox 79">
            <a:extLst>
              <a:ext uri="{FF2B5EF4-FFF2-40B4-BE49-F238E27FC236}">
                <a16:creationId xmlns:a16="http://schemas.microsoft.com/office/drawing/2014/main" id="{5FD0C229-0FA6-A2A4-9FBC-6E3BEC12152B}"/>
              </a:ext>
            </a:extLst>
          </xdr:cNvPr>
          <xdr:cNvSpPr txBox="1"/>
        </xdr:nvSpPr>
        <xdr:spPr>
          <a:xfrm>
            <a:off x="4829175" y="1924050"/>
            <a:ext cx="990599" cy="4572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bg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ID" sz="1100">
                <a:latin typeface="Times New Roman" panose="02020603050405020304" pitchFamily="18" charset="0"/>
                <a:cs typeface="Times New Roman" panose="02020603050405020304" pitchFamily="18" charset="0"/>
              </a:rPr>
              <a:t>Bahan</a:t>
            </a:r>
            <a:r>
              <a:rPr lang="en-ID" sz="11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kedaluarsa</a:t>
            </a:r>
            <a:endParaRPr lang="en-ID" sz="11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cxnSp macro="">
        <xdr:nvCxnSpPr>
          <xdr:cNvPr id="81" name="Straight Connector 80">
            <a:extLst>
              <a:ext uri="{FF2B5EF4-FFF2-40B4-BE49-F238E27FC236}">
                <a16:creationId xmlns:a16="http://schemas.microsoft.com/office/drawing/2014/main" id="{89D111ED-3753-266A-4B60-07758019884C}"/>
              </a:ext>
            </a:extLst>
          </xdr:cNvPr>
          <xdr:cNvCxnSpPr>
            <a:endCxn id="109" idx="0"/>
          </xdr:cNvCxnSpPr>
        </xdr:nvCxnSpPr>
        <xdr:spPr>
          <a:xfrm flipH="1">
            <a:off x="5172075" y="1895475"/>
            <a:ext cx="885825" cy="1162050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  <xdr:cxnSp macro="">
        <xdr:nvCxnSpPr>
          <xdr:cNvPr id="82" name="Straight Arrow Connector 81">
            <a:extLst>
              <a:ext uri="{FF2B5EF4-FFF2-40B4-BE49-F238E27FC236}">
                <a16:creationId xmlns:a16="http://schemas.microsoft.com/office/drawing/2014/main" id="{E7ABC388-E130-809B-8349-186F58111DEC}"/>
              </a:ext>
            </a:extLst>
          </xdr:cNvPr>
          <xdr:cNvCxnSpPr/>
        </xdr:nvCxnSpPr>
        <xdr:spPr>
          <a:xfrm flipV="1">
            <a:off x="5000625" y="2381250"/>
            <a:ext cx="647700" cy="9525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4</xdr:row>
      <xdr:rowOff>4761</xdr:rowOff>
    </xdr:from>
    <xdr:to>
      <xdr:col>11</xdr:col>
      <xdr:colOff>590550</xdr:colOff>
      <xdr:row>15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42D0DA-4B43-FA89-387E-D42033416D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F0526-EC1A-408A-8782-97A3608E70E5}">
  <dimension ref="C3:K49"/>
  <sheetViews>
    <sheetView tabSelected="1" topLeftCell="C10" zoomScale="85" zoomScaleNormal="85" workbookViewId="0">
      <selection activeCell="U14" sqref="U14"/>
    </sheetView>
  </sheetViews>
  <sheetFormatPr defaultRowHeight="15" x14ac:dyDescent="0.25"/>
  <cols>
    <col min="3" max="3" width="26.140625" customWidth="1"/>
    <col min="4" max="4" width="14.7109375" customWidth="1"/>
    <col min="5" max="5" width="20" customWidth="1"/>
    <col min="6" max="6" width="6.7109375" customWidth="1"/>
    <col min="7" max="7" width="7" customWidth="1"/>
    <col min="8" max="8" width="6.5703125" customWidth="1"/>
    <col min="9" max="9" width="7" customWidth="1"/>
    <col min="10" max="10" width="7.140625" customWidth="1"/>
    <col min="11" max="11" width="13.5703125" customWidth="1"/>
  </cols>
  <sheetData>
    <row r="3" spans="3:11" x14ac:dyDescent="0.25">
      <c r="C3" s="85" t="s">
        <v>0</v>
      </c>
      <c r="D3" s="86"/>
      <c r="E3" s="86"/>
      <c r="F3" s="86"/>
      <c r="G3" s="86"/>
      <c r="H3" s="86"/>
      <c r="I3" s="86"/>
      <c r="J3" s="86"/>
      <c r="K3" s="87"/>
    </row>
    <row r="4" spans="3:11" x14ac:dyDescent="0.25">
      <c r="C4" s="79" t="s">
        <v>1</v>
      </c>
      <c r="D4" s="79"/>
      <c r="E4" s="80"/>
      <c r="F4" s="78" t="s">
        <v>23</v>
      </c>
      <c r="G4" s="78"/>
      <c r="H4" s="78"/>
      <c r="I4" s="78"/>
      <c r="J4" s="78"/>
      <c r="K4" s="78"/>
    </row>
    <row r="5" spans="3:11" x14ac:dyDescent="0.25">
      <c r="C5" s="4" t="s">
        <v>2</v>
      </c>
      <c r="D5" s="4" t="s">
        <v>3</v>
      </c>
      <c r="E5" s="2" t="s">
        <v>4</v>
      </c>
      <c r="F5" s="78" t="s">
        <v>22</v>
      </c>
      <c r="G5" s="78"/>
      <c r="H5" s="78"/>
      <c r="I5" s="78"/>
      <c r="J5" s="78"/>
      <c r="K5" s="78"/>
    </row>
    <row r="6" spans="3:11" x14ac:dyDescent="0.25">
      <c r="C6" s="3" t="s">
        <v>7</v>
      </c>
      <c r="D6" s="4">
        <v>7</v>
      </c>
      <c r="E6" s="2" t="s">
        <v>30</v>
      </c>
      <c r="F6" s="78" t="s">
        <v>41</v>
      </c>
      <c r="G6" s="78"/>
      <c r="H6" s="78"/>
      <c r="I6" s="78"/>
      <c r="J6" s="78"/>
      <c r="K6" s="78"/>
    </row>
    <row r="7" spans="3:11" x14ac:dyDescent="0.25">
      <c r="C7" s="3" t="s">
        <v>9</v>
      </c>
      <c r="D7" s="4">
        <v>2</v>
      </c>
      <c r="E7" s="2" t="s">
        <v>28</v>
      </c>
      <c r="F7" s="78" t="s">
        <v>24</v>
      </c>
      <c r="G7" s="78"/>
      <c r="H7" s="78"/>
      <c r="I7" s="78"/>
      <c r="J7" s="78"/>
      <c r="K7" s="78"/>
    </row>
    <row r="8" spans="3:11" x14ac:dyDescent="0.25">
      <c r="C8" s="3" t="s">
        <v>10</v>
      </c>
      <c r="D8" s="4">
        <v>1</v>
      </c>
      <c r="E8" s="2" t="s">
        <v>29</v>
      </c>
      <c r="F8" s="78" t="s">
        <v>25</v>
      </c>
      <c r="G8" s="78"/>
      <c r="H8" s="78"/>
      <c r="I8" s="78"/>
      <c r="J8" s="78"/>
      <c r="K8" s="78"/>
    </row>
    <row r="9" spans="3:11" x14ac:dyDescent="0.25">
      <c r="C9" s="3" t="s">
        <v>11</v>
      </c>
      <c r="D9" s="4">
        <v>3</v>
      </c>
      <c r="E9" s="2" t="s">
        <v>20</v>
      </c>
      <c r="F9" s="81"/>
      <c r="G9" s="81"/>
      <c r="H9" s="81"/>
      <c r="I9" s="81"/>
      <c r="J9" s="81"/>
      <c r="K9" s="81"/>
    </row>
    <row r="10" spans="3:11" x14ac:dyDescent="0.25">
      <c r="C10" s="3" t="s">
        <v>12</v>
      </c>
      <c r="D10" s="4">
        <v>1</v>
      </c>
      <c r="E10" s="2" t="s">
        <v>28</v>
      </c>
      <c r="F10" s="81"/>
      <c r="G10" s="81"/>
      <c r="H10" s="81"/>
      <c r="I10" s="81"/>
      <c r="J10" s="81"/>
      <c r="K10" s="81"/>
    </row>
    <row r="11" spans="3:11" x14ac:dyDescent="0.25">
      <c r="C11" s="81" t="s">
        <v>5</v>
      </c>
      <c r="D11" s="81"/>
      <c r="E11" s="81"/>
      <c r="F11" s="85" t="s">
        <v>8</v>
      </c>
      <c r="G11" s="86"/>
      <c r="H11" s="86"/>
      <c r="I11" s="86"/>
      <c r="J11" s="87"/>
      <c r="K11" s="4" t="s">
        <v>6</v>
      </c>
    </row>
    <row r="12" spans="3:11" x14ac:dyDescent="0.25">
      <c r="C12" s="78" t="s">
        <v>32</v>
      </c>
      <c r="D12" s="78"/>
      <c r="E12" s="78"/>
      <c r="F12" s="5"/>
      <c r="G12" s="5"/>
      <c r="H12" s="5"/>
      <c r="I12" s="5"/>
      <c r="J12" s="5"/>
      <c r="K12" s="4" t="s">
        <v>14</v>
      </c>
    </row>
    <row r="13" spans="3:11" x14ac:dyDescent="0.25">
      <c r="C13" s="82" t="s">
        <v>19</v>
      </c>
      <c r="D13" s="83"/>
      <c r="E13" s="84"/>
      <c r="F13" s="5"/>
      <c r="G13" s="5"/>
      <c r="H13" s="5"/>
      <c r="I13" s="5"/>
      <c r="J13" s="5"/>
      <c r="K13" s="4" t="s">
        <v>17</v>
      </c>
    </row>
    <row r="14" spans="3:11" x14ac:dyDescent="0.25">
      <c r="C14" s="78" t="s">
        <v>33</v>
      </c>
      <c r="D14" s="78"/>
      <c r="E14" s="78"/>
      <c r="F14" s="5"/>
      <c r="G14" s="5"/>
      <c r="H14" s="5"/>
      <c r="I14" s="5"/>
      <c r="J14" s="5"/>
      <c r="K14" s="4" t="s">
        <v>20</v>
      </c>
    </row>
    <row r="15" spans="3:11" x14ac:dyDescent="0.25">
      <c r="C15" s="82" t="s">
        <v>34</v>
      </c>
      <c r="D15" s="83"/>
      <c r="E15" s="84"/>
      <c r="F15" s="5"/>
      <c r="G15" s="5"/>
      <c r="H15" s="5"/>
      <c r="I15" s="5"/>
      <c r="J15" s="5"/>
      <c r="K15" s="4" t="s">
        <v>21</v>
      </c>
    </row>
    <row r="16" spans="3:11" x14ac:dyDescent="0.25">
      <c r="C16" s="78" t="s">
        <v>35</v>
      </c>
      <c r="D16" s="78"/>
      <c r="E16" s="78"/>
      <c r="F16" s="5"/>
      <c r="G16" s="5"/>
      <c r="H16" s="5"/>
      <c r="I16" s="5"/>
      <c r="J16" s="5"/>
      <c r="K16" s="4" t="s">
        <v>15</v>
      </c>
    </row>
    <row r="17" spans="3:11" x14ac:dyDescent="0.25">
      <c r="C17" s="78" t="s">
        <v>36</v>
      </c>
      <c r="D17" s="78"/>
      <c r="E17" s="78"/>
      <c r="F17" s="5"/>
      <c r="G17" s="5"/>
      <c r="H17" s="5"/>
      <c r="I17" s="5"/>
      <c r="J17" s="5"/>
      <c r="K17" s="4" t="s">
        <v>16</v>
      </c>
    </row>
    <row r="18" spans="3:11" x14ac:dyDescent="0.25">
      <c r="C18" s="78" t="s">
        <v>37</v>
      </c>
      <c r="D18" s="78"/>
      <c r="E18" s="78"/>
      <c r="F18" s="5"/>
      <c r="G18" s="5"/>
      <c r="H18" s="5"/>
      <c r="I18" s="5"/>
      <c r="J18" s="5"/>
      <c r="K18" s="4" t="s">
        <v>14</v>
      </c>
    </row>
    <row r="19" spans="3:11" x14ac:dyDescent="0.25">
      <c r="C19" s="78" t="s">
        <v>38</v>
      </c>
      <c r="D19" s="78"/>
      <c r="E19" s="78"/>
      <c r="F19" s="5"/>
      <c r="G19" s="5"/>
      <c r="H19" s="5"/>
      <c r="I19" s="5"/>
      <c r="J19" s="5"/>
      <c r="K19" s="4" t="s">
        <v>16</v>
      </c>
    </row>
    <row r="20" spans="3:11" x14ac:dyDescent="0.25">
      <c r="C20" s="78" t="s">
        <v>26</v>
      </c>
      <c r="D20" s="78"/>
      <c r="E20" s="78"/>
      <c r="F20" s="5"/>
      <c r="G20" s="5"/>
      <c r="H20" s="5"/>
      <c r="I20" s="5"/>
      <c r="J20" s="5"/>
      <c r="K20" s="4" t="s">
        <v>15</v>
      </c>
    </row>
    <row r="21" spans="3:11" x14ac:dyDescent="0.25">
      <c r="C21" s="78" t="s">
        <v>39</v>
      </c>
      <c r="D21" s="78"/>
      <c r="E21" s="78"/>
      <c r="F21" s="5"/>
      <c r="G21" s="5"/>
      <c r="H21" s="5"/>
      <c r="I21" s="5"/>
      <c r="J21" s="5"/>
      <c r="K21" s="4" t="s">
        <v>17</v>
      </c>
    </row>
    <row r="22" spans="3:11" x14ac:dyDescent="0.25">
      <c r="C22" s="78" t="s">
        <v>40</v>
      </c>
      <c r="D22" s="78"/>
      <c r="E22" s="78"/>
      <c r="F22" s="5"/>
      <c r="G22" s="5"/>
      <c r="H22" s="5"/>
      <c r="I22" s="5"/>
      <c r="J22" s="5"/>
      <c r="K22" s="4" t="s">
        <v>16</v>
      </c>
    </row>
    <row r="23" spans="3:11" x14ac:dyDescent="0.25">
      <c r="C23" s="5" t="s">
        <v>13</v>
      </c>
      <c r="D23" s="5"/>
      <c r="E23" s="5"/>
      <c r="F23" s="5"/>
      <c r="G23" s="5"/>
      <c r="H23" s="5"/>
      <c r="I23" s="5"/>
      <c r="J23" s="5"/>
      <c r="K23" s="4" t="s">
        <v>18</v>
      </c>
    </row>
    <row r="24" spans="3:11" x14ac:dyDescent="0.25">
      <c r="C24" s="5" t="s">
        <v>31</v>
      </c>
      <c r="D24" s="5"/>
      <c r="E24" s="5"/>
      <c r="F24" s="5"/>
      <c r="G24" s="5"/>
      <c r="H24" s="5"/>
      <c r="I24" s="5"/>
      <c r="J24" s="5"/>
      <c r="K24" s="4" t="s">
        <v>14</v>
      </c>
    </row>
    <row r="25" spans="3:11" x14ac:dyDescent="0.25">
      <c r="C25" s="82" t="s">
        <v>27</v>
      </c>
      <c r="D25" s="83"/>
      <c r="E25" s="84"/>
      <c r="F25" s="5"/>
      <c r="G25" s="5"/>
      <c r="H25" s="5"/>
      <c r="I25" s="5"/>
      <c r="J25" s="5"/>
      <c r="K25" s="4" t="s">
        <v>16</v>
      </c>
    </row>
    <row r="43" spans="9:9" x14ac:dyDescent="0.25">
      <c r="I43" t="s">
        <v>111</v>
      </c>
    </row>
    <row r="44" spans="9:9" x14ac:dyDescent="0.25">
      <c r="I44" t="s">
        <v>112</v>
      </c>
    </row>
    <row r="48" spans="9:9" x14ac:dyDescent="0.25">
      <c r="I48" t="s">
        <v>113</v>
      </c>
    </row>
    <row r="49" spans="9:9" x14ac:dyDescent="0.25">
      <c r="I49" t="s">
        <v>113</v>
      </c>
    </row>
  </sheetData>
  <mergeCells count="22">
    <mergeCell ref="C25:E25"/>
    <mergeCell ref="C13:E13"/>
    <mergeCell ref="C15:E15"/>
    <mergeCell ref="C3:K3"/>
    <mergeCell ref="F4:K4"/>
    <mergeCell ref="F5:K5"/>
    <mergeCell ref="F6:K6"/>
    <mergeCell ref="F7:K7"/>
    <mergeCell ref="F8:K8"/>
    <mergeCell ref="F9:K10"/>
    <mergeCell ref="C18:E18"/>
    <mergeCell ref="C19:E19"/>
    <mergeCell ref="C20:E20"/>
    <mergeCell ref="C21:E21"/>
    <mergeCell ref="C22:E22"/>
    <mergeCell ref="F11:J11"/>
    <mergeCell ref="C17:E17"/>
    <mergeCell ref="C4:E4"/>
    <mergeCell ref="C11:E11"/>
    <mergeCell ref="C12:E12"/>
    <mergeCell ref="C14:E14"/>
    <mergeCell ref="C16:E1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94D4E-4D5C-4F1B-AAEA-525939665A53}">
  <dimension ref="C3:H8"/>
  <sheetViews>
    <sheetView workbookViewId="0">
      <selection activeCell="G5" sqref="G5:G8"/>
    </sheetView>
  </sheetViews>
  <sheetFormatPr defaultRowHeight="15" x14ac:dyDescent="0.25"/>
  <sheetData>
    <row r="3" spans="3:8" ht="15.75" thickBot="1" x14ac:dyDescent="0.3"/>
    <row r="4" spans="3:8" ht="65.25" thickBot="1" x14ac:dyDescent="0.3">
      <c r="C4" s="31" t="s">
        <v>42</v>
      </c>
      <c r="D4" s="31" t="s">
        <v>91</v>
      </c>
      <c r="E4" s="31" t="s">
        <v>92</v>
      </c>
      <c r="F4" s="32" t="s">
        <v>84</v>
      </c>
      <c r="G4" s="32" t="s">
        <v>93</v>
      </c>
      <c r="H4" s="32" t="s">
        <v>94</v>
      </c>
    </row>
    <row r="5" spans="3:8" ht="15.75" thickBot="1" x14ac:dyDescent="0.3">
      <c r="C5" s="33" t="s">
        <v>95</v>
      </c>
      <c r="D5" s="34">
        <v>1008</v>
      </c>
      <c r="E5" s="35">
        <v>81</v>
      </c>
      <c r="F5" s="36">
        <v>0.02</v>
      </c>
      <c r="G5" s="46">
        <v>20089.29</v>
      </c>
      <c r="H5" s="36">
        <v>2.3199999999999998</v>
      </c>
    </row>
    <row r="6" spans="3:8" ht="15.75" thickBot="1" x14ac:dyDescent="0.3">
      <c r="C6" s="37" t="s">
        <v>96</v>
      </c>
      <c r="D6" s="37">
        <v>996</v>
      </c>
      <c r="E6" s="38">
        <v>103</v>
      </c>
      <c r="F6" s="39">
        <v>2.5999999999999999E-2</v>
      </c>
      <c r="G6" s="47">
        <v>25853.41</v>
      </c>
      <c r="H6" s="39">
        <v>2.23</v>
      </c>
    </row>
    <row r="7" spans="3:8" ht="15.75" thickBot="1" x14ac:dyDescent="0.3">
      <c r="C7" s="40" t="s">
        <v>97</v>
      </c>
      <c r="D7" s="40">
        <v>913</v>
      </c>
      <c r="E7" s="41">
        <v>94</v>
      </c>
      <c r="F7" s="42">
        <v>2.5999999999999999E-2</v>
      </c>
      <c r="G7" s="48">
        <v>25739.32</v>
      </c>
      <c r="H7" s="42">
        <v>2.23</v>
      </c>
    </row>
    <row r="8" spans="3:8" ht="15.75" thickBot="1" x14ac:dyDescent="0.3">
      <c r="C8" s="43" t="s">
        <v>98</v>
      </c>
      <c r="D8" s="34">
        <f>AVERAGE(D5:D7)</f>
        <v>972.33333333333337</v>
      </c>
      <c r="E8" s="34">
        <f t="shared" ref="E8:H8" si="0">AVERAGE(E5:E7)</f>
        <v>92.666666666666671</v>
      </c>
      <c r="F8" s="45">
        <f t="shared" si="0"/>
        <v>2.3999999999999997E-2</v>
      </c>
      <c r="G8" s="49">
        <f t="shared" si="0"/>
        <v>23894.006666666664</v>
      </c>
      <c r="H8" s="44">
        <f t="shared" si="0"/>
        <v>2.2599999999999998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7DA4F7-6197-4B62-9D4E-E873142204FF}">
  <dimension ref="C3:K16"/>
  <sheetViews>
    <sheetView workbookViewId="0">
      <selection activeCell="M20" sqref="M20"/>
    </sheetView>
  </sheetViews>
  <sheetFormatPr defaultRowHeight="15" x14ac:dyDescent="0.25"/>
  <sheetData>
    <row r="3" spans="3:11" x14ac:dyDescent="0.25">
      <c r="C3" s="95"/>
      <c r="D3" s="95"/>
      <c r="E3" s="95"/>
      <c r="F3" s="95"/>
      <c r="G3" s="95"/>
      <c r="H3" s="95"/>
      <c r="I3" s="95"/>
      <c r="J3" s="95"/>
      <c r="K3" s="95"/>
    </row>
    <row r="4" spans="3:11" x14ac:dyDescent="0.25">
      <c r="C4" s="95"/>
      <c r="D4" s="95"/>
      <c r="E4" s="95"/>
      <c r="F4" s="95"/>
      <c r="G4" s="95"/>
      <c r="H4" s="95"/>
      <c r="I4" s="95"/>
      <c r="J4" s="95"/>
      <c r="K4" s="95"/>
    </row>
    <row r="5" spans="3:11" x14ac:dyDescent="0.25">
      <c r="C5" s="95"/>
      <c r="D5" s="95"/>
      <c r="E5" s="95"/>
      <c r="F5" s="95"/>
      <c r="G5" s="95"/>
      <c r="H5" s="95"/>
      <c r="I5" s="95"/>
      <c r="J5" s="95"/>
      <c r="K5" s="95"/>
    </row>
    <row r="6" spans="3:11" x14ac:dyDescent="0.25">
      <c r="C6" s="95"/>
      <c r="D6" s="95"/>
      <c r="E6" s="95"/>
      <c r="F6" s="95"/>
      <c r="G6" s="95"/>
      <c r="H6" s="95"/>
      <c r="I6" s="95"/>
      <c r="J6" s="95"/>
      <c r="K6" s="95"/>
    </row>
    <row r="7" spans="3:11" x14ac:dyDescent="0.25">
      <c r="C7" s="95"/>
      <c r="D7" s="95"/>
      <c r="E7" s="95"/>
      <c r="F7" s="95"/>
      <c r="G7" s="95"/>
      <c r="H7" s="95"/>
      <c r="I7" s="95"/>
      <c r="J7" s="95"/>
      <c r="K7" s="95"/>
    </row>
    <row r="8" spans="3:11" x14ac:dyDescent="0.25">
      <c r="C8" s="95"/>
      <c r="D8" s="95"/>
      <c r="E8" s="95"/>
      <c r="F8" s="95"/>
      <c r="G8" s="95"/>
      <c r="H8" s="95"/>
      <c r="I8" s="95"/>
      <c r="J8" s="95"/>
      <c r="K8" s="95"/>
    </row>
    <row r="9" spans="3:11" x14ac:dyDescent="0.25">
      <c r="C9" s="95"/>
      <c r="D9" s="95"/>
      <c r="E9" s="95"/>
      <c r="F9" s="95"/>
      <c r="G9" s="95"/>
      <c r="H9" s="95"/>
      <c r="I9" s="95"/>
      <c r="J9" s="95"/>
      <c r="K9" s="95"/>
    </row>
    <row r="10" spans="3:11" x14ac:dyDescent="0.25">
      <c r="C10" s="95"/>
      <c r="D10" s="95"/>
      <c r="E10" s="95"/>
      <c r="F10" s="95"/>
      <c r="G10" s="95"/>
      <c r="H10" s="95"/>
      <c r="I10" s="95"/>
      <c r="J10" s="95"/>
      <c r="K10" s="95"/>
    </row>
    <row r="11" spans="3:11" x14ac:dyDescent="0.25">
      <c r="C11" s="95"/>
      <c r="D11" s="95"/>
      <c r="E11" s="95"/>
      <c r="F11" s="95"/>
      <c r="G11" s="95"/>
      <c r="H11" s="95"/>
      <c r="I11" s="95"/>
      <c r="J11" s="95"/>
      <c r="K11" s="95"/>
    </row>
    <row r="12" spans="3:11" x14ac:dyDescent="0.25">
      <c r="C12" s="95"/>
      <c r="D12" s="95"/>
      <c r="E12" s="95"/>
      <c r="F12" s="95"/>
      <c r="G12" s="95"/>
      <c r="H12" s="95"/>
      <c r="I12" s="95"/>
      <c r="J12" s="95"/>
      <c r="K12" s="95"/>
    </row>
    <row r="13" spans="3:11" x14ac:dyDescent="0.25">
      <c r="C13" s="95"/>
      <c r="D13" s="95"/>
      <c r="E13" s="95"/>
      <c r="F13" s="95"/>
      <c r="G13" s="95"/>
      <c r="H13" s="95"/>
      <c r="I13" s="95"/>
      <c r="J13" s="95"/>
      <c r="K13" s="95"/>
    </row>
    <row r="14" spans="3:11" x14ac:dyDescent="0.25">
      <c r="C14" s="95"/>
      <c r="D14" s="95"/>
      <c r="E14" s="95"/>
      <c r="F14" s="95"/>
      <c r="G14" s="95"/>
      <c r="H14" s="95"/>
      <c r="I14" s="95"/>
      <c r="J14" s="95"/>
      <c r="K14" s="95"/>
    </row>
    <row r="15" spans="3:11" x14ac:dyDescent="0.25">
      <c r="C15" s="95"/>
      <c r="D15" s="95"/>
      <c r="E15" s="95"/>
      <c r="F15" s="95"/>
      <c r="G15" s="95"/>
      <c r="H15" s="95"/>
      <c r="I15" s="95"/>
      <c r="J15" s="95"/>
      <c r="K15" s="95"/>
    </row>
    <row r="16" spans="3:11" x14ac:dyDescent="0.25">
      <c r="C16" s="95"/>
      <c r="D16" s="95"/>
      <c r="E16" s="95"/>
      <c r="F16" s="95"/>
      <c r="G16" s="95"/>
      <c r="H16" s="95"/>
      <c r="I16" s="95"/>
      <c r="J16" s="95"/>
      <c r="K16" s="95"/>
    </row>
  </sheetData>
  <mergeCells count="1">
    <mergeCell ref="C3:K1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72833-2432-40F6-AFC9-4A8F68D1AF3B}">
  <dimension ref="C3:M17"/>
  <sheetViews>
    <sheetView topLeftCell="A4" workbookViewId="0">
      <selection activeCell="K18" sqref="K18"/>
    </sheetView>
  </sheetViews>
  <sheetFormatPr defaultRowHeight="15" x14ac:dyDescent="0.25"/>
  <cols>
    <col min="5" max="5" width="18.5703125" customWidth="1"/>
    <col min="6" max="6" width="19" customWidth="1"/>
    <col min="7" max="7" width="16.85546875" customWidth="1"/>
    <col min="8" max="8" width="11.7109375" customWidth="1"/>
    <col min="10" max="10" width="11.7109375" bestFit="1" customWidth="1"/>
  </cols>
  <sheetData>
    <row r="3" spans="3:13" ht="15.75" thickBot="1" x14ac:dyDescent="0.3"/>
    <row r="4" spans="3:13" ht="15.75" thickBot="1" x14ac:dyDescent="0.3">
      <c r="C4" s="112" t="s">
        <v>42</v>
      </c>
      <c r="D4" s="112" t="s">
        <v>99</v>
      </c>
      <c r="E4" s="114" t="s">
        <v>100</v>
      </c>
      <c r="F4" s="114"/>
      <c r="G4" s="114"/>
      <c r="H4" s="114"/>
      <c r="I4" s="112" t="s">
        <v>45</v>
      </c>
      <c r="J4" s="112" t="s">
        <v>46</v>
      </c>
    </row>
    <row r="5" spans="3:13" ht="26.25" thickBot="1" x14ac:dyDescent="0.3">
      <c r="C5" s="113"/>
      <c r="D5" s="113"/>
      <c r="E5" s="50" t="s">
        <v>47</v>
      </c>
      <c r="F5" s="50" t="s">
        <v>48</v>
      </c>
      <c r="G5" s="50" t="s">
        <v>49</v>
      </c>
      <c r="H5" s="50" t="s">
        <v>50</v>
      </c>
      <c r="I5" s="113"/>
      <c r="J5" s="113"/>
    </row>
    <row r="6" spans="3:13" ht="26.25" thickBot="1" x14ac:dyDescent="0.3">
      <c r="C6" s="51" t="s">
        <v>101</v>
      </c>
      <c r="D6" s="26">
        <v>1052</v>
      </c>
      <c r="E6" s="12">
        <v>7</v>
      </c>
      <c r="F6" s="12">
        <v>8</v>
      </c>
      <c r="G6" s="12">
        <v>17</v>
      </c>
      <c r="H6" s="12">
        <v>19</v>
      </c>
      <c r="I6" s="37">
        <f>SUM(E6:H6)</f>
        <v>51</v>
      </c>
      <c r="J6" s="56">
        <f>100/D6*I6</f>
        <v>4.8479087452471479</v>
      </c>
    </row>
    <row r="7" spans="3:13" ht="26.25" thickBot="1" x14ac:dyDescent="0.3">
      <c r="C7" s="52" t="s">
        <v>102</v>
      </c>
      <c r="D7" s="53">
        <v>985</v>
      </c>
      <c r="E7" s="53">
        <v>10</v>
      </c>
      <c r="F7" s="53">
        <v>10</v>
      </c>
      <c r="G7" s="53">
        <v>15</v>
      </c>
      <c r="H7" s="53">
        <v>13</v>
      </c>
      <c r="I7" s="37">
        <f>SUM(E7:H7)</f>
        <v>48</v>
      </c>
      <c r="J7" s="56">
        <f>100/D7*I7</f>
        <v>4.873096446700508</v>
      </c>
    </row>
    <row r="8" spans="3:13" ht="15.75" thickBot="1" x14ac:dyDescent="0.3">
      <c r="C8" s="54" t="s">
        <v>45</v>
      </c>
      <c r="D8" s="55">
        <f>SUM(D6:D7)</f>
        <v>2037</v>
      </c>
      <c r="E8" s="50">
        <f>SUM(E6:E7)</f>
        <v>17</v>
      </c>
      <c r="F8" s="50">
        <f t="shared" ref="F8:I8" si="0">SUM(F6:F7)</f>
        <v>18</v>
      </c>
      <c r="G8" s="50">
        <f t="shared" si="0"/>
        <v>32</v>
      </c>
      <c r="H8" s="50">
        <f t="shared" si="0"/>
        <v>32</v>
      </c>
      <c r="I8" s="50">
        <f t="shared" si="0"/>
        <v>99</v>
      </c>
      <c r="J8" s="57">
        <f>100/D8*I8</f>
        <v>4.860088365243004</v>
      </c>
    </row>
    <row r="10" spans="3:13" x14ac:dyDescent="0.25">
      <c r="C10" s="58" t="s">
        <v>53</v>
      </c>
      <c r="D10" s="58" t="s">
        <v>42</v>
      </c>
      <c r="E10" s="58" t="s">
        <v>62</v>
      </c>
      <c r="F10" s="58" t="s">
        <v>63</v>
      </c>
      <c r="G10" s="58" t="s">
        <v>103</v>
      </c>
      <c r="H10" s="58" t="s">
        <v>65</v>
      </c>
      <c r="I10" s="58" t="s">
        <v>67</v>
      </c>
      <c r="J10" s="58" t="s">
        <v>66</v>
      </c>
      <c r="K10" s="58" t="s">
        <v>104</v>
      </c>
    </row>
    <row r="11" spans="3:13" ht="25.5" x14ac:dyDescent="0.25">
      <c r="C11" s="59">
        <v>1</v>
      </c>
      <c r="D11" s="11" t="s">
        <v>101</v>
      </c>
      <c r="E11" s="61">
        <v>1052</v>
      </c>
      <c r="F11" s="59">
        <v>70</v>
      </c>
      <c r="G11" s="62">
        <v>51</v>
      </c>
      <c r="H11" s="60">
        <f>G11/F11</f>
        <v>0.72857142857142854</v>
      </c>
      <c r="I11" s="60">
        <f>$G$13/$F$13</f>
        <v>0.70714285714285718</v>
      </c>
      <c r="J11" s="60">
        <f>I11+(3*$M$11)</f>
        <v>0.779096285958775</v>
      </c>
      <c r="K11" s="60">
        <f>I11-(3*$M$11)</f>
        <v>0.63518942832693936</v>
      </c>
      <c r="M11">
        <f>SQRT(I11*(1-I11)/360)</f>
        <v>2.3984476271972591E-2</v>
      </c>
    </row>
    <row r="12" spans="3:13" ht="25.5" x14ac:dyDescent="0.25">
      <c r="C12" s="59">
        <v>2</v>
      </c>
      <c r="D12" s="11" t="s">
        <v>102</v>
      </c>
      <c r="E12" s="63">
        <v>985</v>
      </c>
      <c r="F12" s="59">
        <v>70</v>
      </c>
      <c r="G12" s="62">
        <v>48</v>
      </c>
      <c r="H12" s="60">
        <f>G12/F12</f>
        <v>0.68571428571428572</v>
      </c>
      <c r="I12" s="60">
        <f>$G$13/$F$13</f>
        <v>0.70714285714285718</v>
      </c>
      <c r="J12" s="60">
        <f>I12+(3*$M$11)</f>
        <v>0.779096285958775</v>
      </c>
      <c r="K12" s="60">
        <f>I12-(3*$M$11)</f>
        <v>0.63518942832693936</v>
      </c>
    </row>
    <row r="13" spans="3:13" x14ac:dyDescent="0.25">
      <c r="C13" s="110" t="s">
        <v>70</v>
      </c>
      <c r="D13" s="111"/>
      <c r="E13" s="64">
        <f>SUM(E11:E12)</f>
        <v>2037</v>
      </c>
      <c r="F13" s="64">
        <f t="shared" ref="F13:H13" si="1">SUM(F11:F12)</f>
        <v>140</v>
      </c>
      <c r="G13" s="64">
        <f t="shared" si="1"/>
        <v>99</v>
      </c>
      <c r="H13" s="65">
        <f t="shared" si="1"/>
        <v>1.4142857142857141</v>
      </c>
      <c r="I13" s="109"/>
      <c r="J13" s="109"/>
      <c r="K13" s="109"/>
    </row>
    <row r="15" spans="3:13" x14ac:dyDescent="0.25">
      <c r="D15" s="1"/>
      <c r="E15" s="58" t="s">
        <v>65</v>
      </c>
      <c r="F15" s="58" t="s">
        <v>67</v>
      </c>
      <c r="G15" s="58" t="s">
        <v>66</v>
      </c>
      <c r="H15" s="58" t="s">
        <v>104</v>
      </c>
    </row>
    <row r="16" spans="3:13" ht="25.5" x14ac:dyDescent="0.25">
      <c r="D16" s="11" t="s">
        <v>101</v>
      </c>
      <c r="E16" s="60">
        <v>0.72857142857142854</v>
      </c>
      <c r="F16" s="60">
        <f>$G$13/$F$13</f>
        <v>0.70714285714285718</v>
      </c>
      <c r="G16" s="60">
        <f>F16+(3*$M$11)</f>
        <v>0.779096285958775</v>
      </c>
      <c r="H16" s="60">
        <f>F16-(3*$M$11)</f>
        <v>0.63518942832693936</v>
      </c>
    </row>
    <row r="17" spans="4:8" ht="25.5" x14ac:dyDescent="0.25">
      <c r="D17" s="11" t="s">
        <v>102</v>
      </c>
      <c r="E17" s="60">
        <v>0.68571428571428572</v>
      </c>
      <c r="F17" s="60">
        <f>$G$13/$F$13</f>
        <v>0.70714285714285718</v>
      </c>
      <c r="G17" s="60">
        <f>F17+(3*$M$11)</f>
        <v>0.779096285958775</v>
      </c>
      <c r="H17" s="60">
        <f>F17-(3*$M$11)</f>
        <v>0.63518942832693936</v>
      </c>
    </row>
  </sheetData>
  <mergeCells count="7">
    <mergeCell ref="I13:K13"/>
    <mergeCell ref="C13:D13"/>
    <mergeCell ref="C4:C5"/>
    <mergeCell ref="D4:D5"/>
    <mergeCell ref="E4:H4"/>
    <mergeCell ref="I4:I5"/>
    <mergeCell ref="J4:J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F7487-0A39-4E6F-B514-58E439F163CE}">
  <dimension ref="C3:J9"/>
  <sheetViews>
    <sheetView workbookViewId="0">
      <selection activeCell="I6" sqref="I6:I8"/>
    </sheetView>
  </sheetViews>
  <sheetFormatPr defaultRowHeight="15" x14ac:dyDescent="0.25"/>
  <cols>
    <col min="10" max="10" width="12.5703125" bestFit="1" customWidth="1"/>
  </cols>
  <sheetData>
    <row r="3" spans="3:10" ht="15.75" thickBot="1" x14ac:dyDescent="0.3"/>
    <row r="4" spans="3:10" ht="15.75" thickBot="1" x14ac:dyDescent="0.3">
      <c r="C4" s="88" t="s">
        <v>42</v>
      </c>
      <c r="D4" s="88" t="s">
        <v>43</v>
      </c>
      <c r="E4" s="90" t="s">
        <v>44</v>
      </c>
      <c r="F4" s="91"/>
      <c r="G4" s="91"/>
      <c r="H4" s="92"/>
      <c r="I4" s="88" t="s">
        <v>45</v>
      </c>
      <c r="J4" s="88" t="s">
        <v>46</v>
      </c>
    </row>
    <row r="5" spans="3:10" ht="39" thickBot="1" x14ac:dyDescent="0.3">
      <c r="C5" s="89"/>
      <c r="D5" s="89"/>
      <c r="E5" s="6" t="s">
        <v>47</v>
      </c>
      <c r="F5" s="6" t="s">
        <v>48</v>
      </c>
      <c r="G5" s="6" t="s">
        <v>49</v>
      </c>
      <c r="H5" s="6" t="s">
        <v>50</v>
      </c>
      <c r="I5" s="89"/>
      <c r="J5" s="89"/>
    </row>
    <row r="6" spans="3:10" ht="26.25" thickBot="1" x14ac:dyDescent="0.3">
      <c r="C6" s="7" t="s">
        <v>51</v>
      </c>
      <c r="D6" s="8">
        <v>1008</v>
      </c>
      <c r="E6" s="6">
        <v>19</v>
      </c>
      <c r="F6" s="6">
        <v>11</v>
      </c>
      <c r="G6" s="6">
        <v>36</v>
      </c>
      <c r="H6" s="6">
        <v>15</v>
      </c>
      <c r="I6" s="6">
        <f>SUM(E6:H6)</f>
        <v>81</v>
      </c>
      <c r="J6" s="10">
        <f>100/D6*I6</f>
        <v>8.0357142857142847</v>
      </c>
    </row>
    <row r="7" spans="3:10" ht="15.75" thickBot="1" x14ac:dyDescent="0.3">
      <c r="C7" s="9">
        <v>45231</v>
      </c>
      <c r="D7" s="6">
        <v>996</v>
      </c>
      <c r="E7" s="6">
        <v>18</v>
      </c>
      <c r="F7" s="6">
        <v>15</v>
      </c>
      <c r="G7" s="6">
        <v>39</v>
      </c>
      <c r="H7" s="6">
        <v>31</v>
      </c>
      <c r="I7" s="6">
        <f t="shared" ref="I7:I8" si="0">SUM(E7:H7)</f>
        <v>103</v>
      </c>
      <c r="J7" s="10">
        <f t="shared" ref="J7:J8" si="1">100/D7*I7</f>
        <v>10.34136546184739</v>
      </c>
    </row>
    <row r="8" spans="3:10" ht="26.25" thickBot="1" x14ac:dyDescent="0.3">
      <c r="C8" s="7" t="s">
        <v>52</v>
      </c>
      <c r="D8" s="6">
        <v>913</v>
      </c>
      <c r="E8" s="6">
        <v>25</v>
      </c>
      <c r="F8" s="6">
        <v>14</v>
      </c>
      <c r="G8" s="6">
        <v>31</v>
      </c>
      <c r="H8" s="6">
        <v>24</v>
      </c>
      <c r="I8" s="6">
        <f t="shared" si="0"/>
        <v>94</v>
      </c>
      <c r="J8" s="10">
        <f t="shared" si="1"/>
        <v>10.295728368017524</v>
      </c>
    </row>
    <row r="9" spans="3:10" ht="15.75" thickBot="1" x14ac:dyDescent="0.3">
      <c r="C9" s="7" t="s">
        <v>45</v>
      </c>
      <c r="D9" s="8">
        <v>2917</v>
      </c>
      <c r="E9" s="6">
        <f>SUM(E6:E8)</f>
        <v>62</v>
      </c>
      <c r="F9" s="6">
        <f t="shared" ref="F9:H9" si="2">SUM(F6:F8)</f>
        <v>40</v>
      </c>
      <c r="G9" s="6">
        <f t="shared" si="2"/>
        <v>106</v>
      </c>
      <c r="H9" s="6">
        <f t="shared" si="2"/>
        <v>70</v>
      </c>
      <c r="I9" s="6">
        <f>SUM(E9:H9)</f>
        <v>278</v>
      </c>
      <c r="J9" s="10">
        <f>100/D9*I9</f>
        <v>9.5303393897840252</v>
      </c>
    </row>
  </sheetData>
  <mergeCells count="5">
    <mergeCell ref="C4:C5"/>
    <mergeCell ref="D4:D5"/>
    <mergeCell ref="E4:H4"/>
    <mergeCell ref="I4:I5"/>
    <mergeCell ref="J4:J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49F61-5A8B-4AD3-B9FA-07B1721C59FA}">
  <dimension ref="C3:F4"/>
  <sheetViews>
    <sheetView workbookViewId="0">
      <selection activeCell="C4" sqref="C4"/>
    </sheetView>
  </sheetViews>
  <sheetFormatPr defaultRowHeight="15" x14ac:dyDescent="0.25"/>
  <sheetData>
    <row r="3" spans="3:6" ht="38.25" x14ac:dyDescent="0.25">
      <c r="C3" s="11" t="s">
        <v>47</v>
      </c>
      <c r="D3" s="11" t="s">
        <v>48</v>
      </c>
      <c r="E3" s="11" t="s">
        <v>49</v>
      </c>
      <c r="F3" s="11" t="s">
        <v>50</v>
      </c>
    </row>
    <row r="4" spans="3:6" x14ac:dyDescent="0.25">
      <c r="C4" s="1">
        <v>62</v>
      </c>
      <c r="D4" s="1">
        <v>40</v>
      </c>
      <c r="E4" s="1">
        <v>106</v>
      </c>
      <c r="F4" s="1">
        <v>70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AC41C-27E2-4AA9-B0C1-4D6C06850C9A}">
  <dimension ref="B3:K29"/>
  <sheetViews>
    <sheetView zoomScale="85" zoomScaleNormal="85" workbookViewId="0">
      <selection activeCell="D3" sqref="D3"/>
    </sheetView>
  </sheetViews>
  <sheetFormatPr defaultRowHeight="15" x14ac:dyDescent="0.25"/>
  <cols>
    <col min="2" max="2" width="12.42578125" customWidth="1"/>
    <col min="3" max="3" width="13.85546875" customWidth="1"/>
    <col min="4" max="4" width="11.7109375" customWidth="1"/>
    <col min="5" max="5" width="11.85546875" customWidth="1"/>
    <col min="6" max="6" width="10.5703125" customWidth="1"/>
    <col min="7" max="7" width="15.28515625" customWidth="1"/>
    <col min="8" max="8" width="14" customWidth="1"/>
  </cols>
  <sheetData>
    <row r="3" spans="2:11" x14ac:dyDescent="0.25">
      <c r="B3" s="4" t="s">
        <v>53</v>
      </c>
      <c r="C3" s="4" t="s">
        <v>54</v>
      </c>
      <c r="D3" s="4" t="s">
        <v>55</v>
      </c>
      <c r="E3" s="4" t="s">
        <v>56</v>
      </c>
      <c r="F3" s="4" t="s">
        <v>57</v>
      </c>
      <c r="G3" s="4" t="s">
        <v>58</v>
      </c>
    </row>
    <row r="4" spans="2:11" ht="25.5" x14ac:dyDescent="0.25">
      <c r="B4" s="4">
        <v>1</v>
      </c>
      <c r="C4" s="11" t="s">
        <v>49</v>
      </c>
      <c r="D4" s="4">
        <v>106</v>
      </c>
      <c r="E4" s="4">
        <f>D4</f>
        <v>106</v>
      </c>
      <c r="F4" s="13">
        <f>100/$D$8*D4</f>
        <v>38.129496402877699</v>
      </c>
      <c r="G4" s="13">
        <f>100/$D$8*E4</f>
        <v>38.129496402877699</v>
      </c>
    </row>
    <row r="5" spans="2:11" x14ac:dyDescent="0.25">
      <c r="B5" s="4">
        <v>2</v>
      </c>
      <c r="C5" s="11" t="s">
        <v>50</v>
      </c>
      <c r="D5" s="4">
        <v>70</v>
      </c>
      <c r="E5" s="4">
        <f>E4+D5</f>
        <v>176</v>
      </c>
      <c r="F5" s="13">
        <f>100/$D$8*D5</f>
        <v>25.179856115107913</v>
      </c>
      <c r="G5" s="13">
        <f t="shared" ref="G5:G7" si="0">100/$D$8*E5</f>
        <v>63.309352517985609</v>
      </c>
    </row>
    <row r="6" spans="2:11" x14ac:dyDescent="0.25">
      <c r="B6" s="4">
        <v>3</v>
      </c>
      <c r="C6" s="11" t="s">
        <v>47</v>
      </c>
      <c r="D6" s="4">
        <v>62</v>
      </c>
      <c r="E6" s="4">
        <f>E5+D6</f>
        <v>238</v>
      </c>
      <c r="F6" s="13">
        <f>100/$D$8*D6</f>
        <v>22.302158273381295</v>
      </c>
      <c r="G6" s="13">
        <f t="shared" si="0"/>
        <v>85.611510791366896</v>
      </c>
      <c r="J6" s="14">
        <v>38.129496402877699</v>
      </c>
      <c r="K6" s="14">
        <v>38.129496402877699</v>
      </c>
    </row>
    <row r="7" spans="2:11" x14ac:dyDescent="0.25">
      <c r="B7" s="4">
        <v>4</v>
      </c>
      <c r="C7" s="11" t="s">
        <v>77</v>
      </c>
      <c r="D7" s="4">
        <v>40</v>
      </c>
      <c r="E7" s="4">
        <f>E6+D7</f>
        <v>278</v>
      </c>
      <c r="F7" s="13">
        <f>100/$D$8*D7</f>
        <v>14.388489208633093</v>
      </c>
      <c r="G7" s="13">
        <f t="shared" si="0"/>
        <v>100</v>
      </c>
      <c r="J7" s="14">
        <v>25.179856115107913</v>
      </c>
      <c r="K7" s="14">
        <v>63.309352517985609</v>
      </c>
    </row>
    <row r="8" spans="2:11" x14ac:dyDescent="0.25">
      <c r="C8" s="12" t="s">
        <v>59</v>
      </c>
      <c r="D8">
        <f>SUM(D4:D7)</f>
        <v>278</v>
      </c>
      <c r="J8" s="14">
        <v>22.302158273381295</v>
      </c>
      <c r="K8" s="14">
        <v>85.611510791366896</v>
      </c>
    </row>
    <row r="9" spans="2:11" x14ac:dyDescent="0.25">
      <c r="J9" s="14">
        <v>14.388489208633093</v>
      </c>
      <c r="K9" s="14">
        <v>100</v>
      </c>
    </row>
    <row r="10" spans="2:11" ht="25.5" x14ac:dyDescent="0.25">
      <c r="B10" s="1"/>
      <c r="C10" s="11" t="s">
        <v>49</v>
      </c>
      <c r="D10" s="11" t="s">
        <v>50</v>
      </c>
      <c r="E10" s="11" t="s">
        <v>47</v>
      </c>
      <c r="F10" s="11" t="s">
        <v>77</v>
      </c>
    </row>
    <row r="11" spans="2:11" ht="15.75" thickBot="1" x14ac:dyDescent="0.3">
      <c r="B11" s="4" t="s">
        <v>60</v>
      </c>
      <c r="C11" s="1">
        <v>106</v>
      </c>
      <c r="D11" s="1">
        <v>70</v>
      </c>
      <c r="E11" s="1">
        <v>62</v>
      </c>
      <c r="F11" s="1">
        <v>40</v>
      </c>
    </row>
    <row r="12" spans="2:11" ht="15.75" thickBot="1" x14ac:dyDescent="0.3">
      <c r="B12" s="4" t="s">
        <v>58</v>
      </c>
      <c r="C12" s="69">
        <v>0.38</v>
      </c>
      <c r="D12" s="72">
        <v>0.63</v>
      </c>
      <c r="E12" s="75">
        <v>0.86</v>
      </c>
      <c r="F12" s="69">
        <v>1</v>
      </c>
    </row>
    <row r="15" spans="2:11" x14ac:dyDescent="0.25">
      <c r="B15" s="4" t="s">
        <v>56</v>
      </c>
      <c r="C15" s="1">
        <v>106</v>
      </c>
      <c r="D15" s="1">
        <v>176</v>
      </c>
      <c r="E15" s="1">
        <v>238</v>
      </c>
      <c r="F15" s="1">
        <v>278</v>
      </c>
    </row>
    <row r="17" spans="2:8" x14ac:dyDescent="0.25">
      <c r="B17" s="4" t="s">
        <v>57</v>
      </c>
      <c r="C17" s="15">
        <v>38.129496402877699</v>
      </c>
      <c r="D17" s="15">
        <v>25.179856115107913</v>
      </c>
      <c r="E17" s="15">
        <v>22.302158273381295</v>
      </c>
      <c r="F17" s="15">
        <v>14.388489208633093</v>
      </c>
    </row>
    <row r="20" spans="2:8" x14ac:dyDescent="0.25">
      <c r="C20" s="14">
        <v>38.129496402877699</v>
      </c>
      <c r="D20" s="14">
        <v>63.309352517985609</v>
      </c>
      <c r="E20" s="14">
        <v>85.611510791366896</v>
      </c>
      <c r="F20" s="14">
        <v>100</v>
      </c>
    </row>
    <row r="21" spans="2:8" ht="15.75" thickBot="1" x14ac:dyDescent="0.3"/>
    <row r="22" spans="2:8" ht="15.75" thickBot="1" x14ac:dyDescent="0.3">
      <c r="C22" s="66" t="s">
        <v>53</v>
      </c>
      <c r="D22" s="66" t="s">
        <v>105</v>
      </c>
      <c r="E22" s="66" t="s">
        <v>106</v>
      </c>
      <c r="F22" s="66" t="s">
        <v>107</v>
      </c>
      <c r="G22" s="66" t="s">
        <v>46</v>
      </c>
      <c r="H22" s="66" t="s">
        <v>108</v>
      </c>
    </row>
    <row r="23" spans="2:8" ht="26.25" thickBot="1" x14ac:dyDescent="0.3">
      <c r="C23" s="67">
        <v>1</v>
      </c>
      <c r="D23" s="68" t="s">
        <v>109</v>
      </c>
      <c r="E23" s="67">
        <v>106</v>
      </c>
      <c r="F23" s="67">
        <v>106</v>
      </c>
      <c r="G23" s="67">
        <v>38</v>
      </c>
      <c r="H23" s="69">
        <v>0.38</v>
      </c>
    </row>
    <row r="24" spans="2:8" ht="15.75" thickBot="1" x14ac:dyDescent="0.3">
      <c r="C24" s="70">
        <v>2</v>
      </c>
      <c r="D24" s="71" t="s">
        <v>50</v>
      </c>
      <c r="E24" s="70">
        <v>70</v>
      </c>
      <c r="F24" s="70">
        <v>176</v>
      </c>
      <c r="G24" s="70">
        <v>25</v>
      </c>
      <c r="H24" s="72">
        <v>0.63</v>
      </c>
    </row>
    <row r="25" spans="2:8" ht="15.75" thickBot="1" x14ac:dyDescent="0.3">
      <c r="C25" s="73">
        <v>3</v>
      </c>
      <c r="D25" s="74" t="s">
        <v>110</v>
      </c>
      <c r="E25" s="73">
        <v>62</v>
      </c>
      <c r="F25" s="73">
        <v>238</v>
      </c>
      <c r="G25" s="73">
        <v>22</v>
      </c>
      <c r="H25" s="75">
        <v>0.86</v>
      </c>
    </row>
    <row r="26" spans="2:8" ht="15.75" thickBot="1" x14ac:dyDescent="0.3">
      <c r="C26" s="67">
        <v>4</v>
      </c>
      <c r="D26" s="76" t="s">
        <v>48</v>
      </c>
      <c r="E26" s="67">
        <v>40</v>
      </c>
      <c r="F26" s="67">
        <v>278</v>
      </c>
      <c r="G26" s="67">
        <v>14</v>
      </c>
      <c r="H26" s="69">
        <v>1</v>
      </c>
    </row>
    <row r="28" spans="2:8" ht="15.75" thickBot="1" x14ac:dyDescent="0.3">
      <c r="C28" s="4" t="s">
        <v>60</v>
      </c>
      <c r="D28" s="1">
        <v>106</v>
      </c>
      <c r="E28" s="1">
        <v>70</v>
      </c>
      <c r="F28" s="1">
        <v>62</v>
      </c>
      <c r="G28" s="1">
        <v>40</v>
      </c>
    </row>
    <row r="29" spans="2:8" ht="15.75" thickBot="1" x14ac:dyDescent="0.3">
      <c r="C29" s="66" t="s">
        <v>108</v>
      </c>
      <c r="D29" s="69">
        <v>0.38</v>
      </c>
      <c r="E29" s="72">
        <v>0.63</v>
      </c>
      <c r="F29" s="75">
        <v>0.86</v>
      </c>
      <c r="G29" s="69">
        <v>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B1C90-2F44-4ECE-902D-D0CF5CF09A3F}">
  <dimension ref="C4:E24"/>
  <sheetViews>
    <sheetView topLeftCell="A14" zoomScale="85" zoomScaleNormal="85" workbookViewId="0">
      <selection activeCell="R27" sqref="R27"/>
    </sheetView>
  </sheetViews>
  <sheetFormatPr defaultRowHeight="15" x14ac:dyDescent="0.25"/>
  <cols>
    <col min="2" max="2" width="6.42578125" customWidth="1"/>
    <col min="3" max="3" width="13.140625" customWidth="1"/>
    <col min="4" max="4" width="13.5703125" customWidth="1"/>
    <col min="5" max="5" width="13.42578125" customWidth="1"/>
  </cols>
  <sheetData>
    <row r="4" spans="3:5" ht="45" customHeight="1" x14ac:dyDescent="0.25">
      <c r="C4" s="25" t="s">
        <v>43</v>
      </c>
      <c r="D4" s="26">
        <v>2917</v>
      </c>
    </row>
    <row r="5" spans="3:5" x14ac:dyDescent="0.25">
      <c r="C5" s="25" t="s">
        <v>55</v>
      </c>
      <c r="D5">
        <v>278</v>
      </c>
    </row>
    <row r="8" spans="3:5" ht="25.5" x14ac:dyDescent="0.25">
      <c r="C8" s="25" t="s">
        <v>43</v>
      </c>
      <c r="D8" s="25" t="s">
        <v>55</v>
      </c>
    </row>
    <row r="9" spans="3:5" ht="15.75" thickBot="1" x14ac:dyDescent="0.3">
      <c r="C9" s="26">
        <v>2917</v>
      </c>
      <c r="D9">
        <v>278</v>
      </c>
    </row>
    <row r="10" spans="3:5" x14ac:dyDescent="0.25">
      <c r="E10" s="88" t="s">
        <v>43</v>
      </c>
    </row>
    <row r="11" spans="3:5" ht="15.75" thickBot="1" x14ac:dyDescent="0.3">
      <c r="D11" s="4" t="s">
        <v>55</v>
      </c>
      <c r="E11" s="89"/>
    </row>
    <row r="12" spans="3:5" x14ac:dyDescent="0.25">
      <c r="D12" s="4">
        <v>106</v>
      </c>
    </row>
    <row r="13" spans="3:5" ht="15.75" thickBot="1" x14ac:dyDescent="0.3">
      <c r="D13" s="4">
        <v>70</v>
      </c>
      <c r="E13" s="8">
        <v>1008</v>
      </c>
    </row>
    <row r="14" spans="3:5" ht="15.75" thickBot="1" x14ac:dyDescent="0.3">
      <c r="D14" s="4">
        <v>62</v>
      </c>
      <c r="E14" s="6">
        <v>996</v>
      </c>
    </row>
    <row r="15" spans="3:5" ht="15.75" thickBot="1" x14ac:dyDescent="0.3">
      <c r="D15" s="4">
        <v>40</v>
      </c>
      <c r="E15" s="6">
        <v>913</v>
      </c>
    </row>
    <row r="20" spans="3:4" x14ac:dyDescent="0.25">
      <c r="C20" s="94" t="s">
        <v>55</v>
      </c>
      <c r="D20" s="93" t="s">
        <v>43</v>
      </c>
    </row>
    <row r="21" spans="3:4" x14ac:dyDescent="0.25">
      <c r="C21" s="94"/>
      <c r="D21" s="93"/>
    </row>
    <row r="22" spans="3:4" x14ac:dyDescent="0.25">
      <c r="C22" s="16">
        <v>81</v>
      </c>
      <c r="D22" s="16">
        <v>1008</v>
      </c>
    </row>
    <row r="23" spans="3:4" x14ac:dyDescent="0.25">
      <c r="C23" s="77">
        <v>103</v>
      </c>
      <c r="D23" s="11">
        <v>996</v>
      </c>
    </row>
    <row r="24" spans="3:4" x14ac:dyDescent="0.25">
      <c r="C24" s="77">
        <v>94</v>
      </c>
      <c r="D24" s="11">
        <v>913</v>
      </c>
    </row>
  </sheetData>
  <mergeCells count="3">
    <mergeCell ref="E10:E11"/>
    <mergeCell ref="D20:D21"/>
    <mergeCell ref="C20:C2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378F3-D622-49C4-A19B-0F312A671957}">
  <dimension ref="B2:L23"/>
  <sheetViews>
    <sheetView topLeftCell="A4" zoomScaleNormal="100" workbookViewId="0">
      <selection activeCell="G11" sqref="G11"/>
    </sheetView>
  </sheetViews>
  <sheetFormatPr defaultRowHeight="15" x14ac:dyDescent="0.25"/>
  <cols>
    <col min="2" max="2" width="5.42578125" customWidth="1"/>
    <col min="3" max="3" width="14.7109375" customWidth="1"/>
    <col min="4" max="4" width="15.85546875" customWidth="1"/>
    <col min="5" max="5" width="15.140625" customWidth="1"/>
    <col min="6" max="6" width="14.42578125" customWidth="1"/>
    <col min="8" max="8" width="9.5703125" bestFit="1" customWidth="1"/>
  </cols>
  <sheetData>
    <row r="2" spans="2:12" x14ac:dyDescent="0.25">
      <c r="B2" s="1" t="s">
        <v>69</v>
      </c>
      <c r="C2" s="1" t="s">
        <v>61</v>
      </c>
      <c r="D2" s="1" t="s">
        <v>62</v>
      </c>
      <c r="E2" s="1" t="s">
        <v>63</v>
      </c>
      <c r="F2" s="1" t="s">
        <v>64</v>
      </c>
      <c r="G2" s="1" t="s">
        <v>65</v>
      </c>
      <c r="H2" s="1" t="s">
        <v>66</v>
      </c>
      <c r="I2" s="1" t="s">
        <v>67</v>
      </c>
      <c r="J2" s="1" t="s">
        <v>68</v>
      </c>
    </row>
    <row r="3" spans="2:12" ht="25.5" x14ac:dyDescent="0.25">
      <c r="B3" s="1">
        <v>1</v>
      </c>
      <c r="C3" s="11" t="s">
        <v>51</v>
      </c>
      <c r="D3" s="16">
        <v>1008</v>
      </c>
      <c r="E3" s="1">
        <v>120</v>
      </c>
      <c r="F3" s="1">
        <v>81</v>
      </c>
      <c r="G3" s="18">
        <f>F3/E3</f>
        <v>0.67500000000000004</v>
      </c>
      <c r="H3" s="18">
        <f>I3+(3*$L$4)</f>
        <v>0.83853494003117557</v>
      </c>
      <c r="I3" s="18">
        <f>$F$6/$E$6</f>
        <v>0.77222222222222225</v>
      </c>
      <c r="J3" s="1">
        <f>I3-(3*$L$4)</f>
        <v>0.70590950441326894</v>
      </c>
    </row>
    <row r="4" spans="2:12" x14ac:dyDescent="0.25">
      <c r="B4" s="1">
        <v>2</v>
      </c>
      <c r="C4" s="17">
        <v>45231</v>
      </c>
      <c r="D4" s="11">
        <v>996</v>
      </c>
      <c r="E4" s="1">
        <v>120</v>
      </c>
      <c r="F4" s="1">
        <v>103</v>
      </c>
      <c r="G4" s="18">
        <f t="shared" ref="G4:G5" si="0">F4/E4</f>
        <v>0.85833333333333328</v>
      </c>
      <c r="H4" s="18">
        <f t="shared" ref="H4:H5" si="1">I4+(3*$L$4)</f>
        <v>0.83853494003117557</v>
      </c>
      <c r="I4" s="18">
        <f>$F$6/$E$6</f>
        <v>0.77222222222222225</v>
      </c>
      <c r="J4" s="1">
        <f t="shared" ref="J4:J5" si="2">I4-(3*$L$4)</f>
        <v>0.70590950441326894</v>
      </c>
      <c r="L4">
        <f>SQRT(I3*(1-I3)/360)</f>
        <v>2.2104239269651108E-2</v>
      </c>
    </row>
    <row r="5" spans="2:12" ht="25.5" x14ac:dyDescent="0.25">
      <c r="B5" s="1">
        <v>3</v>
      </c>
      <c r="C5" s="11" t="s">
        <v>52</v>
      </c>
      <c r="D5" s="11">
        <v>913</v>
      </c>
      <c r="E5" s="1">
        <v>120</v>
      </c>
      <c r="F5" s="1">
        <v>94</v>
      </c>
      <c r="G5" s="18">
        <f t="shared" si="0"/>
        <v>0.78333333333333333</v>
      </c>
      <c r="H5" s="18">
        <f t="shared" si="1"/>
        <v>0.83853494003117557</v>
      </c>
      <c r="I5" s="18">
        <f t="shared" ref="I5" si="3">$F$6/$E$6</f>
        <v>0.77222222222222225</v>
      </c>
      <c r="J5" s="1">
        <f t="shared" si="2"/>
        <v>0.70590950441326894</v>
      </c>
    </row>
    <row r="6" spans="2:12" x14ac:dyDescent="0.25">
      <c r="C6" s="1" t="s">
        <v>59</v>
      </c>
      <c r="D6" s="19">
        <f>SUM(D3:D5)</f>
        <v>2917</v>
      </c>
      <c r="E6" s="19">
        <f t="shared" ref="E6:G6" si="4">SUM(E3:E5)</f>
        <v>360</v>
      </c>
      <c r="F6" s="19">
        <f t="shared" si="4"/>
        <v>278</v>
      </c>
      <c r="G6" s="20">
        <f t="shared" si="4"/>
        <v>2.3166666666666664</v>
      </c>
      <c r="H6" s="1"/>
      <c r="I6" s="1"/>
      <c r="J6" s="1"/>
    </row>
    <row r="9" spans="2:12" x14ac:dyDescent="0.25">
      <c r="B9" s="4" t="s">
        <v>69</v>
      </c>
      <c r="C9" s="4" t="s">
        <v>61</v>
      </c>
      <c r="D9" s="4" t="s">
        <v>62</v>
      </c>
      <c r="E9" s="4" t="s">
        <v>63</v>
      </c>
      <c r="F9" s="4" t="s">
        <v>71</v>
      </c>
      <c r="G9" s="4" t="s">
        <v>65</v>
      </c>
      <c r="H9" s="4" t="s">
        <v>67</v>
      </c>
      <c r="I9" s="4" t="s">
        <v>66</v>
      </c>
      <c r="J9" s="4" t="s">
        <v>68</v>
      </c>
    </row>
    <row r="10" spans="2:12" ht="25.5" x14ac:dyDescent="0.25">
      <c r="B10" s="4">
        <v>1</v>
      </c>
      <c r="C10" s="11" t="s">
        <v>51</v>
      </c>
      <c r="D10" s="16">
        <v>1008</v>
      </c>
      <c r="E10" s="4">
        <v>120</v>
      </c>
      <c r="F10" s="4">
        <v>81</v>
      </c>
      <c r="G10" s="21">
        <f>F10/E10</f>
        <v>0.67500000000000004</v>
      </c>
      <c r="H10" s="21">
        <f>$F$6/$E$6</f>
        <v>0.77222222222222225</v>
      </c>
      <c r="I10" s="21">
        <v>0.83853494003117601</v>
      </c>
      <c r="J10" s="21">
        <v>0.70590950441326894</v>
      </c>
    </row>
    <row r="11" spans="2:12" ht="19.5" customHeight="1" x14ac:dyDescent="0.25">
      <c r="B11" s="4">
        <v>2</v>
      </c>
      <c r="C11" s="17">
        <v>45231</v>
      </c>
      <c r="D11" s="11">
        <v>996</v>
      </c>
      <c r="E11" s="4">
        <v>120</v>
      </c>
      <c r="F11" s="4">
        <v>103</v>
      </c>
      <c r="G11" s="21">
        <f t="shared" ref="G11:G12" si="5">F11/E11</f>
        <v>0.85833333333333328</v>
      </c>
      <c r="H11" s="21">
        <f t="shared" ref="H11:H12" si="6">$F$6/$E$6</f>
        <v>0.77222222222222225</v>
      </c>
      <c r="I11" s="21">
        <v>0.83853494003117557</v>
      </c>
      <c r="J11" s="21">
        <v>0.70590950441326894</v>
      </c>
    </row>
    <row r="12" spans="2:12" ht="18" customHeight="1" x14ac:dyDescent="0.25">
      <c r="B12" s="4">
        <v>3</v>
      </c>
      <c r="C12" s="11" t="s">
        <v>52</v>
      </c>
      <c r="D12" s="11">
        <v>913</v>
      </c>
      <c r="E12" s="4">
        <v>120</v>
      </c>
      <c r="F12" s="4">
        <v>94</v>
      </c>
      <c r="G12" s="21">
        <f t="shared" si="5"/>
        <v>0.78333333333333333</v>
      </c>
      <c r="H12" s="21">
        <f t="shared" si="6"/>
        <v>0.77222222222222225</v>
      </c>
      <c r="I12" s="21">
        <v>0.83853494003117557</v>
      </c>
      <c r="J12" s="21">
        <v>0.70590950441326894</v>
      </c>
    </row>
    <row r="13" spans="2:12" x14ac:dyDescent="0.25">
      <c r="B13" s="4"/>
      <c r="C13" s="4" t="s">
        <v>70</v>
      </c>
      <c r="D13" s="22">
        <f>SUM(D10:D12)</f>
        <v>2917</v>
      </c>
      <c r="E13" s="22">
        <f t="shared" ref="E13" si="7">SUM(E10:E12)</f>
        <v>360</v>
      </c>
      <c r="F13" s="22">
        <f t="shared" ref="F13" si="8">SUM(F10:F12)</f>
        <v>278</v>
      </c>
      <c r="G13" s="23">
        <f t="shared" ref="G13" si="9">SUM(G10:G12)</f>
        <v>2.3166666666666664</v>
      </c>
      <c r="H13" s="85"/>
      <c r="I13" s="86"/>
      <c r="J13" s="87"/>
    </row>
    <row r="15" spans="2:12" x14ac:dyDescent="0.25">
      <c r="C15" s="1"/>
      <c r="D15" s="1" t="s">
        <v>65</v>
      </c>
      <c r="E15" s="1" t="s">
        <v>67</v>
      </c>
      <c r="F15" s="1" t="s">
        <v>66</v>
      </c>
      <c r="G15" s="1" t="s">
        <v>68</v>
      </c>
    </row>
    <row r="16" spans="2:12" x14ac:dyDescent="0.25">
      <c r="C16" s="11" t="s">
        <v>73</v>
      </c>
      <c r="D16" s="18">
        <v>0.67500000000000004</v>
      </c>
      <c r="E16" s="18">
        <v>0.77222222222222225</v>
      </c>
      <c r="F16" s="21">
        <v>0.83853494003117557</v>
      </c>
      <c r="G16" s="18">
        <v>0.70590950441326894</v>
      </c>
    </row>
    <row r="17" spans="3:7" x14ac:dyDescent="0.25">
      <c r="C17" s="17" t="s">
        <v>72</v>
      </c>
      <c r="D17" s="18">
        <v>0.85833333333333328</v>
      </c>
      <c r="E17" s="18">
        <v>0.77222222222222225</v>
      </c>
      <c r="F17" s="21">
        <v>0.83853494003117557</v>
      </c>
      <c r="G17" s="18">
        <v>0.70590950441326894</v>
      </c>
    </row>
    <row r="18" spans="3:7" x14ac:dyDescent="0.25">
      <c r="C18" s="11" t="s">
        <v>74</v>
      </c>
      <c r="D18" s="18">
        <v>0.78333333333333333</v>
      </c>
      <c r="E18" s="18">
        <v>0.77222222222222225</v>
      </c>
      <c r="F18" s="21">
        <v>0.83853494003117557</v>
      </c>
      <c r="G18" s="18">
        <v>0.70590950441326894</v>
      </c>
    </row>
    <row r="20" spans="3:7" x14ac:dyDescent="0.25">
      <c r="C20" t="s">
        <v>65</v>
      </c>
      <c r="D20" t="s">
        <v>67</v>
      </c>
      <c r="E20" t="s">
        <v>66</v>
      </c>
      <c r="F20" t="s">
        <v>68</v>
      </c>
    </row>
    <row r="21" spans="3:7" x14ac:dyDescent="0.25">
      <c r="C21" s="24">
        <v>0.67500000000000004</v>
      </c>
      <c r="D21" s="24">
        <v>0.77222222222222225</v>
      </c>
      <c r="E21" s="24">
        <v>0.83853494003117557</v>
      </c>
      <c r="F21" s="24">
        <v>0.70590950441326894</v>
      </c>
    </row>
    <row r="22" spans="3:7" x14ac:dyDescent="0.25">
      <c r="C22" s="24">
        <v>0.85833333333333328</v>
      </c>
      <c r="D22" s="24">
        <v>0.77222222222222225</v>
      </c>
      <c r="E22" s="24">
        <v>0.83853494003117557</v>
      </c>
      <c r="F22" s="24">
        <v>0.70590950441326894</v>
      </c>
    </row>
    <row r="23" spans="3:7" x14ac:dyDescent="0.25">
      <c r="C23" s="24">
        <v>0.78333333333333333</v>
      </c>
      <c r="D23" s="24">
        <v>0.77222222222222225</v>
      </c>
      <c r="E23" s="24">
        <v>0.83853494003117557</v>
      </c>
      <c r="F23" s="24">
        <v>0.70590950441326894</v>
      </c>
    </row>
  </sheetData>
  <mergeCells count="1">
    <mergeCell ref="H13:J1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CE7DA-D73B-461E-B10A-5AD60BDAB079}">
  <dimension ref="B3:D18"/>
  <sheetViews>
    <sheetView workbookViewId="0">
      <selection activeCell="E15" sqref="E15"/>
    </sheetView>
  </sheetViews>
  <sheetFormatPr defaultRowHeight="15" x14ac:dyDescent="0.25"/>
  <cols>
    <col min="2" max="2" width="5.28515625" customWidth="1"/>
    <col min="3" max="3" width="19.28515625" customWidth="1"/>
    <col min="4" max="4" width="92.7109375" customWidth="1"/>
  </cols>
  <sheetData>
    <row r="3" spans="2:4" x14ac:dyDescent="0.25">
      <c r="B3" s="28" t="s">
        <v>53</v>
      </c>
      <c r="C3" s="29" t="s">
        <v>75</v>
      </c>
      <c r="D3" s="28" t="s">
        <v>76</v>
      </c>
    </row>
    <row r="4" spans="2:4" ht="19.5" customHeight="1" x14ac:dyDescent="0.25">
      <c r="B4" s="28">
        <v>1</v>
      </c>
      <c r="C4" s="27" t="s">
        <v>49</v>
      </c>
      <c r="D4" s="30" t="s">
        <v>80</v>
      </c>
    </row>
    <row r="5" spans="2:4" x14ac:dyDescent="0.25">
      <c r="B5" s="28">
        <v>2</v>
      </c>
      <c r="C5" s="27" t="s">
        <v>50</v>
      </c>
      <c r="D5" s="30" t="s">
        <v>79</v>
      </c>
    </row>
    <row r="6" spans="2:4" x14ac:dyDescent="0.25">
      <c r="B6" s="28">
        <v>3</v>
      </c>
      <c r="C6" s="27" t="s">
        <v>47</v>
      </c>
      <c r="D6" s="30" t="s">
        <v>78</v>
      </c>
    </row>
    <row r="7" spans="2:4" x14ac:dyDescent="0.25">
      <c r="B7" s="28">
        <v>4</v>
      </c>
      <c r="C7" s="27" t="s">
        <v>77</v>
      </c>
      <c r="D7" s="30" t="s">
        <v>81</v>
      </c>
    </row>
    <row r="9" spans="2:4" x14ac:dyDescent="0.25">
      <c r="D9" s="95"/>
    </row>
    <row r="10" spans="2:4" x14ac:dyDescent="0.25">
      <c r="D10" s="95"/>
    </row>
    <row r="11" spans="2:4" x14ac:dyDescent="0.25">
      <c r="D11" s="95"/>
    </row>
    <row r="12" spans="2:4" x14ac:dyDescent="0.25">
      <c r="D12" s="95"/>
    </row>
    <row r="13" spans="2:4" x14ac:dyDescent="0.25">
      <c r="D13" s="95"/>
    </row>
    <row r="14" spans="2:4" x14ac:dyDescent="0.25">
      <c r="D14" s="95"/>
    </row>
    <row r="15" spans="2:4" x14ac:dyDescent="0.25">
      <c r="D15" s="95"/>
    </row>
    <row r="16" spans="2:4" x14ac:dyDescent="0.25">
      <c r="D16" s="95"/>
    </row>
    <row r="17" spans="4:4" x14ac:dyDescent="0.25">
      <c r="D17" s="95"/>
    </row>
    <row r="18" spans="4:4" x14ac:dyDescent="0.25">
      <c r="D18" s="95"/>
    </row>
  </sheetData>
  <mergeCells count="1">
    <mergeCell ref="D9:D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E8F14-AE68-4E81-BDA9-4D3A26012ABD}">
  <dimension ref="B1:M12"/>
  <sheetViews>
    <sheetView workbookViewId="0">
      <selection activeCell="L9" sqref="L9"/>
    </sheetView>
  </sheetViews>
  <sheetFormatPr defaultRowHeight="15" x14ac:dyDescent="0.25"/>
  <cols>
    <col min="3" max="3" width="9.5703125" bestFit="1" customWidth="1"/>
    <col min="5" max="5" width="13.28515625" customWidth="1"/>
  </cols>
  <sheetData>
    <row r="1" spans="2:13" ht="15.75" thickBot="1" x14ac:dyDescent="0.3"/>
    <row r="2" spans="2:13" ht="15.75" thickBot="1" x14ac:dyDescent="0.3">
      <c r="B2" s="88" t="s">
        <v>42</v>
      </c>
      <c r="C2" s="88" t="s">
        <v>43</v>
      </c>
      <c r="D2" s="90" t="s">
        <v>44</v>
      </c>
      <c r="E2" s="91"/>
      <c r="F2" s="91"/>
      <c r="G2" s="92"/>
      <c r="H2" s="88" t="s">
        <v>45</v>
      </c>
      <c r="I2" s="88" t="s">
        <v>46</v>
      </c>
    </row>
    <row r="3" spans="2:13" ht="39" thickBot="1" x14ac:dyDescent="0.3">
      <c r="B3" s="89"/>
      <c r="C3" s="89"/>
      <c r="D3" s="6" t="s">
        <v>47</v>
      </c>
      <c r="E3" s="6" t="s">
        <v>48</v>
      </c>
      <c r="F3" s="6" t="s">
        <v>49</v>
      </c>
      <c r="G3" s="6" t="s">
        <v>50</v>
      </c>
      <c r="H3" s="89"/>
      <c r="I3" s="89"/>
    </row>
    <row r="4" spans="2:13" ht="26.25" thickBot="1" x14ac:dyDescent="0.3">
      <c r="B4" s="7" t="s">
        <v>51</v>
      </c>
      <c r="C4" s="8">
        <v>1008</v>
      </c>
      <c r="D4" s="6">
        <v>19</v>
      </c>
      <c r="E4" s="6">
        <v>11</v>
      </c>
      <c r="F4" s="6">
        <v>36</v>
      </c>
      <c r="G4" s="6">
        <v>15</v>
      </c>
      <c r="H4" s="6">
        <f>SUM(D4:G4)</f>
        <v>81</v>
      </c>
      <c r="I4" s="10">
        <f>100/C4*H4</f>
        <v>8.0357142857142847</v>
      </c>
      <c r="L4" t="s">
        <v>82</v>
      </c>
      <c r="M4">
        <f>H7/(C7*4)</f>
        <v>2.3825848474460062E-2</v>
      </c>
    </row>
    <row r="5" spans="2:13" ht="15.75" thickBot="1" x14ac:dyDescent="0.3">
      <c r="B5" s="9">
        <v>45231</v>
      </c>
      <c r="C5" s="6">
        <v>996</v>
      </c>
      <c r="D5" s="6">
        <v>18</v>
      </c>
      <c r="E5" s="6">
        <v>15</v>
      </c>
      <c r="F5" s="6">
        <v>39</v>
      </c>
      <c r="G5" s="6">
        <v>31</v>
      </c>
      <c r="H5" s="6">
        <f t="shared" ref="H5:H6" si="0">SUM(D5:G5)</f>
        <v>103</v>
      </c>
      <c r="I5" s="10">
        <f t="shared" ref="I5:I6" si="1">100/C5*H5</f>
        <v>10.34136546184739</v>
      </c>
      <c r="L5" t="s">
        <v>83</v>
      </c>
      <c r="M5">
        <f>H7/(C7*4) *1000000</f>
        <v>23825.848474460061</v>
      </c>
    </row>
    <row r="6" spans="2:13" ht="26.25" thickBot="1" x14ac:dyDescent="0.3">
      <c r="B6" s="7" t="s">
        <v>52</v>
      </c>
      <c r="C6" s="6">
        <v>913</v>
      </c>
      <c r="D6" s="6">
        <v>25</v>
      </c>
      <c r="E6" s="6">
        <v>14</v>
      </c>
      <c r="F6" s="6">
        <v>31</v>
      </c>
      <c r="G6" s="6">
        <v>24</v>
      </c>
      <c r="H6" s="6">
        <f t="shared" si="0"/>
        <v>94</v>
      </c>
      <c r="I6" s="10">
        <f t="shared" si="1"/>
        <v>10.295728368017524</v>
      </c>
    </row>
    <row r="7" spans="2:13" ht="15.75" thickBot="1" x14ac:dyDescent="0.3">
      <c r="B7" s="7" t="s">
        <v>45</v>
      </c>
      <c r="C7" s="8">
        <v>2917</v>
      </c>
      <c r="D7" s="6">
        <f>SUM(D4:D6)</f>
        <v>62</v>
      </c>
      <c r="E7" s="6">
        <f t="shared" ref="E7:G7" si="2">SUM(E4:E6)</f>
        <v>40</v>
      </c>
      <c r="F7" s="6">
        <f t="shared" si="2"/>
        <v>106</v>
      </c>
      <c r="G7" s="6">
        <f t="shared" si="2"/>
        <v>70</v>
      </c>
      <c r="H7" s="6">
        <f>SUM(D7:G7)</f>
        <v>278</v>
      </c>
      <c r="I7" s="10">
        <f>100/C7*H7</f>
        <v>9.5303393897840252</v>
      </c>
    </row>
    <row r="9" spans="2:13" x14ac:dyDescent="0.25">
      <c r="B9" s="11" t="s">
        <v>61</v>
      </c>
      <c r="C9" s="1" t="s">
        <v>84</v>
      </c>
      <c r="D9" s="1" t="s">
        <v>83</v>
      </c>
      <c r="E9" s="1" t="s">
        <v>85</v>
      </c>
    </row>
    <row r="10" spans="2:13" x14ac:dyDescent="0.25">
      <c r="B10" s="11" t="s">
        <v>73</v>
      </c>
      <c r="C10" s="18">
        <f>H4/(C4*4)</f>
        <v>2.0089285714285716E-2</v>
      </c>
      <c r="D10" s="1">
        <f>H4/(C4*4)*1000000</f>
        <v>20089.285714285717</v>
      </c>
      <c r="E10" s="1">
        <v>2.3199999999999998</v>
      </c>
    </row>
    <row r="11" spans="2:13" x14ac:dyDescent="0.25">
      <c r="B11" s="17" t="s">
        <v>72</v>
      </c>
      <c r="C11" s="18">
        <f t="shared" ref="C11:C12" si="3">H5/(C5*4)</f>
        <v>2.5853413654618473E-2</v>
      </c>
      <c r="D11" s="1">
        <f t="shared" ref="D11:D12" si="4">H5/(C5*4)*1000000</f>
        <v>25853.413654618471</v>
      </c>
      <c r="E11" s="1">
        <v>2.23</v>
      </c>
    </row>
    <row r="12" spans="2:13" x14ac:dyDescent="0.25">
      <c r="B12" s="11" t="s">
        <v>74</v>
      </c>
      <c r="C12" s="18">
        <f t="shared" si="3"/>
        <v>2.5739320920043812E-2</v>
      </c>
      <c r="D12" s="1">
        <f t="shared" si="4"/>
        <v>25739.32092004381</v>
      </c>
      <c r="E12" s="1">
        <v>2.23</v>
      </c>
    </row>
  </sheetData>
  <mergeCells count="5">
    <mergeCell ref="B2:B3"/>
    <mergeCell ref="C2:C3"/>
    <mergeCell ref="D2:G2"/>
    <mergeCell ref="H2:H3"/>
    <mergeCell ref="I2:I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C2DE9-2BC5-40CA-88B6-793916916BB8}">
  <dimension ref="B2:O31"/>
  <sheetViews>
    <sheetView topLeftCell="A6" zoomScale="85" zoomScaleNormal="85" workbookViewId="0">
      <selection activeCell="B2" sqref="B2:O31"/>
    </sheetView>
  </sheetViews>
  <sheetFormatPr defaultRowHeight="15" x14ac:dyDescent="0.25"/>
  <cols>
    <col min="4" max="4" width="3.5703125" customWidth="1"/>
    <col min="7" max="7" width="4" customWidth="1"/>
    <col min="10" max="10" width="3.5703125" customWidth="1"/>
    <col min="13" max="13" width="3.28515625" customWidth="1"/>
  </cols>
  <sheetData>
    <row r="2" spans="2:15" x14ac:dyDescent="0.25">
      <c r="B2" s="94" t="s">
        <v>86</v>
      </c>
      <c r="C2" s="94"/>
      <c r="D2" s="106"/>
      <c r="E2" s="96" t="s">
        <v>87</v>
      </c>
      <c r="F2" s="94"/>
      <c r="G2" s="106"/>
      <c r="H2" s="97" t="s">
        <v>88</v>
      </c>
      <c r="I2" s="98"/>
      <c r="J2" s="106"/>
      <c r="K2" s="97" t="s">
        <v>89</v>
      </c>
      <c r="L2" s="98"/>
      <c r="M2" s="106"/>
      <c r="N2" s="96" t="s">
        <v>90</v>
      </c>
      <c r="O2" s="94"/>
    </row>
    <row r="3" spans="2:15" x14ac:dyDescent="0.25">
      <c r="B3" s="94"/>
      <c r="C3" s="94"/>
      <c r="D3" s="107"/>
      <c r="E3" s="96"/>
      <c r="F3" s="94"/>
      <c r="G3" s="107"/>
      <c r="H3" s="99"/>
      <c r="I3" s="100"/>
      <c r="J3" s="107"/>
      <c r="K3" s="99"/>
      <c r="L3" s="100"/>
      <c r="M3" s="107"/>
      <c r="N3" s="96"/>
      <c r="O3" s="94"/>
    </row>
    <row r="4" spans="2:15" x14ac:dyDescent="0.25">
      <c r="B4" s="81"/>
      <c r="C4" s="81"/>
      <c r="D4" s="107"/>
      <c r="E4" s="101"/>
      <c r="F4" s="102"/>
      <c r="G4" s="107"/>
      <c r="H4" s="101"/>
      <c r="I4" s="102"/>
      <c r="J4" s="107"/>
      <c r="K4" s="101"/>
      <c r="L4" s="102"/>
      <c r="M4" s="107"/>
      <c r="N4" s="101"/>
      <c r="O4" s="102"/>
    </row>
    <row r="5" spans="2:15" x14ac:dyDescent="0.25">
      <c r="B5" s="81"/>
      <c r="C5" s="81"/>
      <c r="D5" s="107"/>
      <c r="E5" s="103"/>
      <c r="F5" s="104"/>
      <c r="G5" s="107"/>
      <c r="H5" s="103"/>
      <c r="I5" s="104"/>
      <c r="J5" s="107"/>
      <c r="K5" s="103"/>
      <c r="L5" s="104"/>
      <c r="M5" s="107"/>
      <c r="N5" s="103"/>
      <c r="O5" s="104"/>
    </row>
    <row r="6" spans="2:15" x14ac:dyDescent="0.25">
      <c r="B6" s="81"/>
      <c r="C6" s="81"/>
      <c r="D6" s="107"/>
      <c r="E6" s="103"/>
      <c r="F6" s="104"/>
      <c r="G6" s="107"/>
      <c r="H6" s="103"/>
      <c r="I6" s="104"/>
      <c r="J6" s="107"/>
      <c r="K6" s="103"/>
      <c r="L6" s="104"/>
      <c r="M6" s="107"/>
      <c r="N6" s="103"/>
      <c r="O6" s="104"/>
    </row>
    <row r="7" spans="2:15" x14ac:dyDescent="0.25">
      <c r="B7" s="81"/>
      <c r="C7" s="81"/>
      <c r="D7" s="107"/>
      <c r="E7" s="103"/>
      <c r="F7" s="104"/>
      <c r="G7" s="107"/>
      <c r="H7" s="103"/>
      <c r="I7" s="104"/>
      <c r="J7" s="107"/>
      <c r="K7" s="103"/>
      <c r="L7" s="104"/>
      <c r="M7" s="107"/>
      <c r="N7" s="103"/>
      <c r="O7" s="104"/>
    </row>
    <row r="8" spans="2:15" x14ac:dyDescent="0.25">
      <c r="B8" s="81"/>
      <c r="C8" s="81"/>
      <c r="D8" s="107"/>
      <c r="E8" s="103"/>
      <c r="F8" s="104"/>
      <c r="G8" s="107"/>
      <c r="H8" s="103"/>
      <c r="I8" s="104"/>
      <c r="J8" s="107"/>
      <c r="K8" s="103"/>
      <c r="L8" s="104"/>
      <c r="M8" s="107"/>
      <c r="N8" s="103"/>
      <c r="O8" s="104"/>
    </row>
    <row r="9" spans="2:15" x14ac:dyDescent="0.25">
      <c r="B9" s="81"/>
      <c r="C9" s="81"/>
      <c r="D9" s="107"/>
      <c r="E9" s="103"/>
      <c r="F9" s="104"/>
      <c r="G9" s="107"/>
      <c r="H9" s="103"/>
      <c r="I9" s="104"/>
      <c r="J9" s="107"/>
      <c r="K9" s="103"/>
      <c r="L9" s="104"/>
      <c r="M9" s="107"/>
      <c r="N9" s="103"/>
      <c r="O9" s="104"/>
    </row>
    <row r="10" spans="2:15" x14ac:dyDescent="0.25">
      <c r="B10" s="81"/>
      <c r="C10" s="81"/>
      <c r="D10" s="107"/>
      <c r="E10" s="103"/>
      <c r="F10" s="104"/>
      <c r="G10" s="107"/>
      <c r="H10" s="103"/>
      <c r="I10" s="104"/>
      <c r="J10" s="107"/>
      <c r="K10" s="103"/>
      <c r="L10" s="104"/>
      <c r="M10" s="107"/>
      <c r="N10" s="103"/>
      <c r="O10" s="104"/>
    </row>
    <row r="11" spans="2:15" x14ac:dyDescent="0.25">
      <c r="B11" s="81"/>
      <c r="C11" s="81"/>
      <c r="D11" s="107"/>
      <c r="E11" s="103"/>
      <c r="F11" s="104"/>
      <c r="G11" s="107"/>
      <c r="H11" s="103"/>
      <c r="I11" s="104"/>
      <c r="J11" s="107"/>
      <c r="K11" s="103"/>
      <c r="L11" s="104"/>
      <c r="M11" s="107"/>
      <c r="N11" s="103"/>
      <c r="O11" s="104"/>
    </row>
    <row r="12" spans="2:15" x14ac:dyDescent="0.25">
      <c r="B12" s="81"/>
      <c r="C12" s="81"/>
      <c r="D12" s="107"/>
      <c r="E12" s="103"/>
      <c r="F12" s="104"/>
      <c r="G12" s="107"/>
      <c r="H12" s="103"/>
      <c r="I12" s="104"/>
      <c r="J12" s="107"/>
      <c r="K12" s="103"/>
      <c r="L12" s="104"/>
      <c r="M12" s="107"/>
      <c r="N12" s="103"/>
      <c r="O12" s="104"/>
    </row>
    <row r="13" spans="2:15" x14ac:dyDescent="0.25">
      <c r="B13" s="81"/>
      <c r="C13" s="81"/>
      <c r="D13" s="107"/>
      <c r="E13" s="103"/>
      <c r="F13" s="104"/>
      <c r="G13" s="107"/>
      <c r="H13" s="103"/>
      <c r="I13" s="104"/>
      <c r="J13" s="107"/>
      <c r="K13" s="103"/>
      <c r="L13" s="104"/>
      <c r="M13" s="107"/>
      <c r="N13" s="103"/>
      <c r="O13" s="104"/>
    </row>
    <row r="14" spans="2:15" x14ac:dyDescent="0.25">
      <c r="B14" s="81"/>
      <c r="C14" s="81"/>
      <c r="D14" s="107"/>
      <c r="E14" s="103"/>
      <c r="F14" s="104"/>
      <c r="G14" s="107"/>
      <c r="H14" s="103"/>
      <c r="I14" s="104"/>
      <c r="J14" s="107"/>
      <c r="K14" s="103"/>
      <c r="L14" s="104"/>
      <c r="M14" s="107"/>
      <c r="N14" s="103"/>
      <c r="O14" s="104"/>
    </row>
    <row r="15" spans="2:15" x14ac:dyDescent="0.25">
      <c r="B15" s="81"/>
      <c r="C15" s="81"/>
      <c r="D15" s="107"/>
      <c r="E15" s="103"/>
      <c r="F15" s="104"/>
      <c r="G15" s="107"/>
      <c r="H15" s="103"/>
      <c r="I15" s="104"/>
      <c r="J15" s="107"/>
      <c r="K15" s="103"/>
      <c r="L15" s="104"/>
      <c r="M15" s="107"/>
      <c r="N15" s="103"/>
      <c r="O15" s="104"/>
    </row>
    <row r="16" spans="2:15" x14ac:dyDescent="0.25">
      <c r="B16" s="81"/>
      <c r="C16" s="81"/>
      <c r="D16" s="107"/>
      <c r="E16" s="103"/>
      <c r="F16" s="104"/>
      <c r="G16" s="107"/>
      <c r="H16" s="103"/>
      <c r="I16" s="104"/>
      <c r="J16" s="107"/>
      <c r="K16" s="103"/>
      <c r="L16" s="104"/>
      <c r="M16" s="107"/>
      <c r="N16" s="103"/>
      <c r="O16" s="104"/>
    </row>
    <row r="17" spans="2:15" x14ac:dyDescent="0.25">
      <c r="B17" s="81"/>
      <c r="C17" s="81"/>
      <c r="D17" s="107"/>
      <c r="E17" s="103"/>
      <c r="F17" s="104"/>
      <c r="G17" s="107"/>
      <c r="H17" s="103"/>
      <c r="I17" s="104"/>
      <c r="J17" s="107"/>
      <c r="K17" s="103"/>
      <c r="L17" s="104"/>
      <c r="M17" s="107"/>
      <c r="N17" s="103"/>
      <c r="O17" s="104"/>
    </row>
    <row r="18" spans="2:15" x14ac:dyDescent="0.25">
      <c r="B18" s="81"/>
      <c r="C18" s="81"/>
      <c r="D18" s="107"/>
      <c r="E18" s="103"/>
      <c r="F18" s="104"/>
      <c r="G18" s="107"/>
      <c r="H18" s="103"/>
      <c r="I18" s="104"/>
      <c r="J18" s="107"/>
      <c r="K18" s="103"/>
      <c r="L18" s="104"/>
      <c r="M18" s="107"/>
      <c r="N18" s="103"/>
      <c r="O18" s="104"/>
    </row>
    <row r="19" spans="2:15" x14ac:dyDescent="0.25">
      <c r="B19" s="81"/>
      <c r="C19" s="81"/>
      <c r="D19" s="107"/>
      <c r="E19" s="103"/>
      <c r="F19" s="104"/>
      <c r="G19" s="107"/>
      <c r="H19" s="103"/>
      <c r="I19" s="104"/>
      <c r="J19" s="107"/>
      <c r="K19" s="103"/>
      <c r="L19" s="104"/>
      <c r="M19" s="107"/>
      <c r="N19" s="103"/>
      <c r="O19" s="104"/>
    </row>
    <row r="20" spans="2:15" x14ac:dyDescent="0.25">
      <c r="B20" s="81"/>
      <c r="C20" s="81"/>
      <c r="D20" s="107"/>
      <c r="E20" s="103"/>
      <c r="F20" s="104"/>
      <c r="G20" s="107"/>
      <c r="H20" s="103"/>
      <c r="I20" s="104"/>
      <c r="J20" s="107"/>
      <c r="K20" s="103"/>
      <c r="L20" s="104"/>
      <c r="M20" s="107"/>
      <c r="N20" s="103"/>
      <c r="O20" s="104"/>
    </row>
    <row r="21" spans="2:15" x14ac:dyDescent="0.25">
      <c r="B21" s="81"/>
      <c r="C21" s="81"/>
      <c r="D21" s="107"/>
      <c r="E21" s="103"/>
      <c r="F21" s="104"/>
      <c r="G21" s="107"/>
      <c r="H21" s="103"/>
      <c r="I21" s="104"/>
      <c r="J21" s="107"/>
      <c r="K21" s="103"/>
      <c r="L21" s="104"/>
      <c r="M21" s="107"/>
      <c r="N21" s="103"/>
      <c r="O21" s="104"/>
    </row>
    <row r="22" spans="2:15" x14ac:dyDescent="0.25">
      <c r="B22" s="81"/>
      <c r="C22" s="81"/>
      <c r="D22" s="107"/>
      <c r="E22" s="103"/>
      <c r="F22" s="104"/>
      <c r="G22" s="107"/>
      <c r="H22" s="103"/>
      <c r="I22" s="104"/>
      <c r="J22" s="107"/>
      <c r="K22" s="103"/>
      <c r="L22" s="104"/>
      <c r="M22" s="107"/>
      <c r="N22" s="103"/>
      <c r="O22" s="104"/>
    </row>
    <row r="23" spans="2:15" x14ac:dyDescent="0.25">
      <c r="B23" s="81"/>
      <c r="C23" s="81"/>
      <c r="D23" s="107"/>
      <c r="E23" s="103"/>
      <c r="F23" s="104"/>
      <c r="G23" s="107"/>
      <c r="H23" s="103"/>
      <c r="I23" s="104"/>
      <c r="J23" s="107"/>
      <c r="K23" s="103"/>
      <c r="L23" s="104"/>
      <c r="M23" s="107"/>
      <c r="N23" s="103"/>
      <c r="O23" s="104"/>
    </row>
    <row r="24" spans="2:15" x14ac:dyDescent="0.25">
      <c r="B24" s="81"/>
      <c r="C24" s="81"/>
      <c r="D24" s="107"/>
      <c r="E24" s="103"/>
      <c r="F24" s="104"/>
      <c r="G24" s="107"/>
      <c r="H24" s="103"/>
      <c r="I24" s="104"/>
      <c r="J24" s="107"/>
      <c r="K24" s="103"/>
      <c r="L24" s="104"/>
      <c r="M24" s="107"/>
      <c r="N24" s="103"/>
      <c r="O24" s="104"/>
    </row>
    <row r="25" spans="2:15" x14ac:dyDescent="0.25">
      <c r="B25" s="81"/>
      <c r="C25" s="81"/>
      <c r="D25" s="107"/>
      <c r="E25" s="103"/>
      <c r="F25" s="104"/>
      <c r="G25" s="107"/>
      <c r="H25" s="103"/>
      <c r="I25" s="104"/>
      <c r="J25" s="107"/>
      <c r="K25" s="103"/>
      <c r="L25" s="104"/>
      <c r="M25" s="107"/>
      <c r="N25" s="103"/>
      <c r="O25" s="104"/>
    </row>
    <row r="26" spans="2:15" x14ac:dyDescent="0.25">
      <c r="B26" s="81"/>
      <c r="C26" s="81"/>
      <c r="D26" s="107"/>
      <c r="E26" s="103"/>
      <c r="F26" s="104"/>
      <c r="G26" s="107"/>
      <c r="H26" s="103"/>
      <c r="I26" s="104"/>
      <c r="J26" s="107"/>
      <c r="K26" s="103"/>
      <c r="L26" s="104"/>
      <c r="M26" s="107"/>
      <c r="N26" s="103"/>
      <c r="O26" s="104"/>
    </row>
    <row r="27" spans="2:15" x14ac:dyDescent="0.25">
      <c r="B27" s="81"/>
      <c r="C27" s="81"/>
      <c r="D27" s="107"/>
      <c r="E27" s="103"/>
      <c r="F27" s="104"/>
      <c r="G27" s="107"/>
      <c r="H27" s="103"/>
      <c r="I27" s="104"/>
      <c r="J27" s="107"/>
      <c r="K27" s="103"/>
      <c r="L27" s="104"/>
      <c r="M27" s="107"/>
      <c r="N27" s="103"/>
      <c r="O27" s="104"/>
    </row>
    <row r="28" spans="2:15" x14ac:dyDescent="0.25">
      <c r="B28" s="81"/>
      <c r="C28" s="81"/>
      <c r="D28" s="107"/>
      <c r="E28" s="103"/>
      <c r="F28" s="104"/>
      <c r="G28" s="107"/>
      <c r="H28" s="103"/>
      <c r="I28" s="104"/>
      <c r="J28" s="107"/>
      <c r="K28" s="103"/>
      <c r="L28" s="104"/>
      <c r="M28" s="107"/>
      <c r="N28" s="103"/>
      <c r="O28" s="104"/>
    </row>
    <row r="29" spans="2:15" x14ac:dyDescent="0.25">
      <c r="B29" s="81"/>
      <c r="C29" s="81"/>
      <c r="D29" s="107"/>
      <c r="E29" s="103"/>
      <c r="F29" s="104"/>
      <c r="G29" s="107"/>
      <c r="H29" s="103"/>
      <c r="I29" s="104"/>
      <c r="J29" s="107"/>
      <c r="K29" s="103"/>
      <c r="L29" s="104"/>
      <c r="M29" s="107"/>
      <c r="N29" s="103"/>
      <c r="O29" s="104"/>
    </row>
    <row r="30" spans="2:15" x14ac:dyDescent="0.25">
      <c r="B30" s="81"/>
      <c r="C30" s="81"/>
      <c r="D30" s="107"/>
      <c r="E30" s="103"/>
      <c r="F30" s="104"/>
      <c r="G30" s="107"/>
      <c r="H30" s="103"/>
      <c r="I30" s="104"/>
      <c r="J30" s="107"/>
      <c r="K30" s="103"/>
      <c r="L30" s="104"/>
      <c r="M30" s="107"/>
      <c r="N30" s="103"/>
      <c r="O30" s="104"/>
    </row>
    <row r="31" spans="2:15" x14ac:dyDescent="0.25">
      <c r="B31" s="81"/>
      <c r="C31" s="81"/>
      <c r="D31" s="108"/>
      <c r="E31" s="80"/>
      <c r="F31" s="105"/>
      <c r="G31" s="108"/>
      <c r="H31" s="80"/>
      <c r="I31" s="105"/>
      <c r="J31" s="108"/>
      <c r="K31" s="80"/>
      <c r="L31" s="105"/>
      <c r="M31" s="108"/>
      <c r="N31" s="80"/>
      <c r="O31" s="105"/>
    </row>
  </sheetData>
  <mergeCells count="14">
    <mergeCell ref="M2:M31"/>
    <mergeCell ref="N4:O31"/>
    <mergeCell ref="D2:D31"/>
    <mergeCell ref="E4:F31"/>
    <mergeCell ref="G2:G31"/>
    <mergeCell ref="H4:I31"/>
    <mergeCell ref="J2:J31"/>
    <mergeCell ref="N2:O3"/>
    <mergeCell ref="B2:C3"/>
    <mergeCell ref="E2:F3"/>
    <mergeCell ref="H2:I3"/>
    <mergeCell ref="K2:L3"/>
    <mergeCell ref="B4:C31"/>
    <mergeCell ref="K4:L3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flow chard</vt:lpstr>
      <vt:lpstr>check sheret</vt:lpstr>
      <vt:lpstr>HISTOGRAM </vt:lpstr>
      <vt:lpstr>Pareto</vt:lpstr>
      <vt:lpstr>scater diagram </vt:lpstr>
      <vt:lpstr>peta kendali </vt:lpstr>
      <vt:lpstr>six sigma (define)</vt:lpstr>
      <vt:lpstr>DPMO</vt:lpstr>
      <vt:lpstr>SIPOC</vt:lpstr>
      <vt:lpstr>Sheet3</vt:lpstr>
      <vt:lpstr>fishbone</vt:lpstr>
      <vt:lpstr>peningkatan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putra hakim</dc:creator>
  <cp:lastModifiedBy>putra hakim</cp:lastModifiedBy>
  <dcterms:created xsi:type="dcterms:W3CDTF">2024-02-26T12:38:38Z</dcterms:created>
  <dcterms:modified xsi:type="dcterms:W3CDTF">2024-05-18T05:55:02Z</dcterms:modified>
</cp:coreProperties>
</file>