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s\Documents\Sidang Skripsi\"/>
    </mc:Choice>
  </mc:AlternateContent>
  <xr:revisionPtr revIDLastSave="0" documentId="13_ncr:1_{ED3CA6F5-56EA-48F3-88EB-3D2AAF719E55}" xr6:coauthVersionLast="47" xr6:coauthVersionMax="47" xr10:uidLastSave="{00000000-0000-0000-0000-000000000000}"/>
  <bookViews>
    <workbookView xWindow="-110" yWindow="-110" windowWidth="19420" windowHeight="10300" xr2:uid="{462E8952-CB9E-4783-B500-8511F704E670}"/>
  </bookViews>
  <sheets>
    <sheet name="Kriteria" sheetId="1" r:id="rId1"/>
    <sheet name="Tabulasi Data" sheetId="2" r:id="rId2"/>
    <sheet name="SPS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4" i="2" l="1"/>
  <c r="X57" i="2"/>
  <c r="X53" i="2"/>
  <c r="W102" i="2"/>
  <c r="X102" i="2" s="1"/>
  <c r="W103" i="2"/>
  <c r="X103" i="2" s="1"/>
  <c r="W104" i="2"/>
  <c r="X104" i="2" s="1"/>
  <c r="W105" i="2"/>
  <c r="X105" i="2" s="1"/>
  <c r="W101" i="2"/>
  <c r="X101" i="2" s="1"/>
  <c r="W96" i="2"/>
  <c r="X96" i="2" s="1"/>
  <c r="W97" i="2"/>
  <c r="X97" i="2" s="1"/>
  <c r="W98" i="2"/>
  <c r="X98" i="2" s="1"/>
  <c r="W99" i="2"/>
  <c r="X99" i="2" s="1"/>
  <c r="W95" i="2"/>
  <c r="X95" i="2" s="1"/>
  <c r="W90" i="2"/>
  <c r="X90" i="2" s="1"/>
  <c r="W91" i="2"/>
  <c r="X91" i="2" s="1"/>
  <c r="W92" i="2"/>
  <c r="X92" i="2" s="1"/>
  <c r="W93" i="2"/>
  <c r="X93" i="2" s="1"/>
  <c r="W89" i="2"/>
  <c r="X89" i="2" s="1"/>
  <c r="W84" i="2"/>
  <c r="X84" i="2" s="1"/>
  <c r="W85" i="2"/>
  <c r="X85" i="2" s="1"/>
  <c r="W86" i="2"/>
  <c r="X86" i="2" s="1"/>
  <c r="W87" i="2"/>
  <c r="X87" i="2" s="1"/>
  <c r="W83" i="2"/>
  <c r="X83" i="2" s="1"/>
  <c r="W78" i="2"/>
  <c r="X78" i="2" s="1"/>
  <c r="W79" i="2"/>
  <c r="X79" i="2" s="1"/>
  <c r="W80" i="2"/>
  <c r="X80" i="2" s="1"/>
  <c r="W81" i="2"/>
  <c r="X81" i="2" s="1"/>
  <c r="W77" i="2"/>
  <c r="X77" i="2" s="1"/>
  <c r="W72" i="2"/>
  <c r="X72" i="2" s="1"/>
  <c r="W73" i="2"/>
  <c r="X73" i="2" s="1"/>
  <c r="W74" i="2"/>
  <c r="X74" i="2" s="1"/>
  <c r="W75" i="2"/>
  <c r="X75" i="2" s="1"/>
  <c r="W71" i="2"/>
  <c r="X71" i="2" s="1"/>
  <c r="W66" i="2"/>
  <c r="X66" i="2" s="1"/>
  <c r="W67" i="2"/>
  <c r="X67" i="2" s="1"/>
  <c r="W68" i="2"/>
  <c r="X68" i="2" s="1"/>
  <c r="W69" i="2"/>
  <c r="X69" i="2" s="1"/>
  <c r="W65" i="2"/>
  <c r="X65" i="2" s="1"/>
  <c r="W60" i="2"/>
  <c r="X60" i="2" s="1"/>
  <c r="W61" i="2"/>
  <c r="X61" i="2" s="1"/>
  <c r="W62" i="2"/>
  <c r="X62" i="2" s="1"/>
  <c r="W63" i="2"/>
  <c r="X63" i="2" s="1"/>
  <c r="W59" i="2"/>
  <c r="X59" i="2" s="1"/>
  <c r="W54" i="2"/>
  <c r="W55" i="2"/>
  <c r="X55" i="2" s="1"/>
  <c r="W56" i="2"/>
  <c r="X56" i="2" s="1"/>
  <c r="W57" i="2"/>
  <c r="W53" i="2"/>
  <c r="W48" i="2"/>
  <c r="X48" i="2" s="1"/>
  <c r="W49" i="2"/>
  <c r="X49" i="2" s="1"/>
  <c r="W50" i="2"/>
  <c r="X50" i="2" s="1"/>
  <c r="W51" i="2"/>
  <c r="X51" i="2" s="1"/>
  <c r="W47" i="2"/>
  <c r="X47" i="2" s="1"/>
  <c r="W42" i="2"/>
  <c r="X42" i="2" s="1"/>
  <c r="W43" i="2"/>
  <c r="X43" i="2" s="1"/>
  <c r="W44" i="2"/>
  <c r="X44" i="2" s="1"/>
  <c r="W45" i="2"/>
  <c r="X45" i="2" s="1"/>
  <c r="W41" i="2"/>
  <c r="X41" i="2" s="1"/>
  <c r="W36" i="2"/>
  <c r="X36" i="2" s="1"/>
  <c r="W37" i="2"/>
  <c r="X37" i="2" s="1"/>
  <c r="W38" i="2"/>
  <c r="X38" i="2" s="1"/>
  <c r="W39" i="2"/>
  <c r="X39" i="2" s="1"/>
  <c r="W35" i="2"/>
  <c r="X35" i="2" s="1"/>
  <c r="W30" i="2"/>
  <c r="X30" i="2" s="1"/>
  <c r="W31" i="2"/>
  <c r="X31" i="2" s="1"/>
  <c r="W32" i="2"/>
  <c r="X32" i="2" s="1"/>
  <c r="W33" i="2"/>
  <c r="X33" i="2" s="1"/>
  <c r="W29" i="2"/>
  <c r="X29" i="2" s="1"/>
  <c r="W24" i="2"/>
  <c r="X24" i="2" s="1"/>
  <c r="W25" i="2"/>
  <c r="X25" i="2" s="1"/>
  <c r="W26" i="2"/>
  <c r="X26" i="2" s="1"/>
  <c r="W27" i="2"/>
  <c r="X27" i="2" s="1"/>
  <c r="W23" i="2"/>
  <c r="X23" i="2" s="1"/>
  <c r="W18" i="2"/>
  <c r="X18" i="2" s="1"/>
  <c r="W19" i="2"/>
  <c r="X19" i="2" s="1"/>
  <c r="W20" i="2"/>
  <c r="X20" i="2" s="1"/>
  <c r="W21" i="2"/>
  <c r="X21" i="2" s="1"/>
  <c r="W17" i="2"/>
  <c r="X17" i="2" s="1"/>
  <c r="W12" i="2"/>
  <c r="X12" i="2" s="1"/>
  <c r="W13" i="2"/>
  <c r="X13" i="2" s="1"/>
  <c r="W14" i="2"/>
  <c r="X14" i="2" s="1"/>
  <c r="W15" i="2"/>
  <c r="X15" i="2" s="1"/>
  <c r="W11" i="2"/>
  <c r="X11" i="2" s="1"/>
  <c r="W6" i="2"/>
  <c r="X6" i="2" s="1"/>
  <c r="W7" i="2"/>
  <c r="X7" i="2" s="1"/>
  <c r="W8" i="2"/>
  <c r="X8" i="2" s="1"/>
  <c r="W9" i="2"/>
  <c r="X9" i="2" s="1"/>
  <c r="W5" i="2"/>
  <c r="X5" i="2" s="1"/>
  <c r="N84" i="2"/>
  <c r="N85" i="2"/>
  <c r="N86" i="2"/>
  <c r="N87" i="2"/>
  <c r="N83" i="2"/>
  <c r="K84" i="2"/>
  <c r="K85" i="2"/>
  <c r="K86" i="2"/>
  <c r="K87" i="2"/>
  <c r="K83" i="2"/>
  <c r="R84" i="2"/>
  <c r="R85" i="2"/>
  <c r="R86" i="2"/>
  <c r="R87" i="2"/>
  <c r="R83" i="2"/>
  <c r="G84" i="2"/>
  <c r="G85" i="2"/>
  <c r="G86" i="2"/>
  <c r="G87" i="2"/>
  <c r="G83" i="2"/>
  <c r="N102" i="2"/>
  <c r="N103" i="2"/>
  <c r="N104" i="2"/>
  <c r="N105" i="2"/>
  <c r="N101" i="2"/>
  <c r="K102" i="2"/>
  <c r="K103" i="2"/>
  <c r="K104" i="2"/>
  <c r="K105" i="2"/>
  <c r="K101" i="2"/>
  <c r="R102" i="2"/>
  <c r="R103" i="2"/>
  <c r="R104" i="2"/>
  <c r="R105" i="2"/>
  <c r="R101" i="2"/>
  <c r="G102" i="2"/>
  <c r="G103" i="2"/>
  <c r="G104" i="2"/>
  <c r="G105" i="2"/>
  <c r="G101" i="2"/>
  <c r="N96" i="2"/>
  <c r="N97" i="2"/>
  <c r="N98" i="2"/>
  <c r="N99" i="2"/>
  <c r="N95" i="2"/>
  <c r="K96" i="2"/>
  <c r="K97" i="2"/>
  <c r="K98" i="2"/>
  <c r="K99" i="2"/>
  <c r="K95" i="2"/>
  <c r="R96" i="2"/>
  <c r="R97" i="2"/>
  <c r="R98" i="2"/>
  <c r="R99" i="2"/>
  <c r="R95" i="2"/>
  <c r="G96" i="2"/>
  <c r="G97" i="2"/>
  <c r="G98" i="2"/>
  <c r="G99" i="2"/>
  <c r="G95" i="2"/>
  <c r="N90" i="2"/>
  <c r="N91" i="2"/>
  <c r="N92" i="2"/>
  <c r="N93" i="2"/>
  <c r="N89" i="2"/>
  <c r="K90" i="2"/>
  <c r="K91" i="2"/>
  <c r="K92" i="2"/>
  <c r="K93" i="2"/>
  <c r="K89" i="2"/>
  <c r="R90" i="2"/>
  <c r="R91" i="2"/>
  <c r="R92" i="2"/>
  <c r="R93" i="2"/>
  <c r="R89" i="2"/>
  <c r="G90" i="2"/>
  <c r="G91" i="2"/>
  <c r="G92" i="2"/>
  <c r="G93" i="2"/>
  <c r="G89" i="2"/>
  <c r="R72" i="2"/>
  <c r="R73" i="2"/>
  <c r="R74" i="2"/>
  <c r="R75" i="2"/>
  <c r="R71" i="2"/>
  <c r="N72" i="2"/>
  <c r="N73" i="2"/>
  <c r="N74" i="2"/>
  <c r="N75" i="2"/>
  <c r="N71" i="2"/>
  <c r="K72" i="2"/>
  <c r="K73" i="2"/>
  <c r="K74" i="2"/>
  <c r="K75" i="2"/>
  <c r="K71" i="2"/>
  <c r="G72" i="2"/>
  <c r="G73" i="2"/>
  <c r="G74" i="2"/>
  <c r="G75" i="2"/>
  <c r="G71" i="2"/>
  <c r="R66" i="2"/>
  <c r="R67" i="2"/>
  <c r="R68" i="2"/>
  <c r="R69" i="2"/>
  <c r="R65" i="2"/>
  <c r="N66" i="2"/>
  <c r="N67" i="2"/>
  <c r="N68" i="2"/>
  <c r="N69" i="2"/>
  <c r="N65" i="2"/>
  <c r="K66" i="2"/>
  <c r="K67" i="2"/>
  <c r="K68" i="2"/>
  <c r="K69" i="2"/>
  <c r="K65" i="2"/>
  <c r="G66" i="2"/>
  <c r="G67" i="2"/>
  <c r="G68" i="2"/>
  <c r="G69" i="2"/>
  <c r="G65" i="2"/>
  <c r="R60" i="2"/>
  <c r="R61" i="2"/>
  <c r="R62" i="2"/>
  <c r="R63" i="2"/>
  <c r="R59" i="2"/>
  <c r="N60" i="2"/>
  <c r="N61" i="2"/>
  <c r="N62" i="2"/>
  <c r="N63" i="2"/>
  <c r="N59" i="2"/>
  <c r="K60" i="2"/>
  <c r="K61" i="2"/>
  <c r="K62" i="2"/>
  <c r="K63" i="2"/>
  <c r="K59" i="2"/>
  <c r="G60" i="2"/>
  <c r="G61" i="2"/>
  <c r="G62" i="2"/>
  <c r="G63" i="2"/>
  <c r="G59" i="2"/>
  <c r="R54" i="2"/>
  <c r="R55" i="2"/>
  <c r="R56" i="2"/>
  <c r="R57" i="2"/>
  <c r="R53" i="2"/>
  <c r="N54" i="2"/>
  <c r="N55" i="2"/>
  <c r="N56" i="2"/>
  <c r="N57" i="2"/>
  <c r="N53" i="2"/>
  <c r="K54" i="2"/>
  <c r="K55" i="2"/>
  <c r="K56" i="2"/>
  <c r="K57" i="2"/>
  <c r="K53" i="2"/>
  <c r="G54" i="2"/>
  <c r="G55" i="2"/>
  <c r="G56" i="2"/>
  <c r="G57" i="2"/>
  <c r="G53" i="2"/>
  <c r="R36" i="2"/>
  <c r="R37" i="2"/>
  <c r="R38" i="2"/>
  <c r="R39" i="2"/>
  <c r="R35" i="2"/>
  <c r="N36" i="2"/>
  <c r="N37" i="2"/>
  <c r="N38" i="2"/>
  <c r="N39" i="2"/>
  <c r="N35" i="2"/>
  <c r="K36" i="2"/>
  <c r="K37" i="2"/>
  <c r="K38" i="2"/>
  <c r="K39" i="2"/>
  <c r="K35" i="2"/>
  <c r="G36" i="2"/>
  <c r="G37" i="2"/>
  <c r="G38" i="2"/>
  <c r="G39" i="2"/>
  <c r="G35" i="2"/>
  <c r="R30" i="2"/>
  <c r="R31" i="2"/>
  <c r="R32" i="2"/>
  <c r="R33" i="2"/>
  <c r="R29" i="2"/>
  <c r="N30" i="2"/>
  <c r="N31" i="2"/>
  <c r="N32" i="2"/>
  <c r="N33" i="2"/>
  <c r="N29" i="2"/>
  <c r="K30" i="2"/>
  <c r="K31" i="2"/>
  <c r="K32" i="2"/>
  <c r="K33" i="2"/>
  <c r="K29" i="2"/>
  <c r="G30" i="2"/>
  <c r="G31" i="2"/>
  <c r="G32" i="2"/>
  <c r="G33" i="2"/>
  <c r="G29" i="2"/>
  <c r="R24" i="2"/>
  <c r="R25" i="2"/>
  <c r="R26" i="2"/>
  <c r="R27" i="2"/>
  <c r="R23" i="2"/>
  <c r="N24" i="2"/>
  <c r="N25" i="2"/>
  <c r="N26" i="2"/>
  <c r="N27" i="2"/>
  <c r="N23" i="2"/>
  <c r="K24" i="2"/>
  <c r="K25" i="2"/>
  <c r="K26" i="2"/>
  <c r="K27" i="2"/>
  <c r="K23" i="2"/>
  <c r="G24" i="2"/>
  <c r="G25" i="2"/>
  <c r="G26" i="2"/>
  <c r="G27" i="2"/>
  <c r="G23" i="2"/>
  <c r="R18" i="2"/>
  <c r="R19" i="2"/>
  <c r="R20" i="2"/>
  <c r="R21" i="2"/>
  <c r="R17" i="2"/>
  <c r="N18" i="2"/>
  <c r="N19" i="2"/>
  <c r="N20" i="2"/>
  <c r="N21" i="2"/>
  <c r="N17" i="2"/>
  <c r="K18" i="2"/>
  <c r="K19" i="2"/>
  <c r="K20" i="2"/>
  <c r="K21" i="2"/>
  <c r="K17" i="2"/>
  <c r="G18" i="2"/>
  <c r="G19" i="2"/>
  <c r="G20" i="2"/>
  <c r="G21" i="2"/>
  <c r="G17" i="2"/>
  <c r="R12" i="2"/>
  <c r="R13" i="2"/>
  <c r="R14" i="2"/>
  <c r="R15" i="2"/>
  <c r="R11" i="2"/>
  <c r="N12" i="2"/>
  <c r="N13" i="2"/>
  <c r="N14" i="2"/>
  <c r="N15" i="2"/>
  <c r="N11" i="2"/>
  <c r="K12" i="2"/>
  <c r="K13" i="2"/>
  <c r="K14" i="2"/>
  <c r="K15" i="2"/>
  <c r="K11" i="2"/>
  <c r="G12" i="2"/>
  <c r="G13" i="2"/>
  <c r="G14" i="2"/>
  <c r="G15" i="2"/>
  <c r="G11" i="2"/>
  <c r="R78" i="2"/>
  <c r="R79" i="2"/>
  <c r="R80" i="2"/>
  <c r="R81" i="2"/>
  <c r="R77" i="2"/>
  <c r="N78" i="2"/>
  <c r="N79" i="2"/>
  <c r="N80" i="2"/>
  <c r="N81" i="2"/>
  <c r="N77" i="2"/>
  <c r="K78" i="2"/>
  <c r="K79" i="2"/>
  <c r="K80" i="2"/>
  <c r="K81" i="2"/>
  <c r="K77" i="2"/>
  <c r="G78" i="2"/>
  <c r="G79" i="2"/>
  <c r="G80" i="2"/>
  <c r="G81" i="2"/>
  <c r="G77" i="2"/>
  <c r="R48" i="2"/>
  <c r="R49" i="2"/>
  <c r="R50" i="2"/>
  <c r="R51" i="2"/>
  <c r="R47" i="2"/>
  <c r="N48" i="2"/>
  <c r="N49" i="2"/>
  <c r="N50" i="2"/>
  <c r="N51" i="2"/>
  <c r="N47" i="2"/>
  <c r="K48" i="2"/>
  <c r="K49" i="2"/>
  <c r="K50" i="2"/>
  <c r="K51" i="2"/>
  <c r="K47" i="2"/>
  <c r="G48" i="2"/>
  <c r="G49" i="2"/>
  <c r="G50" i="2"/>
  <c r="G51" i="2"/>
  <c r="G47" i="2"/>
  <c r="R42" i="2"/>
  <c r="R43" i="2"/>
  <c r="R44" i="2"/>
  <c r="R45" i="2"/>
  <c r="R41" i="2"/>
  <c r="N42" i="2"/>
  <c r="N43" i="2"/>
  <c r="N44" i="2"/>
  <c r="N45" i="2"/>
  <c r="N41" i="2"/>
  <c r="K42" i="2"/>
  <c r="K43" i="2"/>
  <c r="K44" i="2"/>
  <c r="K45" i="2"/>
  <c r="K41" i="2"/>
  <c r="G42" i="2"/>
  <c r="G43" i="2"/>
  <c r="G44" i="2"/>
  <c r="G45" i="2"/>
  <c r="G41" i="2"/>
  <c r="R6" i="2"/>
  <c r="R7" i="2"/>
  <c r="R8" i="2"/>
  <c r="R9" i="2"/>
  <c r="R5" i="2"/>
  <c r="N6" i="2"/>
  <c r="N7" i="2"/>
  <c r="N8" i="2"/>
  <c r="N9" i="2"/>
  <c r="N5" i="2"/>
  <c r="K6" i="2"/>
  <c r="K7" i="2"/>
  <c r="K8" i="2"/>
  <c r="K9" i="2"/>
  <c r="K5" i="2"/>
  <c r="G6" i="2"/>
  <c r="G7" i="2"/>
  <c r="G8" i="2"/>
  <c r="G9" i="2"/>
  <c r="G5" i="2"/>
</calcChain>
</file>

<file path=xl/sharedStrings.xml><?xml version="1.0" encoding="utf-8"?>
<sst xmlns="http://schemas.openxmlformats.org/spreadsheetml/2006/main" count="974" uniqueCount="212">
  <si>
    <t>Kriteria Data Perusahaan</t>
  </si>
  <si>
    <t>No</t>
  </si>
  <si>
    <t>Kode Perusahaan</t>
  </si>
  <si>
    <t>Nama Perusahaan</t>
  </si>
  <si>
    <t>BEI</t>
  </si>
  <si>
    <t>Dewan Komisaris Independen</t>
  </si>
  <si>
    <t>ABMM</t>
  </si>
  <si>
    <t>ABM Investama Tbk.</t>
  </si>
  <si>
    <t>ADRO</t>
  </si>
  <si>
    <t>Adaro Energy Indonesia Tbk.</t>
  </si>
  <si>
    <t>AIMS</t>
  </si>
  <si>
    <t>Akbar Indo Makmur Stimec Tbk.</t>
  </si>
  <si>
    <t>AKRA</t>
  </si>
  <si>
    <t>AKR Corporindo Tbk.</t>
  </si>
  <si>
    <t>APEX</t>
  </si>
  <si>
    <t>Apexindo Pratama Duta Tbk.</t>
  </si>
  <si>
    <t>ARII</t>
  </si>
  <si>
    <t>Atlas Resources Tbk.</t>
  </si>
  <si>
    <t>ARTI</t>
  </si>
  <si>
    <t>Ratu Prabu Energi Tbk</t>
  </si>
  <si>
    <t>BBRM</t>
  </si>
  <si>
    <t xml:space="preserve">Pelayaran Nasional Bina Buana </t>
  </si>
  <si>
    <t>BSSR</t>
  </si>
  <si>
    <t>Baramulti Suksessarana Tbk.</t>
  </si>
  <si>
    <t>BULL</t>
  </si>
  <si>
    <t>Buana Lintas Lautan Tbk.</t>
  </si>
  <si>
    <t>BUMI</t>
  </si>
  <si>
    <t>Bumi Resources Tbk.</t>
  </si>
  <si>
    <t>BYAN</t>
  </si>
  <si>
    <t>Bayan Resources Tbk.</t>
  </si>
  <si>
    <t>CANI</t>
  </si>
  <si>
    <t>Capitol Nusantara Indonesia Tbk.</t>
  </si>
  <si>
    <t>CNKO</t>
  </si>
  <si>
    <t>Exploitasi Energi Indonesia Tbk.</t>
  </si>
  <si>
    <t>DEWA</t>
  </si>
  <si>
    <t>Darma Henwa Tbk</t>
  </si>
  <si>
    <t>DOID</t>
  </si>
  <si>
    <t>Delta Dunia Makmur Tbk.</t>
  </si>
  <si>
    <t>DSSA</t>
  </si>
  <si>
    <t>Dian Swastatika Sentosa Tbk</t>
  </si>
  <si>
    <t>ELSA</t>
  </si>
  <si>
    <t>Elnusa Tbk.</t>
  </si>
  <si>
    <t>ENRG</t>
  </si>
  <si>
    <t>Energi Mega Persada Tbk.</t>
  </si>
  <si>
    <t>GEMS</t>
  </si>
  <si>
    <t>Golden Energy Mines Tbk.</t>
  </si>
  <si>
    <t>GTBO</t>
  </si>
  <si>
    <t>Garda Tujuh Buana Tbk</t>
  </si>
  <si>
    <t>HRUM</t>
  </si>
  <si>
    <t>Harum Energy Tbk.</t>
  </si>
  <si>
    <t>IATA</t>
  </si>
  <si>
    <t>MNC Energy Investments Tbk.</t>
  </si>
  <si>
    <t>INDY</t>
  </si>
  <si>
    <t>Indika Energy Tbk.</t>
  </si>
  <si>
    <t>ITMA</t>
  </si>
  <si>
    <t>Sumber Energi Andalan Tbk.</t>
  </si>
  <si>
    <t>ITMG</t>
  </si>
  <si>
    <t>Indo Tambangraya Megah Tbk.</t>
  </si>
  <si>
    <t>KKGI</t>
  </si>
  <si>
    <t>Resource Alam Indonesia Tbk.</t>
  </si>
  <si>
    <t>KOPI</t>
  </si>
  <si>
    <t>Mitra Energi Persada Tbk.</t>
  </si>
  <si>
    <t>MBAP</t>
  </si>
  <si>
    <t>Mitrabara Adiperdana Tbk.</t>
  </si>
  <si>
    <t>MBSS</t>
  </si>
  <si>
    <t>Mitrabahtera Segara Sejati Tbk.</t>
  </si>
  <si>
    <t>MEDC</t>
  </si>
  <si>
    <t>Medco Energi Internasional Tbk.</t>
  </si>
  <si>
    <t>MTFN</t>
  </si>
  <si>
    <t>Capitalinc Investment Tbk.</t>
  </si>
  <si>
    <t>MYOH</t>
  </si>
  <si>
    <t>Samindo Resources Tbk.</t>
  </si>
  <si>
    <t>PGAS</t>
  </si>
  <si>
    <t>Perusahaan Gas Negara Tbk.</t>
  </si>
  <si>
    <t>PKPK</t>
  </si>
  <si>
    <t>Perdana Karya Perkasa Tbk</t>
  </si>
  <si>
    <t>PTBA</t>
  </si>
  <si>
    <t>Bukit Asam Tbk.</t>
  </si>
  <si>
    <t>PTIS</t>
  </si>
  <si>
    <t>Indo Straits Tbk.</t>
  </si>
  <si>
    <t>PTRO</t>
  </si>
  <si>
    <t>Petrosea Tbk.</t>
  </si>
  <si>
    <t>RAJA</t>
  </si>
  <si>
    <t>Rukun Raharja Tbk.</t>
  </si>
  <si>
    <t>RIGS</t>
  </si>
  <si>
    <t>Rig Tenders Indonesia Tbk.</t>
  </si>
  <si>
    <t>RUIS</t>
  </si>
  <si>
    <t>Radiant Utama Interinsco Tbk.</t>
  </si>
  <si>
    <t>SMMT</t>
  </si>
  <si>
    <t>Golden Eagle Energy Tbk.</t>
  </si>
  <si>
    <t>SMRU</t>
  </si>
  <si>
    <t>SMR Utama Tbk.</t>
  </si>
  <si>
    <t>SOCI</t>
  </si>
  <si>
    <t>Soechi Lines Tbk.</t>
  </si>
  <si>
    <t>SUGI</t>
  </si>
  <si>
    <t>Sugih Energy Tbk.</t>
  </si>
  <si>
    <t>TOBA</t>
  </si>
  <si>
    <t>TBS Energi Utama Tbk.</t>
  </si>
  <si>
    <t>TPMA</t>
  </si>
  <si>
    <t>Trans Power Marine Tbk.</t>
  </si>
  <si>
    <t>TRAM</t>
  </si>
  <si>
    <t>Trada Alam Minera Tbk.</t>
  </si>
  <si>
    <t>WINS</t>
  </si>
  <si>
    <t>Wintermar Offshore Marine Tbk.</t>
  </si>
  <si>
    <t>SHIP</t>
  </si>
  <si>
    <t>Sillo Maritime Perdana Tbk.</t>
  </si>
  <si>
    <t>TAMU</t>
  </si>
  <si>
    <t>Pelayaran Tamarin Samudra Tbk.</t>
  </si>
  <si>
    <t>FIRE</t>
  </si>
  <si>
    <t>Alfa Energi Investama Tbk.</t>
  </si>
  <si>
    <t>PSSI</t>
  </si>
  <si>
    <t>IMC Pelita Logistik Tbk.</t>
  </si>
  <si>
    <t>DWGL</t>
  </si>
  <si>
    <t>Dwi Guna Laksana Tbk.</t>
  </si>
  <si>
    <t>BOSS</t>
  </si>
  <si>
    <t>Borneo Olah Sarana Sukses Tbk.</t>
  </si>
  <si>
    <t>JSKY</t>
  </si>
  <si>
    <t>Sky Energy Indonesia Tbk.</t>
  </si>
  <si>
    <t>INPS</t>
  </si>
  <si>
    <t>Indah Prakasa Sentosa Tbk.</t>
  </si>
  <si>
    <t>TCPI</t>
  </si>
  <si>
    <t>Transcoal Pacific Tbk.</t>
  </si>
  <si>
    <t>SURE</t>
  </si>
  <si>
    <t>Super Energy Tbk.</t>
  </si>
  <si>
    <t>WOWS</t>
  </si>
  <si>
    <t>Ginting Jaya Energi Tbk.</t>
  </si>
  <si>
    <t>TEBE</t>
  </si>
  <si>
    <t>Dana Brata Luhur Tbk.</t>
  </si>
  <si>
    <t>BESS</t>
  </si>
  <si>
    <t>Batulicin Nusantara Maritim Tbk.</t>
  </si>
  <si>
    <t>UNIQ</t>
  </si>
  <si>
    <t>Ulima Nitra Tbk.</t>
  </si>
  <si>
    <t>MCOL</t>
  </si>
  <si>
    <t>Prima Andalan Mandiri Tbk.</t>
  </si>
  <si>
    <t>GTSI</t>
  </si>
  <si>
    <t>GTS Internasional Tbk.</t>
  </si>
  <si>
    <t>RMKE</t>
  </si>
  <si>
    <t>RMK Energy Tbk.</t>
  </si>
  <si>
    <t>BSML</t>
  </si>
  <si>
    <t>Bintang Samudera Mandiri Lines</t>
  </si>
  <si>
    <t>ADMR</t>
  </si>
  <si>
    <t>Adaro Minerals Indonesia Tbk.</t>
  </si>
  <si>
    <t>SEMA</t>
  </si>
  <si>
    <t>Semacom Integrated Tbk.</t>
  </si>
  <si>
    <t>SICO</t>
  </si>
  <si>
    <t>Sigma Energy Compressindo Tbk.</t>
  </si>
  <si>
    <t>COAL</t>
  </si>
  <si>
    <t>Black Diamond Resources Tbk.</t>
  </si>
  <si>
    <t>SUNI</t>
  </si>
  <si>
    <t>Sunindo Pratama Tbk.</t>
  </si>
  <si>
    <t>CBRE</t>
  </si>
  <si>
    <t>Cakra Buana Resources Energi Tbk.</t>
  </si>
  <si>
    <t>HILL</t>
  </si>
  <si>
    <t>Hillcon Tbk.</t>
  </si>
  <si>
    <t>CUAN</t>
  </si>
  <si>
    <t>Petrindo Jaya Kreasi Tbk.</t>
  </si>
  <si>
    <t>MAHA</t>
  </si>
  <si>
    <t>Mandiri Herindo Adiperkasa Tbk</t>
  </si>
  <si>
    <t>RMKO</t>
  </si>
  <si>
    <t>Royaltama Mulia Kontraktorindo</t>
  </si>
  <si>
    <t>HUMI</t>
  </si>
  <si>
    <t xml:space="preserve">Humpuss Maritim Internasional </t>
  </si>
  <si>
    <t>RGAS</t>
  </si>
  <si>
    <t>Kian Santang Muliatama Tbk.</t>
  </si>
  <si>
    <t>BIPI</t>
  </si>
  <si>
    <t>Astrindo Nusantara Infrastrukt</t>
  </si>
  <si>
    <t>HITS</t>
  </si>
  <si>
    <t>Humpuss Intermoda Transportasi</t>
  </si>
  <si>
    <t>LEAD</t>
  </si>
  <si>
    <t>Logindo Samudramakmur Tbk.</t>
  </si>
  <si>
    <t>SGER</t>
  </si>
  <si>
    <t>Sumber Global Energy Tbk.</t>
  </si>
  <si>
    <t>=</t>
  </si>
  <si>
    <t>Sesuai</t>
  </si>
  <si>
    <t>√</t>
  </si>
  <si>
    <t xml:space="preserve">Kriteria 1 Annual Report </t>
  </si>
  <si>
    <t>Tahun 2018-2022</t>
  </si>
  <si>
    <t>Cek Ulang</t>
  </si>
  <si>
    <t>Tidak Sesuai Kriteria</t>
  </si>
  <si>
    <t>Sesuai Kriteria (tertera bukti)</t>
  </si>
  <si>
    <t>Hasil Kriteria</t>
  </si>
  <si>
    <t>Kriteria 2 Satuan Rp</t>
  </si>
  <si>
    <t>Tahun</t>
  </si>
  <si>
    <t>Tidak</t>
  </si>
  <si>
    <t>Dollar</t>
  </si>
  <si>
    <t>Rupiah</t>
  </si>
  <si>
    <t>Struktur Modal</t>
  </si>
  <si>
    <t>Laba Tahun Berjalan</t>
  </si>
  <si>
    <t>Kinerja Keuangan</t>
  </si>
  <si>
    <t>Total Asset</t>
  </si>
  <si>
    <t>ROA</t>
  </si>
  <si>
    <t>DER</t>
  </si>
  <si>
    <t>Total Liabilitas</t>
  </si>
  <si>
    <t>Total Ekuitas</t>
  </si>
  <si>
    <t>Ukuran Perusahaan</t>
  </si>
  <si>
    <t>Ln</t>
  </si>
  <si>
    <t>DKI</t>
  </si>
  <si>
    <t>Nilai Perusahaan</t>
  </si>
  <si>
    <t>Harga Saham</t>
  </si>
  <si>
    <t>PBV</t>
  </si>
  <si>
    <t>Jumlah Saham Beredar</t>
  </si>
  <si>
    <t>Ekuitas</t>
  </si>
  <si>
    <t>Dewan Komisaris</t>
  </si>
  <si>
    <t xml:space="preserve"> Komisaris Independen </t>
  </si>
  <si>
    <t>2018-2022</t>
  </si>
  <si>
    <t>Tabulasi Data</t>
  </si>
  <si>
    <t>NBVS</t>
  </si>
  <si>
    <t>X1</t>
  </si>
  <si>
    <t>X2</t>
  </si>
  <si>
    <t>X3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</si>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</sst>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3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3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1" fillId="4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3DFCC-6AB4-4CC7-8038-A1FE33FEAC73}">
  <dimension ref="A1:AD100"/>
  <sheetViews>
    <sheetView tabSelected="1" zoomScale="82" zoomScaleNormal="82" workbookViewId="0">
      <selection activeCell="A3" sqref="A3:A4"/>
    </sheetView>
  </sheetViews>
  <sheetFormatPr defaultRowHeight="14.5" x14ac:dyDescent="0.35"/>
  <cols>
    <col min="1" max="1" width="6.6328125" style="4" customWidth="1"/>
    <col min="2" max="2" width="16.6328125" style="4" customWidth="1"/>
    <col min="3" max="3" width="30.6328125" style="3" customWidth="1"/>
    <col min="4" max="4" width="11.7265625" style="4" bestFit="1" customWidth="1"/>
    <col min="5" max="7" width="8.6328125" style="4" customWidth="1"/>
    <col min="8" max="8" width="8.7265625" style="4" customWidth="1"/>
    <col min="9" max="14" width="8.6328125" style="4" customWidth="1"/>
    <col min="15" max="15" width="11.81640625" style="4" bestFit="1" customWidth="1"/>
    <col min="31" max="16384" width="8.7265625" style="3"/>
  </cols>
  <sheetData>
    <row r="1" spans="1:15" x14ac:dyDescent="0.3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x14ac:dyDescent="0.3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ht="14.5" customHeight="1" x14ac:dyDescent="0.35">
      <c r="A3" s="46" t="s">
        <v>1</v>
      </c>
      <c r="B3" s="46" t="s">
        <v>2</v>
      </c>
      <c r="C3" s="46" t="s">
        <v>3</v>
      </c>
      <c r="D3" s="46" t="s">
        <v>4</v>
      </c>
      <c r="E3" s="45" t="s">
        <v>175</v>
      </c>
      <c r="F3" s="45"/>
      <c r="G3" s="45"/>
      <c r="H3" s="45"/>
      <c r="I3" s="45"/>
      <c r="J3" s="45" t="s">
        <v>181</v>
      </c>
      <c r="K3" s="45"/>
      <c r="L3" s="45"/>
      <c r="M3" s="45"/>
      <c r="N3" s="45"/>
      <c r="O3" s="18" t="s">
        <v>180</v>
      </c>
    </row>
    <row r="4" spans="1:15" x14ac:dyDescent="0.35">
      <c r="A4" s="46"/>
      <c r="B4" s="46"/>
      <c r="C4" s="46"/>
      <c r="D4" s="46"/>
      <c r="E4" s="1">
        <v>2018</v>
      </c>
      <c r="F4" s="1">
        <v>2019</v>
      </c>
      <c r="G4" s="1">
        <v>2020</v>
      </c>
      <c r="H4" s="1">
        <v>2021</v>
      </c>
      <c r="I4" s="1">
        <v>2022</v>
      </c>
      <c r="J4" s="1">
        <v>2018</v>
      </c>
      <c r="K4" s="1">
        <v>2019</v>
      </c>
      <c r="L4" s="1">
        <v>2020</v>
      </c>
      <c r="M4" s="1">
        <v>2021</v>
      </c>
      <c r="N4" s="1">
        <v>2022</v>
      </c>
      <c r="O4" s="1" t="s">
        <v>204</v>
      </c>
    </row>
    <row r="5" spans="1:15" x14ac:dyDescent="0.35">
      <c r="A5" s="2">
        <v>1</v>
      </c>
      <c r="B5" s="7" t="s">
        <v>6</v>
      </c>
      <c r="C5" s="20" t="s">
        <v>7</v>
      </c>
      <c r="D5" s="7"/>
      <c r="E5" s="23" t="s">
        <v>174</v>
      </c>
      <c r="F5" s="23" t="s">
        <v>174</v>
      </c>
      <c r="G5" s="23" t="s">
        <v>174</v>
      </c>
      <c r="H5" s="23" t="s">
        <v>174</v>
      </c>
      <c r="I5" s="23" t="s">
        <v>174</v>
      </c>
      <c r="J5" s="7" t="s">
        <v>184</v>
      </c>
      <c r="K5" s="7" t="s">
        <v>184</v>
      </c>
      <c r="L5" s="7" t="s">
        <v>184</v>
      </c>
      <c r="M5" s="7" t="s">
        <v>184</v>
      </c>
      <c r="N5" s="7" t="s">
        <v>184</v>
      </c>
      <c r="O5" s="24"/>
    </row>
    <row r="6" spans="1:15" x14ac:dyDescent="0.35">
      <c r="A6" s="2">
        <v>2</v>
      </c>
      <c r="B6" s="7" t="s">
        <v>8</v>
      </c>
      <c r="C6" s="20" t="s">
        <v>9</v>
      </c>
      <c r="D6" s="7"/>
      <c r="E6" s="23" t="s">
        <v>174</v>
      </c>
      <c r="F6" s="23" t="s">
        <v>174</v>
      </c>
      <c r="G6" s="23" t="s">
        <v>174</v>
      </c>
      <c r="H6" s="23" t="s">
        <v>174</v>
      </c>
      <c r="I6" s="23" t="s">
        <v>174</v>
      </c>
      <c r="J6" s="7" t="s">
        <v>184</v>
      </c>
      <c r="K6" s="7" t="s">
        <v>184</v>
      </c>
      <c r="L6" s="7" t="s">
        <v>184</v>
      </c>
      <c r="M6" s="7" t="s">
        <v>184</v>
      </c>
      <c r="N6" s="7" t="s">
        <v>184</v>
      </c>
      <c r="O6" s="24"/>
    </row>
    <row r="7" spans="1:15" x14ac:dyDescent="0.35">
      <c r="A7" s="2">
        <v>3</v>
      </c>
      <c r="B7" s="8" t="s">
        <v>10</v>
      </c>
      <c r="C7" s="21" t="s">
        <v>11</v>
      </c>
      <c r="D7" s="8"/>
      <c r="E7" s="23" t="s">
        <v>174</v>
      </c>
      <c r="F7" s="23" t="s">
        <v>174</v>
      </c>
      <c r="G7" s="23" t="s">
        <v>174</v>
      </c>
      <c r="H7" s="23" t="s">
        <v>174</v>
      </c>
      <c r="I7" s="23" t="s">
        <v>174</v>
      </c>
      <c r="J7" s="23" t="s">
        <v>185</v>
      </c>
      <c r="K7" s="23" t="s">
        <v>185</v>
      </c>
      <c r="L7" s="23" t="s">
        <v>185</v>
      </c>
      <c r="M7" s="23" t="s">
        <v>185</v>
      </c>
      <c r="N7" s="23" t="s">
        <v>185</v>
      </c>
      <c r="O7" s="8"/>
    </row>
    <row r="8" spans="1:15" x14ac:dyDescent="0.35">
      <c r="A8" s="2">
        <v>4</v>
      </c>
      <c r="B8" s="8" t="s">
        <v>12</v>
      </c>
      <c r="C8" s="21" t="s">
        <v>13</v>
      </c>
      <c r="D8" s="8"/>
      <c r="E8" s="23" t="s">
        <v>174</v>
      </c>
      <c r="F8" s="23" t="s">
        <v>174</v>
      </c>
      <c r="G8" s="23" t="s">
        <v>174</v>
      </c>
      <c r="H8" s="23" t="s">
        <v>174</v>
      </c>
      <c r="I8" s="23" t="s">
        <v>174</v>
      </c>
      <c r="J8" s="23" t="s">
        <v>185</v>
      </c>
      <c r="K8" s="23" t="s">
        <v>185</v>
      </c>
      <c r="L8" s="23" t="s">
        <v>185</v>
      </c>
      <c r="M8" s="23" t="s">
        <v>185</v>
      </c>
      <c r="N8" s="23" t="s">
        <v>185</v>
      </c>
      <c r="O8" s="8"/>
    </row>
    <row r="9" spans="1:15" x14ac:dyDescent="0.35">
      <c r="A9" s="2">
        <v>5</v>
      </c>
      <c r="B9" s="7" t="s">
        <v>14</v>
      </c>
      <c r="C9" s="20" t="s">
        <v>15</v>
      </c>
      <c r="D9" s="7"/>
      <c r="E9" s="23" t="s">
        <v>174</v>
      </c>
      <c r="F9" s="23" t="s">
        <v>174</v>
      </c>
      <c r="G9" s="23" t="s">
        <v>174</v>
      </c>
      <c r="H9" s="23" t="s">
        <v>174</v>
      </c>
      <c r="I9" s="23" t="s">
        <v>174</v>
      </c>
      <c r="J9" s="7" t="s">
        <v>184</v>
      </c>
      <c r="K9" s="7" t="s">
        <v>184</v>
      </c>
      <c r="L9" s="7" t="s">
        <v>184</v>
      </c>
      <c r="M9" s="7" t="s">
        <v>184</v>
      </c>
      <c r="N9" s="7" t="s">
        <v>184</v>
      </c>
      <c r="O9" s="24"/>
    </row>
    <row r="10" spans="1:15" x14ac:dyDescent="0.35">
      <c r="A10" s="2">
        <v>6</v>
      </c>
      <c r="B10" s="7" t="s">
        <v>16</v>
      </c>
      <c r="C10" s="20" t="s">
        <v>17</v>
      </c>
      <c r="D10" s="7"/>
      <c r="E10" s="23" t="s">
        <v>174</v>
      </c>
      <c r="F10" s="23" t="s">
        <v>174</v>
      </c>
      <c r="G10" s="23" t="s">
        <v>174</v>
      </c>
      <c r="H10" s="23" t="s">
        <v>174</v>
      </c>
      <c r="I10" s="23" t="s">
        <v>174</v>
      </c>
      <c r="J10" s="7" t="s">
        <v>184</v>
      </c>
      <c r="K10" s="7" t="s">
        <v>184</v>
      </c>
      <c r="L10" s="7" t="s">
        <v>184</v>
      </c>
      <c r="M10" s="7" t="s">
        <v>184</v>
      </c>
      <c r="N10" s="7" t="s">
        <v>184</v>
      </c>
      <c r="O10" s="24"/>
    </row>
    <row r="11" spans="1:15" x14ac:dyDescent="0.35">
      <c r="A11" s="2">
        <v>7</v>
      </c>
      <c r="B11" s="8" t="s">
        <v>18</v>
      </c>
      <c r="C11" s="21" t="s">
        <v>19</v>
      </c>
      <c r="D11" s="8"/>
      <c r="E11" s="23" t="s">
        <v>174</v>
      </c>
      <c r="F11" s="23" t="s">
        <v>174</v>
      </c>
      <c r="G11" s="23" t="s">
        <v>174</v>
      </c>
      <c r="H11" s="23" t="s">
        <v>174</v>
      </c>
      <c r="I11" s="23" t="s">
        <v>174</v>
      </c>
      <c r="J11" s="23" t="s">
        <v>185</v>
      </c>
      <c r="K11" s="23" t="s">
        <v>185</v>
      </c>
      <c r="L11" s="23" t="s">
        <v>185</v>
      </c>
      <c r="M11" s="23" t="s">
        <v>185</v>
      </c>
      <c r="N11" s="23" t="s">
        <v>185</v>
      </c>
      <c r="O11" s="8"/>
    </row>
    <row r="12" spans="1:15" x14ac:dyDescent="0.35">
      <c r="A12" s="2">
        <v>8</v>
      </c>
      <c r="B12" s="7" t="s">
        <v>20</v>
      </c>
      <c r="C12" s="20" t="s">
        <v>21</v>
      </c>
      <c r="D12" s="7"/>
      <c r="E12" s="23" t="s">
        <v>174</v>
      </c>
      <c r="F12" s="23" t="s">
        <v>174</v>
      </c>
      <c r="G12" s="23" t="s">
        <v>174</v>
      </c>
      <c r="H12" s="23" t="s">
        <v>174</v>
      </c>
      <c r="I12" s="23" t="s">
        <v>174</v>
      </c>
      <c r="J12" s="7" t="s">
        <v>184</v>
      </c>
      <c r="K12" s="7" t="s">
        <v>184</v>
      </c>
      <c r="L12" s="7" t="s">
        <v>184</v>
      </c>
      <c r="M12" s="7" t="s">
        <v>184</v>
      </c>
      <c r="N12" s="7" t="s">
        <v>184</v>
      </c>
      <c r="O12" s="24"/>
    </row>
    <row r="13" spans="1:15" x14ac:dyDescent="0.35">
      <c r="A13" s="2">
        <v>9</v>
      </c>
      <c r="B13" s="7" t="s">
        <v>22</v>
      </c>
      <c r="C13" s="20" t="s">
        <v>23</v>
      </c>
      <c r="D13" s="7"/>
      <c r="E13" s="23" t="s">
        <v>174</v>
      </c>
      <c r="F13" s="23" t="s">
        <v>174</v>
      </c>
      <c r="G13" s="23" t="s">
        <v>174</v>
      </c>
      <c r="H13" s="23" t="s">
        <v>174</v>
      </c>
      <c r="I13" s="23" t="s">
        <v>174</v>
      </c>
      <c r="J13" s="7" t="s">
        <v>184</v>
      </c>
      <c r="K13" s="7" t="s">
        <v>184</v>
      </c>
      <c r="L13" s="7" t="s">
        <v>184</v>
      </c>
      <c r="M13" s="7" t="s">
        <v>184</v>
      </c>
      <c r="N13" s="7" t="s">
        <v>184</v>
      </c>
      <c r="O13" s="24"/>
    </row>
    <row r="14" spans="1:15" x14ac:dyDescent="0.35">
      <c r="A14" s="2">
        <v>10</v>
      </c>
      <c r="B14" s="7" t="s">
        <v>24</v>
      </c>
      <c r="C14" s="20" t="s">
        <v>25</v>
      </c>
      <c r="D14" s="7"/>
      <c r="E14" s="23" t="s">
        <v>174</v>
      </c>
      <c r="F14" s="23" t="s">
        <v>174</v>
      </c>
      <c r="G14" s="23" t="s">
        <v>174</v>
      </c>
      <c r="H14" s="23" t="s">
        <v>174</v>
      </c>
      <c r="I14" s="23" t="s">
        <v>174</v>
      </c>
      <c r="J14" s="7" t="s">
        <v>184</v>
      </c>
      <c r="K14" s="7" t="s">
        <v>184</v>
      </c>
      <c r="L14" s="7" t="s">
        <v>184</v>
      </c>
      <c r="M14" s="7" t="s">
        <v>184</v>
      </c>
      <c r="N14" s="7" t="s">
        <v>184</v>
      </c>
      <c r="O14" s="24"/>
    </row>
    <row r="15" spans="1:15" x14ac:dyDescent="0.35">
      <c r="A15" s="2">
        <v>11</v>
      </c>
      <c r="B15" s="7" t="s">
        <v>26</v>
      </c>
      <c r="C15" s="20" t="s">
        <v>27</v>
      </c>
      <c r="D15" s="7"/>
      <c r="E15" s="23" t="s">
        <v>174</v>
      </c>
      <c r="F15" s="23" t="s">
        <v>174</v>
      </c>
      <c r="G15" s="23" t="s">
        <v>174</v>
      </c>
      <c r="H15" s="23" t="s">
        <v>174</v>
      </c>
      <c r="I15" s="23" t="s">
        <v>174</v>
      </c>
      <c r="J15" s="7" t="s">
        <v>184</v>
      </c>
      <c r="K15" s="7" t="s">
        <v>184</v>
      </c>
      <c r="L15" s="7" t="s">
        <v>184</v>
      </c>
      <c r="M15" s="7" t="s">
        <v>184</v>
      </c>
      <c r="N15" s="7" t="s">
        <v>184</v>
      </c>
      <c r="O15" s="24"/>
    </row>
    <row r="16" spans="1:15" x14ac:dyDescent="0.35">
      <c r="A16" s="2">
        <v>12</v>
      </c>
      <c r="B16" s="7" t="s">
        <v>28</v>
      </c>
      <c r="C16" s="20" t="s">
        <v>29</v>
      </c>
      <c r="D16" s="7"/>
      <c r="E16" s="7" t="s">
        <v>174</v>
      </c>
      <c r="F16" s="7"/>
      <c r="G16" s="7" t="s">
        <v>174</v>
      </c>
      <c r="H16" s="7" t="s">
        <v>174</v>
      </c>
      <c r="I16" s="7" t="s">
        <v>174</v>
      </c>
      <c r="J16" s="7" t="s">
        <v>184</v>
      </c>
      <c r="K16" s="7" t="s">
        <v>184</v>
      </c>
      <c r="L16" s="7" t="s">
        <v>184</v>
      </c>
      <c r="M16" s="7" t="s">
        <v>184</v>
      </c>
      <c r="N16" s="7" t="s">
        <v>184</v>
      </c>
      <c r="O16" s="24"/>
    </row>
    <row r="17" spans="1:15" x14ac:dyDescent="0.35">
      <c r="A17" s="2">
        <v>13</v>
      </c>
      <c r="B17" s="7" t="s">
        <v>30</v>
      </c>
      <c r="C17" s="20" t="s">
        <v>31</v>
      </c>
      <c r="D17" s="7"/>
      <c r="E17" s="7"/>
      <c r="F17" s="7"/>
      <c r="G17" s="7" t="s">
        <v>174</v>
      </c>
      <c r="H17" s="7" t="s">
        <v>174</v>
      </c>
      <c r="I17" s="7" t="s">
        <v>174</v>
      </c>
      <c r="J17" s="7"/>
      <c r="K17" s="7"/>
      <c r="L17" s="7" t="s">
        <v>184</v>
      </c>
      <c r="M17" s="7" t="s">
        <v>184</v>
      </c>
      <c r="N17" s="7" t="s">
        <v>184</v>
      </c>
      <c r="O17" s="24"/>
    </row>
    <row r="18" spans="1:15" x14ac:dyDescent="0.35">
      <c r="A18" s="2">
        <v>14</v>
      </c>
      <c r="B18" s="8" t="s">
        <v>32</v>
      </c>
      <c r="C18" s="21" t="s">
        <v>33</v>
      </c>
      <c r="D18" s="8"/>
      <c r="E18" s="23" t="s">
        <v>174</v>
      </c>
      <c r="F18" s="23" t="s">
        <v>174</v>
      </c>
      <c r="G18" s="23" t="s">
        <v>174</v>
      </c>
      <c r="H18" s="23" t="s">
        <v>174</v>
      </c>
      <c r="I18" s="23" t="s">
        <v>174</v>
      </c>
      <c r="J18" s="23" t="s">
        <v>185</v>
      </c>
      <c r="K18" s="23" t="s">
        <v>185</v>
      </c>
      <c r="L18" s="23" t="s">
        <v>185</v>
      </c>
      <c r="M18" s="23" t="s">
        <v>185</v>
      </c>
      <c r="N18" s="23" t="s">
        <v>185</v>
      </c>
      <c r="O18" s="8"/>
    </row>
    <row r="19" spans="1:15" x14ac:dyDescent="0.35">
      <c r="A19" s="2">
        <v>15</v>
      </c>
      <c r="B19" s="7" t="s">
        <v>34</v>
      </c>
      <c r="C19" s="20" t="s">
        <v>35</v>
      </c>
      <c r="D19" s="7"/>
      <c r="E19" s="23" t="s">
        <v>174</v>
      </c>
      <c r="F19" s="23" t="s">
        <v>174</v>
      </c>
      <c r="G19" s="23" t="s">
        <v>174</v>
      </c>
      <c r="H19" s="23" t="s">
        <v>174</v>
      </c>
      <c r="I19" s="23" t="s">
        <v>174</v>
      </c>
      <c r="J19" s="7" t="s">
        <v>184</v>
      </c>
      <c r="K19" s="7" t="s">
        <v>184</v>
      </c>
      <c r="L19" s="7" t="s">
        <v>184</v>
      </c>
      <c r="M19" s="7" t="s">
        <v>184</v>
      </c>
      <c r="N19" s="7" t="s">
        <v>184</v>
      </c>
      <c r="O19" s="24"/>
    </row>
    <row r="20" spans="1:15" x14ac:dyDescent="0.35">
      <c r="A20" s="2">
        <v>16</v>
      </c>
      <c r="B20" s="7" t="s">
        <v>36</v>
      </c>
      <c r="C20" s="20" t="s">
        <v>37</v>
      </c>
      <c r="D20" s="7"/>
      <c r="E20" s="23" t="s">
        <v>174</v>
      </c>
      <c r="F20" s="23" t="s">
        <v>174</v>
      </c>
      <c r="G20" s="23" t="s">
        <v>174</v>
      </c>
      <c r="H20" s="23" t="s">
        <v>174</v>
      </c>
      <c r="I20" s="23" t="s">
        <v>174</v>
      </c>
      <c r="J20" s="7" t="s">
        <v>184</v>
      </c>
      <c r="K20" s="7" t="s">
        <v>184</v>
      </c>
      <c r="L20" s="7" t="s">
        <v>184</v>
      </c>
      <c r="M20" s="7" t="s">
        <v>184</v>
      </c>
      <c r="N20" s="7" t="s">
        <v>184</v>
      </c>
      <c r="O20" s="24"/>
    </row>
    <row r="21" spans="1:15" x14ac:dyDescent="0.35">
      <c r="A21" s="2">
        <v>17</v>
      </c>
      <c r="B21" s="7" t="s">
        <v>38</v>
      </c>
      <c r="C21" s="20" t="s">
        <v>39</v>
      </c>
      <c r="D21" s="7"/>
      <c r="E21" s="23" t="s">
        <v>174</v>
      </c>
      <c r="F21" s="23" t="s">
        <v>174</v>
      </c>
      <c r="G21" s="23" t="s">
        <v>174</v>
      </c>
      <c r="H21" s="23" t="s">
        <v>174</v>
      </c>
      <c r="I21" s="23" t="s">
        <v>174</v>
      </c>
      <c r="J21" s="7" t="s">
        <v>184</v>
      </c>
      <c r="K21" s="7" t="s">
        <v>184</v>
      </c>
      <c r="L21" s="7" t="s">
        <v>184</v>
      </c>
      <c r="M21" s="7" t="s">
        <v>184</v>
      </c>
      <c r="N21" s="7" t="s">
        <v>184</v>
      </c>
      <c r="O21" s="24"/>
    </row>
    <row r="22" spans="1:15" x14ac:dyDescent="0.35">
      <c r="A22" s="2">
        <v>18</v>
      </c>
      <c r="B22" s="8" t="s">
        <v>40</v>
      </c>
      <c r="C22" s="21" t="s">
        <v>41</v>
      </c>
      <c r="D22" s="8"/>
      <c r="E22" s="23" t="s">
        <v>174</v>
      </c>
      <c r="F22" s="23" t="s">
        <v>174</v>
      </c>
      <c r="G22" s="23" t="s">
        <v>174</v>
      </c>
      <c r="H22" s="23" t="s">
        <v>174</v>
      </c>
      <c r="I22" s="23" t="s">
        <v>174</v>
      </c>
      <c r="J22" s="23" t="s">
        <v>185</v>
      </c>
      <c r="K22" s="23" t="s">
        <v>185</v>
      </c>
      <c r="L22" s="23" t="s">
        <v>185</v>
      </c>
      <c r="M22" s="23" t="s">
        <v>185</v>
      </c>
      <c r="N22" s="23" t="s">
        <v>185</v>
      </c>
      <c r="O22" s="8"/>
    </row>
    <row r="23" spans="1:15" x14ac:dyDescent="0.35">
      <c r="A23" s="2">
        <v>19</v>
      </c>
      <c r="B23" s="7" t="s">
        <v>42</v>
      </c>
      <c r="C23" s="20" t="s">
        <v>43</v>
      </c>
      <c r="D23" s="7"/>
      <c r="E23" s="23" t="s">
        <v>174</v>
      </c>
      <c r="F23" s="23" t="s">
        <v>174</v>
      </c>
      <c r="G23" s="23" t="s">
        <v>174</v>
      </c>
      <c r="H23" s="23" t="s">
        <v>174</v>
      </c>
      <c r="I23" s="23" t="s">
        <v>174</v>
      </c>
      <c r="J23" s="7" t="s">
        <v>184</v>
      </c>
      <c r="K23" s="7" t="s">
        <v>184</v>
      </c>
      <c r="L23" s="7" t="s">
        <v>184</v>
      </c>
      <c r="M23" s="7" t="s">
        <v>184</v>
      </c>
      <c r="N23" s="7" t="s">
        <v>184</v>
      </c>
      <c r="O23" s="24"/>
    </row>
    <row r="24" spans="1:15" x14ac:dyDescent="0.35">
      <c r="A24" s="2">
        <v>20</v>
      </c>
      <c r="B24" s="7" t="s">
        <v>44</v>
      </c>
      <c r="C24" s="20" t="s">
        <v>45</v>
      </c>
      <c r="D24" s="7"/>
      <c r="E24" s="23" t="s">
        <v>174</v>
      </c>
      <c r="F24" s="23" t="s">
        <v>174</v>
      </c>
      <c r="G24" s="23" t="s">
        <v>174</v>
      </c>
      <c r="H24" s="23" t="s">
        <v>174</v>
      </c>
      <c r="I24" s="23" t="s">
        <v>174</v>
      </c>
      <c r="J24" s="7" t="s">
        <v>184</v>
      </c>
      <c r="K24" s="7" t="s">
        <v>184</v>
      </c>
      <c r="L24" s="7" t="s">
        <v>184</v>
      </c>
      <c r="M24" s="7" t="s">
        <v>184</v>
      </c>
      <c r="N24" s="7" t="s">
        <v>184</v>
      </c>
      <c r="O24" s="24"/>
    </row>
    <row r="25" spans="1:15" x14ac:dyDescent="0.35">
      <c r="A25" s="2">
        <v>21</v>
      </c>
      <c r="B25" s="7" t="s">
        <v>46</v>
      </c>
      <c r="C25" s="20" t="s">
        <v>47</v>
      </c>
      <c r="D25" s="7"/>
      <c r="E25" s="23" t="s">
        <v>174</v>
      </c>
      <c r="F25" s="23" t="s">
        <v>174</v>
      </c>
      <c r="G25" s="23" t="s">
        <v>174</v>
      </c>
      <c r="H25" s="23" t="s">
        <v>174</v>
      </c>
      <c r="I25" s="23" t="s">
        <v>174</v>
      </c>
      <c r="J25" s="7" t="s">
        <v>184</v>
      </c>
      <c r="K25" s="7" t="s">
        <v>184</v>
      </c>
      <c r="L25" s="7" t="s">
        <v>184</v>
      </c>
      <c r="M25" s="7" t="s">
        <v>184</v>
      </c>
      <c r="N25" s="7" t="s">
        <v>184</v>
      </c>
      <c r="O25" s="24"/>
    </row>
    <row r="26" spans="1:15" x14ac:dyDescent="0.35">
      <c r="A26" s="2">
        <v>22</v>
      </c>
      <c r="B26" s="7" t="s">
        <v>48</v>
      </c>
      <c r="C26" s="20" t="s">
        <v>49</v>
      </c>
      <c r="D26" s="7"/>
      <c r="E26" s="23" t="s">
        <v>174</v>
      </c>
      <c r="F26" s="23" t="s">
        <v>174</v>
      </c>
      <c r="G26" s="23" t="s">
        <v>174</v>
      </c>
      <c r="H26" s="23" t="s">
        <v>174</v>
      </c>
      <c r="I26" s="23" t="s">
        <v>174</v>
      </c>
      <c r="J26" s="7" t="s">
        <v>184</v>
      </c>
      <c r="K26" s="7" t="s">
        <v>184</v>
      </c>
      <c r="L26" s="7" t="s">
        <v>184</v>
      </c>
      <c r="M26" s="7" t="s">
        <v>184</v>
      </c>
      <c r="N26" s="7" t="s">
        <v>184</v>
      </c>
      <c r="O26" s="24"/>
    </row>
    <row r="27" spans="1:15" x14ac:dyDescent="0.35">
      <c r="A27" s="2">
        <v>23</v>
      </c>
      <c r="B27" s="7" t="s">
        <v>50</v>
      </c>
      <c r="C27" s="20" t="s">
        <v>51</v>
      </c>
      <c r="D27" s="7"/>
      <c r="E27" s="23" t="s">
        <v>174</v>
      </c>
      <c r="F27" s="23" t="s">
        <v>174</v>
      </c>
      <c r="G27" s="23" t="s">
        <v>174</v>
      </c>
      <c r="H27" s="23" t="s">
        <v>174</v>
      </c>
      <c r="I27" s="23" t="s">
        <v>174</v>
      </c>
      <c r="J27" s="7" t="s">
        <v>184</v>
      </c>
      <c r="K27" s="7" t="s">
        <v>184</v>
      </c>
      <c r="L27" s="7" t="s">
        <v>184</v>
      </c>
      <c r="M27" s="7" t="s">
        <v>184</v>
      </c>
      <c r="N27" s="7" t="s">
        <v>184</v>
      </c>
      <c r="O27" s="24"/>
    </row>
    <row r="28" spans="1:15" x14ac:dyDescent="0.35">
      <c r="A28" s="2">
        <v>24</v>
      </c>
      <c r="B28" s="7" t="s">
        <v>52</v>
      </c>
      <c r="C28" s="20" t="s">
        <v>53</v>
      </c>
      <c r="D28" s="7"/>
      <c r="E28" s="23" t="s">
        <v>174</v>
      </c>
      <c r="F28" s="23" t="s">
        <v>174</v>
      </c>
      <c r="G28" s="23" t="s">
        <v>174</v>
      </c>
      <c r="H28" s="23" t="s">
        <v>174</v>
      </c>
      <c r="I28" s="23" t="s">
        <v>174</v>
      </c>
      <c r="J28" s="7" t="s">
        <v>184</v>
      </c>
      <c r="K28" s="7" t="s">
        <v>184</v>
      </c>
      <c r="L28" s="7" t="s">
        <v>184</v>
      </c>
      <c r="M28" s="7" t="s">
        <v>184</v>
      </c>
      <c r="N28" s="7" t="s">
        <v>184</v>
      </c>
      <c r="O28" s="24"/>
    </row>
    <row r="29" spans="1:15" x14ac:dyDescent="0.35">
      <c r="A29" s="2">
        <v>25</v>
      </c>
      <c r="B29" s="7" t="s">
        <v>54</v>
      </c>
      <c r="C29" s="20" t="s">
        <v>55</v>
      </c>
      <c r="D29" s="7"/>
      <c r="E29" s="23" t="s">
        <v>174</v>
      </c>
      <c r="F29" s="23" t="s">
        <v>174</v>
      </c>
      <c r="G29" s="23" t="s">
        <v>174</v>
      </c>
      <c r="H29" s="23" t="s">
        <v>174</v>
      </c>
      <c r="I29" s="23" t="s">
        <v>174</v>
      </c>
      <c r="J29" s="7" t="s">
        <v>184</v>
      </c>
      <c r="K29" s="7" t="s">
        <v>184</v>
      </c>
      <c r="L29" s="7" t="s">
        <v>184</v>
      </c>
      <c r="M29" s="7" t="s">
        <v>184</v>
      </c>
      <c r="N29" s="7" t="s">
        <v>184</v>
      </c>
      <c r="O29" s="24"/>
    </row>
    <row r="30" spans="1:15" x14ac:dyDescent="0.35">
      <c r="A30" s="2">
        <v>26</v>
      </c>
      <c r="B30" s="7" t="s">
        <v>56</v>
      </c>
      <c r="C30" s="20" t="s">
        <v>57</v>
      </c>
      <c r="D30" s="7"/>
      <c r="E30" s="23" t="s">
        <v>174</v>
      </c>
      <c r="F30" s="23" t="s">
        <v>174</v>
      </c>
      <c r="G30" s="23" t="s">
        <v>174</v>
      </c>
      <c r="H30" s="23" t="s">
        <v>174</v>
      </c>
      <c r="I30" s="23" t="s">
        <v>174</v>
      </c>
      <c r="J30" s="7" t="s">
        <v>184</v>
      </c>
      <c r="K30" s="7" t="s">
        <v>184</v>
      </c>
      <c r="L30" s="7" t="s">
        <v>184</v>
      </c>
      <c r="M30" s="7" t="s">
        <v>184</v>
      </c>
      <c r="N30" s="7" t="s">
        <v>184</v>
      </c>
      <c r="O30" s="24"/>
    </row>
    <row r="31" spans="1:15" x14ac:dyDescent="0.35">
      <c r="A31" s="2">
        <v>27</v>
      </c>
      <c r="B31" s="7" t="s">
        <v>58</v>
      </c>
      <c r="C31" s="20" t="s">
        <v>59</v>
      </c>
      <c r="D31" s="7"/>
      <c r="E31" s="23" t="s">
        <v>174</v>
      </c>
      <c r="F31" s="23" t="s">
        <v>174</v>
      </c>
      <c r="G31" s="23" t="s">
        <v>174</v>
      </c>
      <c r="H31" s="23" t="s">
        <v>174</v>
      </c>
      <c r="I31" s="23" t="s">
        <v>174</v>
      </c>
      <c r="J31" s="7" t="s">
        <v>184</v>
      </c>
      <c r="K31" s="7" t="s">
        <v>184</v>
      </c>
      <c r="L31" s="7" t="s">
        <v>184</v>
      </c>
      <c r="M31" s="7" t="s">
        <v>184</v>
      </c>
      <c r="N31" s="7" t="s">
        <v>184</v>
      </c>
      <c r="O31" s="24"/>
    </row>
    <row r="32" spans="1:15" x14ac:dyDescent="0.35">
      <c r="A32" s="2">
        <v>28</v>
      </c>
      <c r="B32" s="8" t="s">
        <v>60</v>
      </c>
      <c r="C32" s="21" t="s">
        <v>61</v>
      </c>
      <c r="D32" s="8"/>
      <c r="E32" s="23" t="s">
        <v>174</v>
      </c>
      <c r="F32" s="23" t="s">
        <v>174</v>
      </c>
      <c r="G32" s="23" t="s">
        <v>174</v>
      </c>
      <c r="H32" s="23" t="s">
        <v>174</v>
      </c>
      <c r="I32" s="23" t="s">
        <v>174</v>
      </c>
      <c r="J32" s="23" t="s">
        <v>185</v>
      </c>
      <c r="K32" s="23" t="s">
        <v>185</v>
      </c>
      <c r="L32" s="23" t="s">
        <v>185</v>
      </c>
      <c r="M32" s="23" t="s">
        <v>185</v>
      </c>
      <c r="N32" s="23" t="s">
        <v>185</v>
      </c>
      <c r="O32" s="8"/>
    </row>
    <row r="33" spans="1:15" x14ac:dyDescent="0.35">
      <c r="A33" s="2">
        <v>29</v>
      </c>
      <c r="B33" s="7" t="s">
        <v>62</v>
      </c>
      <c r="C33" s="20" t="s">
        <v>63</v>
      </c>
      <c r="D33" s="7"/>
      <c r="E33" s="23" t="s">
        <v>174</v>
      </c>
      <c r="F33" s="23" t="s">
        <v>174</v>
      </c>
      <c r="G33" s="23" t="s">
        <v>174</v>
      </c>
      <c r="H33" s="23" t="s">
        <v>174</v>
      </c>
      <c r="I33" s="23" t="s">
        <v>174</v>
      </c>
      <c r="J33" s="7" t="s">
        <v>184</v>
      </c>
      <c r="K33" s="7" t="s">
        <v>184</v>
      </c>
      <c r="L33" s="7" t="s">
        <v>184</v>
      </c>
      <c r="M33" s="7" t="s">
        <v>184</v>
      </c>
      <c r="N33" s="7" t="s">
        <v>184</v>
      </c>
      <c r="O33" s="24"/>
    </row>
    <row r="34" spans="1:15" x14ac:dyDescent="0.35">
      <c r="A34" s="2">
        <v>30</v>
      </c>
      <c r="B34" s="7" t="s">
        <v>64</v>
      </c>
      <c r="C34" s="20" t="s">
        <v>65</v>
      </c>
      <c r="D34" s="7"/>
      <c r="E34" s="23" t="s">
        <v>174</v>
      </c>
      <c r="F34" s="23" t="s">
        <v>174</v>
      </c>
      <c r="G34" s="23" t="s">
        <v>174</v>
      </c>
      <c r="H34" s="23" t="s">
        <v>174</v>
      </c>
      <c r="I34" s="23" t="s">
        <v>174</v>
      </c>
      <c r="J34" s="7" t="s">
        <v>184</v>
      </c>
      <c r="K34" s="7" t="s">
        <v>184</v>
      </c>
      <c r="L34" s="7" t="s">
        <v>184</v>
      </c>
      <c r="M34" s="7" t="s">
        <v>184</v>
      </c>
      <c r="N34" s="7" t="s">
        <v>184</v>
      </c>
      <c r="O34" s="24"/>
    </row>
    <row r="35" spans="1:15" x14ac:dyDescent="0.35">
      <c r="A35" s="2">
        <v>31</v>
      </c>
      <c r="B35" s="7" t="s">
        <v>66</v>
      </c>
      <c r="C35" s="20" t="s">
        <v>67</v>
      </c>
      <c r="D35" s="7"/>
      <c r="E35" s="23" t="s">
        <v>174</v>
      </c>
      <c r="F35" s="23" t="s">
        <v>174</v>
      </c>
      <c r="G35" s="23" t="s">
        <v>174</v>
      </c>
      <c r="H35" s="23" t="s">
        <v>174</v>
      </c>
      <c r="I35" s="23" t="s">
        <v>174</v>
      </c>
      <c r="J35" s="7" t="s">
        <v>184</v>
      </c>
      <c r="K35" s="7" t="s">
        <v>184</v>
      </c>
      <c r="L35" s="7" t="s">
        <v>184</v>
      </c>
      <c r="M35" s="7" t="s">
        <v>184</v>
      </c>
      <c r="N35" s="7" t="s">
        <v>184</v>
      </c>
      <c r="O35" s="24"/>
    </row>
    <row r="36" spans="1:15" x14ac:dyDescent="0.35">
      <c r="A36" s="2">
        <v>32</v>
      </c>
      <c r="B36" s="7" t="s">
        <v>68</v>
      </c>
      <c r="C36" s="20" t="s">
        <v>69</v>
      </c>
      <c r="D36" s="7"/>
      <c r="E36" s="7" t="s">
        <v>174</v>
      </c>
      <c r="F36" s="7" t="s">
        <v>174</v>
      </c>
      <c r="G36" s="7" t="s">
        <v>174</v>
      </c>
      <c r="H36" s="7" t="s">
        <v>174</v>
      </c>
      <c r="I36" s="7"/>
      <c r="J36" s="7" t="s">
        <v>185</v>
      </c>
      <c r="K36" s="7" t="s">
        <v>185</v>
      </c>
      <c r="L36" s="7" t="s">
        <v>185</v>
      </c>
      <c r="M36" s="7" t="s">
        <v>185</v>
      </c>
      <c r="N36" s="7"/>
      <c r="O36" s="24"/>
    </row>
    <row r="37" spans="1:15" x14ac:dyDescent="0.35">
      <c r="A37" s="2">
        <v>33</v>
      </c>
      <c r="B37" s="7" t="s">
        <v>70</v>
      </c>
      <c r="C37" s="20" t="s">
        <v>71</v>
      </c>
      <c r="D37" s="7"/>
      <c r="E37" s="23" t="s">
        <v>174</v>
      </c>
      <c r="F37" s="23" t="s">
        <v>174</v>
      </c>
      <c r="G37" s="23" t="s">
        <v>174</v>
      </c>
      <c r="H37" s="23" t="s">
        <v>174</v>
      </c>
      <c r="I37" s="23" t="s">
        <v>174</v>
      </c>
      <c r="J37" s="7" t="s">
        <v>184</v>
      </c>
      <c r="K37" s="7" t="s">
        <v>184</v>
      </c>
      <c r="L37" s="7" t="s">
        <v>184</v>
      </c>
      <c r="M37" s="7" t="s">
        <v>184</v>
      </c>
      <c r="N37" s="7" t="s">
        <v>184</v>
      </c>
      <c r="O37" s="24"/>
    </row>
    <row r="38" spans="1:15" x14ac:dyDescent="0.35">
      <c r="A38" s="2">
        <v>34</v>
      </c>
      <c r="B38" s="7" t="s">
        <v>72</v>
      </c>
      <c r="C38" s="20" t="s">
        <v>73</v>
      </c>
      <c r="D38" s="7"/>
      <c r="E38" s="23" t="s">
        <v>174</v>
      </c>
      <c r="F38" s="23" t="s">
        <v>174</v>
      </c>
      <c r="G38" s="23" t="s">
        <v>174</v>
      </c>
      <c r="H38" s="23" t="s">
        <v>174</v>
      </c>
      <c r="I38" s="23" t="s">
        <v>174</v>
      </c>
      <c r="J38" s="7" t="s">
        <v>184</v>
      </c>
      <c r="K38" s="7" t="s">
        <v>184</v>
      </c>
      <c r="L38" s="7" t="s">
        <v>184</v>
      </c>
      <c r="M38" s="7" t="s">
        <v>184</v>
      </c>
      <c r="N38" s="7" t="s">
        <v>184</v>
      </c>
      <c r="O38" s="24"/>
    </row>
    <row r="39" spans="1:15" x14ac:dyDescent="0.35">
      <c r="A39" s="2">
        <v>35</v>
      </c>
      <c r="B39" s="8" t="s">
        <v>74</v>
      </c>
      <c r="C39" s="21" t="s">
        <v>75</v>
      </c>
      <c r="D39" s="8"/>
      <c r="E39" s="23" t="s">
        <v>174</v>
      </c>
      <c r="F39" s="23" t="s">
        <v>174</v>
      </c>
      <c r="G39" s="23" t="s">
        <v>174</v>
      </c>
      <c r="H39" s="23" t="s">
        <v>174</v>
      </c>
      <c r="I39" s="23" t="s">
        <v>174</v>
      </c>
      <c r="J39" s="23" t="s">
        <v>185</v>
      </c>
      <c r="K39" s="23" t="s">
        <v>185</v>
      </c>
      <c r="L39" s="23" t="s">
        <v>185</v>
      </c>
      <c r="M39" s="23" t="s">
        <v>185</v>
      </c>
      <c r="N39" s="23" t="s">
        <v>185</v>
      </c>
      <c r="O39" s="8"/>
    </row>
    <row r="40" spans="1:15" x14ac:dyDescent="0.35">
      <c r="A40" s="2">
        <v>36</v>
      </c>
      <c r="B40" s="8" t="s">
        <v>76</v>
      </c>
      <c r="C40" s="21" t="s">
        <v>77</v>
      </c>
      <c r="D40" s="8"/>
      <c r="E40" s="23" t="s">
        <v>174</v>
      </c>
      <c r="F40" s="23" t="s">
        <v>174</v>
      </c>
      <c r="G40" s="23" t="s">
        <v>174</v>
      </c>
      <c r="H40" s="23" t="s">
        <v>174</v>
      </c>
      <c r="I40" s="23" t="s">
        <v>174</v>
      </c>
      <c r="J40" s="23" t="s">
        <v>185</v>
      </c>
      <c r="K40" s="23" t="s">
        <v>185</v>
      </c>
      <c r="L40" s="23" t="s">
        <v>185</v>
      </c>
      <c r="M40" s="23" t="s">
        <v>185</v>
      </c>
      <c r="N40" s="23" t="s">
        <v>185</v>
      </c>
      <c r="O40" s="8"/>
    </row>
    <row r="41" spans="1:15" x14ac:dyDescent="0.35">
      <c r="A41" s="2">
        <v>37</v>
      </c>
      <c r="B41" s="7" t="s">
        <v>78</v>
      </c>
      <c r="C41" s="20" t="s">
        <v>79</v>
      </c>
      <c r="D41" s="7"/>
      <c r="E41" s="7"/>
      <c r="F41" s="7"/>
      <c r="G41" s="7" t="s">
        <v>174</v>
      </c>
      <c r="H41" s="7" t="s">
        <v>174</v>
      </c>
      <c r="I41" s="7"/>
      <c r="J41" s="7"/>
      <c r="K41" s="7"/>
      <c r="L41" s="7" t="s">
        <v>184</v>
      </c>
      <c r="M41" s="7" t="s">
        <v>184</v>
      </c>
      <c r="N41" s="7"/>
      <c r="O41" s="24"/>
    </row>
    <row r="42" spans="1:15" x14ac:dyDescent="0.35">
      <c r="A42" s="2">
        <v>38</v>
      </c>
      <c r="B42" s="7" t="s">
        <v>80</v>
      </c>
      <c r="C42" s="20" t="s">
        <v>81</v>
      </c>
      <c r="D42" s="7"/>
      <c r="E42" s="23" t="s">
        <v>174</v>
      </c>
      <c r="F42" s="23" t="s">
        <v>174</v>
      </c>
      <c r="G42" s="23" t="s">
        <v>174</v>
      </c>
      <c r="H42" s="23" t="s">
        <v>174</v>
      </c>
      <c r="I42" s="23" t="s">
        <v>174</v>
      </c>
      <c r="J42" s="7" t="s">
        <v>184</v>
      </c>
      <c r="K42" s="7" t="s">
        <v>184</v>
      </c>
      <c r="L42" s="7" t="s">
        <v>184</v>
      </c>
      <c r="M42" s="7" t="s">
        <v>184</v>
      </c>
      <c r="N42" s="7" t="s">
        <v>184</v>
      </c>
      <c r="O42" s="24"/>
    </row>
    <row r="43" spans="1:15" x14ac:dyDescent="0.35">
      <c r="A43" s="2">
        <v>39</v>
      </c>
      <c r="B43" s="7" t="s">
        <v>82</v>
      </c>
      <c r="C43" s="20" t="s">
        <v>83</v>
      </c>
      <c r="D43" s="7"/>
      <c r="E43" s="23" t="s">
        <v>174</v>
      </c>
      <c r="F43" s="23" t="s">
        <v>174</v>
      </c>
      <c r="G43" s="23" t="s">
        <v>174</v>
      </c>
      <c r="H43" s="23" t="s">
        <v>174</v>
      </c>
      <c r="I43" s="23" t="s">
        <v>174</v>
      </c>
      <c r="J43" s="7" t="s">
        <v>184</v>
      </c>
      <c r="K43" s="7" t="s">
        <v>184</v>
      </c>
      <c r="L43" s="7" t="s">
        <v>184</v>
      </c>
      <c r="M43" s="7" t="s">
        <v>184</v>
      </c>
      <c r="N43" s="7" t="s">
        <v>184</v>
      </c>
      <c r="O43" s="24"/>
    </row>
    <row r="44" spans="1:15" x14ac:dyDescent="0.35">
      <c r="A44" s="2">
        <v>40</v>
      </c>
      <c r="B44" s="7" t="s">
        <v>84</v>
      </c>
      <c r="C44" s="20" t="s">
        <v>85</v>
      </c>
      <c r="D44" s="7"/>
      <c r="E44" s="23" t="s">
        <v>174</v>
      </c>
      <c r="F44" s="23" t="s">
        <v>174</v>
      </c>
      <c r="G44" s="23" t="s">
        <v>174</v>
      </c>
      <c r="H44" s="23" t="s">
        <v>174</v>
      </c>
      <c r="I44" s="23" t="s">
        <v>174</v>
      </c>
      <c r="J44" s="7" t="s">
        <v>184</v>
      </c>
      <c r="K44" s="7" t="s">
        <v>184</v>
      </c>
      <c r="L44" s="7" t="s">
        <v>184</v>
      </c>
      <c r="M44" s="7" t="s">
        <v>184</v>
      </c>
      <c r="N44" s="7" t="s">
        <v>184</v>
      </c>
      <c r="O44" s="24"/>
    </row>
    <row r="45" spans="1:15" x14ac:dyDescent="0.35">
      <c r="A45" s="2">
        <v>41</v>
      </c>
      <c r="B45" s="8" t="s">
        <v>86</v>
      </c>
      <c r="C45" s="21" t="s">
        <v>87</v>
      </c>
      <c r="D45" s="8"/>
      <c r="E45" s="23" t="s">
        <v>174</v>
      </c>
      <c r="F45" s="23" t="s">
        <v>174</v>
      </c>
      <c r="G45" s="23" t="s">
        <v>174</v>
      </c>
      <c r="H45" s="23" t="s">
        <v>174</v>
      </c>
      <c r="I45" s="23" t="s">
        <v>174</v>
      </c>
      <c r="J45" s="23" t="s">
        <v>185</v>
      </c>
      <c r="K45" s="23" t="s">
        <v>185</v>
      </c>
      <c r="L45" s="23" t="s">
        <v>185</v>
      </c>
      <c r="M45" s="23" t="s">
        <v>185</v>
      </c>
      <c r="N45" s="23" t="s">
        <v>185</v>
      </c>
      <c r="O45" s="8"/>
    </row>
    <row r="46" spans="1:15" x14ac:dyDescent="0.35">
      <c r="A46" s="2">
        <v>42</v>
      </c>
      <c r="B46" s="8" t="s">
        <v>88</v>
      </c>
      <c r="C46" s="21" t="s">
        <v>89</v>
      </c>
      <c r="D46" s="8"/>
      <c r="E46" s="23" t="s">
        <v>174</v>
      </c>
      <c r="F46" s="23" t="s">
        <v>174</v>
      </c>
      <c r="G46" s="23" t="s">
        <v>174</v>
      </c>
      <c r="H46" s="23" t="s">
        <v>174</v>
      </c>
      <c r="I46" s="23" t="s">
        <v>174</v>
      </c>
      <c r="J46" s="23" t="s">
        <v>185</v>
      </c>
      <c r="K46" s="23" t="s">
        <v>185</v>
      </c>
      <c r="L46" s="23" t="s">
        <v>185</v>
      </c>
      <c r="M46" s="23" t="s">
        <v>185</v>
      </c>
      <c r="N46" s="23" t="s">
        <v>185</v>
      </c>
      <c r="O46" s="8"/>
    </row>
    <row r="47" spans="1:15" x14ac:dyDescent="0.35">
      <c r="A47" s="2">
        <v>43</v>
      </c>
      <c r="B47" s="8" t="s">
        <v>90</v>
      </c>
      <c r="C47" s="21" t="s">
        <v>91</v>
      </c>
      <c r="D47" s="8"/>
      <c r="E47" s="23" t="s">
        <v>174</v>
      </c>
      <c r="F47" s="23" t="s">
        <v>174</v>
      </c>
      <c r="G47" s="23" t="s">
        <v>174</v>
      </c>
      <c r="H47" s="23" t="s">
        <v>174</v>
      </c>
      <c r="I47" s="23" t="s">
        <v>174</v>
      </c>
      <c r="J47" s="23" t="s">
        <v>185</v>
      </c>
      <c r="K47" s="23" t="s">
        <v>185</v>
      </c>
      <c r="L47" s="23" t="s">
        <v>185</v>
      </c>
      <c r="M47" s="23" t="s">
        <v>185</v>
      </c>
      <c r="N47" s="23" t="s">
        <v>185</v>
      </c>
      <c r="O47" s="8"/>
    </row>
    <row r="48" spans="1:15" x14ac:dyDescent="0.35">
      <c r="A48" s="2">
        <v>44</v>
      </c>
      <c r="B48" s="7" t="s">
        <v>92</v>
      </c>
      <c r="C48" s="20" t="s">
        <v>93</v>
      </c>
      <c r="D48" s="7"/>
      <c r="E48" s="23" t="s">
        <v>174</v>
      </c>
      <c r="F48" s="23" t="s">
        <v>174</v>
      </c>
      <c r="G48" s="23" t="s">
        <v>174</v>
      </c>
      <c r="H48" s="23" t="s">
        <v>174</v>
      </c>
      <c r="I48" s="23" t="s">
        <v>174</v>
      </c>
      <c r="J48" s="7" t="s">
        <v>184</v>
      </c>
      <c r="K48" s="7" t="s">
        <v>184</v>
      </c>
      <c r="L48" s="7" t="s">
        <v>184</v>
      </c>
      <c r="M48" s="7" t="s">
        <v>184</v>
      </c>
      <c r="N48" s="7" t="s">
        <v>184</v>
      </c>
      <c r="O48" s="24"/>
    </row>
    <row r="49" spans="1:15" x14ac:dyDescent="0.35">
      <c r="A49" s="2">
        <v>45</v>
      </c>
      <c r="B49" s="7" t="s">
        <v>94</v>
      </c>
      <c r="C49" s="20" t="s">
        <v>95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5">
      <c r="A50" s="2">
        <v>46</v>
      </c>
      <c r="B50" s="7" t="s">
        <v>96</v>
      </c>
      <c r="C50" s="20" t="s">
        <v>97</v>
      </c>
      <c r="D50" s="7"/>
      <c r="E50" s="23" t="s">
        <v>174</v>
      </c>
      <c r="F50" s="23" t="s">
        <v>174</v>
      </c>
      <c r="G50" s="23" t="s">
        <v>174</v>
      </c>
      <c r="H50" s="23" t="s">
        <v>174</v>
      </c>
      <c r="I50" s="23" t="s">
        <v>174</v>
      </c>
      <c r="J50" s="7" t="s">
        <v>184</v>
      </c>
      <c r="K50" s="7" t="s">
        <v>184</v>
      </c>
      <c r="L50" s="7" t="s">
        <v>184</v>
      </c>
      <c r="M50" s="7" t="s">
        <v>184</v>
      </c>
      <c r="N50" s="7" t="s">
        <v>184</v>
      </c>
      <c r="O50" s="24"/>
    </row>
    <row r="51" spans="1:15" x14ac:dyDescent="0.35">
      <c r="A51" s="2">
        <v>47</v>
      </c>
      <c r="B51" s="7" t="s">
        <v>98</v>
      </c>
      <c r="C51" s="20" t="s">
        <v>99</v>
      </c>
      <c r="D51" s="7"/>
      <c r="E51" s="23" t="s">
        <v>174</v>
      </c>
      <c r="F51" s="23" t="s">
        <v>174</v>
      </c>
      <c r="G51" s="23" t="s">
        <v>174</v>
      </c>
      <c r="H51" s="23" t="s">
        <v>174</v>
      </c>
      <c r="I51" s="23" t="s">
        <v>174</v>
      </c>
      <c r="J51" s="7" t="s">
        <v>184</v>
      </c>
      <c r="K51" s="7" t="s">
        <v>184</v>
      </c>
      <c r="L51" s="7" t="s">
        <v>184</v>
      </c>
      <c r="M51" s="7" t="s">
        <v>184</v>
      </c>
      <c r="N51" s="7" t="s">
        <v>184</v>
      </c>
      <c r="O51" s="24"/>
    </row>
    <row r="52" spans="1:15" x14ac:dyDescent="0.35">
      <c r="A52" s="2">
        <v>48</v>
      </c>
      <c r="B52" s="7" t="s">
        <v>100</v>
      </c>
      <c r="C52" s="20" t="s">
        <v>101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35">
      <c r="A53" s="2">
        <v>49</v>
      </c>
      <c r="B53" s="7" t="s">
        <v>102</v>
      </c>
      <c r="C53" s="20" t="s">
        <v>103</v>
      </c>
      <c r="D53" s="7"/>
      <c r="E53" s="23" t="s">
        <v>174</v>
      </c>
      <c r="F53" s="23" t="s">
        <v>174</v>
      </c>
      <c r="G53" s="23" t="s">
        <v>174</v>
      </c>
      <c r="H53" s="23" t="s">
        <v>174</v>
      </c>
      <c r="I53" s="23" t="s">
        <v>174</v>
      </c>
      <c r="J53" s="7" t="s">
        <v>184</v>
      </c>
      <c r="K53" s="7" t="s">
        <v>184</v>
      </c>
      <c r="L53" s="7" t="s">
        <v>184</v>
      </c>
      <c r="M53" s="7" t="s">
        <v>184</v>
      </c>
      <c r="N53" s="7" t="s">
        <v>184</v>
      </c>
      <c r="O53" s="24"/>
    </row>
    <row r="54" spans="1:15" x14ac:dyDescent="0.35">
      <c r="A54" s="2">
        <v>50</v>
      </c>
      <c r="B54" s="7" t="s">
        <v>104</v>
      </c>
      <c r="C54" s="20" t="s">
        <v>105</v>
      </c>
      <c r="D54" s="7"/>
      <c r="E54" s="23" t="s">
        <v>174</v>
      </c>
      <c r="F54" s="23" t="s">
        <v>174</v>
      </c>
      <c r="G54" s="23" t="s">
        <v>174</v>
      </c>
      <c r="H54" s="23" t="s">
        <v>174</v>
      </c>
      <c r="I54" s="23" t="s">
        <v>174</v>
      </c>
      <c r="J54" s="7" t="s">
        <v>184</v>
      </c>
      <c r="K54" s="7" t="s">
        <v>184</v>
      </c>
      <c r="L54" s="7" t="s">
        <v>184</v>
      </c>
      <c r="M54" s="7" t="s">
        <v>184</v>
      </c>
      <c r="N54" s="7" t="s">
        <v>184</v>
      </c>
      <c r="O54" s="24"/>
    </row>
    <row r="55" spans="1:15" x14ac:dyDescent="0.35">
      <c r="A55" s="2">
        <v>51</v>
      </c>
      <c r="B55" s="7" t="s">
        <v>106</v>
      </c>
      <c r="C55" s="20" t="s">
        <v>107</v>
      </c>
      <c r="D55" s="7"/>
      <c r="E55" s="23" t="s">
        <v>174</v>
      </c>
      <c r="F55" s="23" t="s">
        <v>174</v>
      </c>
      <c r="G55" s="23" t="s">
        <v>174</v>
      </c>
      <c r="H55" s="23" t="s">
        <v>174</v>
      </c>
      <c r="I55" s="23" t="s">
        <v>174</v>
      </c>
      <c r="J55" s="7" t="s">
        <v>184</v>
      </c>
      <c r="K55" s="7" t="s">
        <v>184</v>
      </c>
      <c r="L55" s="7" t="s">
        <v>184</v>
      </c>
      <c r="M55" s="7" t="s">
        <v>184</v>
      </c>
      <c r="N55" s="7" t="s">
        <v>184</v>
      </c>
      <c r="O55" s="24"/>
    </row>
    <row r="56" spans="1:15" x14ac:dyDescent="0.35">
      <c r="A56" s="2">
        <v>52</v>
      </c>
      <c r="B56" s="8" t="s">
        <v>108</v>
      </c>
      <c r="C56" s="21" t="s">
        <v>109</v>
      </c>
      <c r="D56" s="8"/>
      <c r="E56" s="23" t="s">
        <v>174</v>
      </c>
      <c r="F56" s="23" t="s">
        <v>174</v>
      </c>
      <c r="G56" s="23" t="s">
        <v>174</v>
      </c>
      <c r="H56" s="23" t="s">
        <v>174</v>
      </c>
      <c r="I56" s="23" t="s">
        <v>174</v>
      </c>
      <c r="J56" s="23" t="s">
        <v>185</v>
      </c>
      <c r="K56" s="23" t="s">
        <v>185</v>
      </c>
      <c r="L56" s="23" t="s">
        <v>185</v>
      </c>
      <c r="M56" s="23" t="s">
        <v>185</v>
      </c>
      <c r="N56" s="23" t="s">
        <v>185</v>
      </c>
      <c r="O56" s="8"/>
    </row>
    <row r="57" spans="1:15" x14ac:dyDescent="0.35">
      <c r="A57" s="2">
        <v>53</v>
      </c>
      <c r="B57" s="7" t="s">
        <v>110</v>
      </c>
      <c r="C57" s="20" t="s">
        <v>111</v>
      </c>
      <c r="D57" s="7"/>
      <c r="E57" s="23" t="s">
        <v>174</v>
      </c>
      <c r="F57" s="23" t="s">
        <v>174</v>
      </c>
      <c r="G57" s="23" t="s">
        <v>174</v>
      </c>
      <c r="H57" s="23" t="s">
        <v>174</v>
      </c>
      <c r="I57" s="23" t="s">
        <v>174</v>
      </c>
      <c r="J57" s="7" t="s">
        <v>184</v>
      </c>
      <c r="K57" s="7" t="s">
        <v>184</v>
      </c>
      <c r="L57" s="7" t="s">
        <v>184</v>
      </c>
      <c r="M57" s="7" t="s">
        <v>184</v>
      </c>
      <c r="N57" s="7" t="s">
        <v>184</v>
      </c>
      <c r="O57" s="7"/>
    </row>
    <row r="58" spans="1:15" x14ac:dyDescent="0.35">
      <c r="A58" s="2">
        <v>54</v>
      </c>
      <c r="B58" s="8" t="s">
        <v>112</v>
      </c>
      <c r="C58" s="21" t="s">
        <v>113</v>
      </c>
      <c r="D58" s="8"/>
      <c r="E58" s="23" t="s">
        <v>174</v>
      </c>
      <c r="F58" s="23" t="s">
        <v>174</v>
      </c>
      <c r="G58" s="23" t="s">
        <v>174</v>
      </c>
      <c r="H58" s="23" t="s">
        <v>174</v>
      </c>
      <c r="I58" s="23" t="s">
        <v>174</v>
      </c>
      <c r="J58" s="23" t="s">
        <v>185</v>
      </c>
      <c r="K58" s="23" t="s">
        <v>185</v>
      </c>
      <c r="L58" s="23" t="s">
        <v>185</v>
      </c>
      <c r="M58" s="23" t="s">
        <v>185</v>
      </c>
      <c r="N58" s="23" t="s">
        <v>185</v>
      </c>
      <c r="O58" s="8"/>
    </row>
    <row r="59" spans="1:15" x14ac:dyDescent="0.35">
      <c r="A59" s="2">
        <v>55</v>
      </c>
      <c r="B59" s="8" t="s">
        <v>114</v>
      </c>
      <c r="C59" s="21" t="s">
        <v>115</v>
      </c>
      <c r="D59" s="8"/>
      <c r="E59" s="23" t="s">
        <v>174</v>
      </c>
      <c r="F59" s="23" t="s">
        <v>174</v>
      </c>
      <c r="G59" s="23" t="s">
        <v>174</v>
      </c>
      <c r="H59" s="23" t="s">
        <v>174</v>
      </c>
      <c r="I59" s="23" t="s">
        <v>174</v>
      </c>
      <c r="J59" s="23" t="s">
        <v>185</v>
      </c>
      <c r="K59" s="23" t="s">
        <v>185</v>
      </c>
      <c r="L59" s="23" t="s">
        <v>185</v>
      </c>
      <c r="M59" s="23" t="s">
        <v>185</v>
      </c>
      <c r="N59" s="23" t="s">
        <v>185</v>
      </c>
      <c r="O59" s="8"/>
    </row>
    <row r="60" spans="1:15" x14ac:dyDescent="0.35">
      <c r="A60" s="2">
        <v>56</v>
      </c>
      <c r="B60" s="7" t="s">
        <v>116</v>
      </c>
      <c r="C60" s="20" t="s">
        <v>117</v>
      </c>
      <c r="D60" s="7"/>
      <c r="E60" s="7" t="s">
        <v>174</v>
      </c>
      <c r="F60" s="7" t="s">
        <v>174</v>
      </c>
      <c r="G60" s="7" t="s">
        <v>174</v>
      </c>
      <c r="H60" s="7" t="s">
        <v>174</v>
      </c>
      <c r="I60" s="7"/>
      <c r="J60" s="7" t="s">
        <v>185</v>
      </c>
      <c r="K60" s="7" t="s">
        <v>185</v>
      </c>
      <c r="L60" s="7" t="s">
        <v>185</v>
      </c>
      <c r="M60" s="7" t="s">
        <v>185</v>
      </c>
      <c r="N60" s="7"/>
      <c r="O60" s="7"/>
    </row>
    <row r="61" spans="1:15" x14ac:dyDescent="0.35">
      <c r="A61" s="2">
        <v>57</v>
      </c>
      <c r="B61" s="8" t="s">
        <v>118</v>
      </c>
      <c r="C61" s="21" t="s">
        <v>119</v>
      </c>
      <c r="D61" s="8"/>
      <c r="E61" s="23" t="s">
        <v>174</v>
      </c>
      <c r="F61" s="23" t="s">
        <v>174</v>
      </c>
      <c r="G61" s="23" t="s">
        <v>174</v>
      </c>
      <c r="H61" s="23" t="s">
        <v>174</v>
      </c>
      <c r="I61" s="23" t="s">
        <v>174</v>
      </c>
      <c r="J61" s="23" t="s">
        <v>185</v>
      </c>
      <c r="K61" s="23" t="s">
        <v>185</v>
      </c>
      <c r="L61" s="23" t="s">
        <v>185</v>
      </c>
      <c r="M61" s="23" t="s">
        <v>185</v>
      </c>
      <c r="N61" s="23" t="s">
        <v>185</v>
      </c>
      <c r="O61" s="8"/>
    </row>
    <row r="62" spans="1:15" x14ac:dyDescent="0.35">
      <c r="A62" s="2">
        <v>58</v>
      </c>
      <c r="B62" s="8" t="s">
        <v>120</v>
      </c>
      <c r="C62" s="21" t="s">
        <v>121</v>
      </c>
      <c r="D62" s="8"/>
      <c r="E62" s="23" t="s">
        <v>174</v>
      </c>
      <c r="F62" s="23" t="s">
        <v>174</v>
      </c>
      <c r="G62" s="23" t="s">
        <v>174</v>
      </c>
      <c r="H62" s="23" t="s">
        <v>174</v>
      </c>
      <c r="I62" s="23" t="s">
        <v>174</v>
      </c>
      <c r="J62" s="23" t="s">
        <v>185</v>
      </c>
      <c r="K62" s="23" t="s">
        <v>185</v>
      </c>
      <c r="L62" s="23" t="s">
        <v>185</v>
      </c>
      <c r="M62" s="23" t="s">
        <v>185</v>
      </c>
      <c r="N62" s="23" t="s">
        <v>185</v>
      </c>
      <c r="O62" s="8"/>
    </row>
    <row r="63" spans="1:15" x14ac:dyDescent="0.35">
      <c r="A63" s="2">
        <v>59</v>
      </c>
      <c r="B63" s="8" t="s">
        <v>122</v>
      </c>
      <c r="C63" s="21" t="s">
        <v>123</v>
      </c>
      <c r="D63" s="8"/>
      <c r="E63" s="23" t="s">
        <v>174</v>
      </c>
      <c r="F63" s="23" t="s">
        <v>174</v>
      </c>
      <c r="G63" s="23" t="s">
        <v>174</v>
      </c>
      <c r="H63" s="23" t="s">
        <v>174</v>
      </c>
      <c r="I63" s="23" t="s">
        <v>174</v>
      </c>
      <c r="J63" s="23" t="s">
        <v>185</v>
      </c>
      <c r="K63" s="23" t="s">
        <v>185</v>
      </c>
      <c r="L63" s="23" t="s">
        <v>185</v>
      </c>
      <c r="M63" s="23" t="s">
        <v>185</v>
      </c>
      <c r="N63" s="23" t="s">
        <v>185</v>
      </c>
      <c r="O63" s="8"/>
    </row>
    <row r="64" spans="1:15" x14ac:dyDescent="0.35">
      <c r="A64" s="2">
        <v>60</v>
      </c>
      <c r="B64" s="7" t="s">
        <v>124</v>
      </c>
      <c r="C64" s="20" t="s">
        <v>125</v>
      </c>
      <c r="D64" s="7"/>
      <c r="E64" s="7"/>
      <c r="F64" s="7" t="s">
        <v>174</v>
      </c>
      <c r="G64" s="7" t="s">
        <v>174</v>
      </c>
      <c r="H64" s="7" t="s">
        <v>174</v>
      </c>
      <c r="I64" s="7" t="s">
        <v>174</v>
      </c>
      <c r="J64" s="7"/>
      <c r="K64" s="7" t="s">
        <v>185</v>
      </c>
      <c r="L64" s="7" t="s">
        <v>185</v>
      </c>
      <c r="M64" s="7" t="s">
        <v>185</v>
      </c>
      <c r="N64" s="7" t="s">
        <v>185</v>
      </c>
      <c r="O64" s="7"/>
    </row>
    <row r="65" spans="1:15" x14ac:dyDescent="0.35">
      <c r="A65" s="2">
        <v>61</v>
      </c>
      <c r="B65" s="7" t="s">
        <v>126</v>
      </c>
      <c r="C65" s="20" t="s">
        <v>127</v>
      </c>
      <c r="D65" s="7"/>
      <c r="E65" s="7" t="s">
        <v>174</v>
      </c>
      <c r="F65" s="7" t="s">
        <v>174</v>
      </c>
      <c r="G65" s="7" t="s">
        <v>174</v>
      </c>
      <c r="H65" s="7" t="s">
        <v>174</v>
      </c>
      <c r="I65" s="7" t="s">
        <v>174</v>
      </c>
      <c r="J65" s="7" t="s">
        <v>185</v>
      </c>
      <c r="K65" s="7" t="s">
        <v>185</v>
      </c>
      <c r="L65" s="7" t="s">
        <v>185</v>
      </c>
      <c r="M65" s="7" t="s">
        <v>185</v>
      </c>
      <c r="N65" s="7" t="s">
        <v>185</v>
      </c>
      <c r="O65" s="7"/>
    </row>
    <row r="66" spans="1:15" x14ac:dyDescent="0.35">
      <c r="A66" s="2">
        <v>62</v>
      </c>
      <c r="B66" s="7" t="s">
        <v>128</v>
      </c>
      <c r="C66" s="20" t="s">
        <v>129</v>
      </c>
      <c r="D66" s="7"/>
      <c r="E66" s="7"/>
      <c r="F66" s="7" t="s">
        <v>174</v>
      </c>
      <c r="G66" s="7" t="s">
        <v>174</v>
      </c>
      <c r="H66" s="7" t="s">
        <v>174</v>
      </c>
      <c r="I66" s="7" t="s">
        <v>174</v>
      </c>
      <c r="J66" s="7"/>
      <c r="K66" s="7" t="s">
        <v>185</v>
      </c>
      <c r="L66" s="7" t="s">
        <v>185</v>
      </c>
      <c r="M66" s="7" t="s">
        <v>185</v>
      </c>
      <c r="N66" s="7" t="s">
        <v>185</v>
      </c>
      <c r="O66" s="7"/>
    </row>
    <row r="67" spans="1:15" x14ac:dyDescent="0.35">
      <c r="A67" s="2">
        <v>63</v>
      </c>
      <c r="B67" s="7" t="s">
        <v>130</v>
      </c>
      <c r="C67" s="20" t="s">
        <v>131</v>
      </c>
      <c r="D67" s="7"/>
      <c r="E67" s="7"/>
      <c r="F67" s="7"/>
      <c r="G67" s="7" t="s">
        <v>174</v>
      </c>
      <c r="H67" s="7" t="s">
        <v>174</v>
      </c>
      <c r="I67" s="7" t="s">
        <v>174</v>
      </c>
      <c r="J67" s="7"/>
      <c r="K67" s="7"/>
      <c r="L67" s="7" t="s">
        <v>185</v>
      </c>
      <c r="M67" s="7" t="s">
        <v>185</v>
      </c>
      <c r="N67" s="7" t="s">
        <v>185</v>
      </c>
      <c r="O67" s="7"/>
    </row>
    <row r="68" spans="1:15" x14ac:dyDescent="0.35">
      <c r="A68" s="2">
        <v>64</v>
      </c>
      <c r="B68" s="7" t="s">
        <v>132</v>
      </c>
      <c r="C68" s="20" t="s">
        <v>133</v>
      </c>
      <c r="D68" s="7"/>
      <c r="E68" s="7"/>
      <c r="F68" s="7"/>
      <c r="G68" s="7"/>
      <c r="H68" s="7" t="s">
        <v>174</v>
      </c>
      <c r="I68" s="7" t="s">
        <v>174</v>
      </c>
      <c r="J68" s="7"/>
      <c r="K68" s="7"/>
      <c r="L68" s="7"/>
      <c r="M68" s="7" t="s">
        <v>184</v>
      </c>
      <c r="N68" s="7" t="s">
        <v>184</v>
      </c>
      <c r="O68" s="7"/>
    </row>
    <row r="69" spans="1:15" x14ac:dyDescent="0.35">
      <c r="A69" s="2">
        <v>65</v>
      </c>
      <c r="B69" s="7" t="s">
        <v>134</v>
      </c>
      <c r="C69" s="20" t="s">
        <v>135</v>
      </c>
      <c r="D69" s="7"/>
      <c r="E69" s="7"/>
      <c r="F69" s="7"/>
      <c r="G69" s="7"/>
      <c r="H69" s="7" t="s">
        <v>174</v>
      </c>
      <c r="I69" s="7" t="s">
        <v>174</v>
      </c>
      <c r="J69" s="7"/>
      <c r="K69" s="7"/>
      <c r="L69" s="7"/>
      <c r="M69" s="7" t="s">
        <v>184</v>
      </c>
      <c r="N69" s="7" t="s">
        <v>184</v>
      </c>
      <c r="O69" s="7"/>
    </row>
    <row r="70" spans="1:15" x14ac:dyDescent="0.35">
      <c r="A70" s="2">
        <v>66</v>
      </c>
      <c r="B70" s="7" t="s">
        <v>136</v>
      </c>
      <c r="C70" s="20" t="s">
        <v>137</v>
      </c>
      <c r="D70" s="7"/>
      <c r="E70" s="7"/>
      <c r="F70" s="7"/>
      <c r="G70" s="7"/>
      <c r="H70" s="7" t="s">
        <v>174</v>
      </c>
      <c r="I70" s="7" t="s">
        <v>174</v>
      </c>
      <c r="J70" s="7"/>
      <c r="K70" s="7"/>
      <c r="L70" s="7"/>
      <c r="M70" s="7" t="s">
        <v>185</v>
      </c>
      <c r="N70" s="7" t="s">
        <v>185</v>
      </c>
      <c r="O70" s="7"/>
    </row>
    <row r="71" spans="1:15" x14ac:dyDescent="0.35">
      <c r="A71" s="2">
        <v>67</v>
      </c>
      <c r="B71" s="7" t="s">
        <v>138</v>
      </c>
      <c r="C71" s="20" t="s">
        <v>139</v>
      </c>
      <c r="D71" s="7"/>
      <c r="E71" s="7"/>
      <c r="F71" s="7"/>
      <c r="G71" s="7"/>
      <c r="H71" s="7" t="s">
        <v>174</v>
      </c>
      <c r="I71" s="7" t="s">
        <v>174</v>
      </c>
      <c r="J71" s="7"/>
      <c r="K71" s="7"/>
      <c r="L71" s="7"/>
      <c r="M71" s="7" t="s">
        <v>185</v>
      </c>
      <c r="N71" s="7" t="s">
        <v>185</v>
      </c>
      <c r="O71" s="7"/>
    </row>
    <row r="72" spans="1:15" x14ac:dyDescent="0.35">
      <c r="A72" s="2">
        <v>68</v>
      </c>
      <c r="B72" s="7" t="s">
        <v>140</v>
      </c>
      <c r="C72" s="20" t="s">
        <v>141</v>
      </c>
      <c r="D72" s="7"/>
      <c r="E72" s="7"/>
      <c r="F72" s="7"/>
      <c r="G72" s="7" t="s">
        <v>174</v>
      </c>
      <c r="H72" s="7" t="s">
        <v>174</v>
      </c>
      <c r="I72" s="7" t="s">
        <v>174</v>
      </c>
      <c r="J72" s="7"/>
      <c r="K72" s="7"/>
      <c r="L72" s="7" t="s">
        <v>184</v>
      </c>
      <c r="M72" s="7" t="s">
        <v>184</v>
      </c>
      <c r="N72" s="7" t="s">
        <v>184</v>
      </c>
      <c r="O72" s="7"/>
    </row>
    <row r="73" spans="1:15" x14ac:dyDescent="0.35">
      <c r="A73" s="2">
        <v>69</v>
      </c>
      <c r="B73" s="7" t="s">
        <v>142</v>
      </c>
      <c r="C73" s="20" t="s">
        <v>143</v>
      </c>
      <c r="D73" s="7"/>
      <c r="E73" s="7"/>
      <c r="F73" s="7"/>
      <c r="G73" s="7"/>
      <c r="H73" s="7" t="s">
        <v>174</v>
      </c>
      <c r="I73" s="7" t="s">
        <v>174</v>
      </c>
      <c r="J73" s="7"/>
      <c r="K73" s="7"/>
      <c r="L73" s="7"/>
      <c r="M73" s="7" t="s">
        <v>184</v>
      </c>
      <c r="N73" s="7" t="s">
        <v>184</v>
      </c>
      <c r="O73" s="7"/>
    </row>
    <row r="74" spans="1:15" x14ac:dyDescent="0.35">
      <c r="A74" s="2">
        <v>70</v>
      </c>
      <c r="B74" s="7" t="s">
        <v>144</v>
      </c>
      <c r="C74" s="20" t="s">
        <v>145</v>
      </c>
      <c r="D74" s="7"/>
      <c r="E74" s="7"/>
      <c r="F74" s="7"/>
      <c r="G74" s="7"/>
      <c r="H74" s="7" t="s">
        <v>174</v>
      </c>
      <c r="I74" s="7" t="s">
        <v>174</v>
      </c>
      <c r="J74" s="7"/>
      <c r="K74" s="7"/>
      <c r="L74" s="7"/>
      <c r="M74" s="7" t="s">
        <v>185</v>
      </c>
      <c r="N74" s="7" t="s">
        <v>185</v>
      </c>
      <c r="O74" s="7"/>
    </row>
    <row r="75" spans="1:15" x14ac:dyDescent="0.35">
      <c r="A75" s="2">
        <v>71</v>
      </c>
      <c r="B75" s="7" t="s">
        <v>146</v>
      </c>
      <c r="C75" s="20" t="s">
        <v>147</v>
      </c>
      <c r="D75" s="7"/>
      <c r="E75" s="7"/>
      <c r="F75" s="7"/>
      <c r="G75" s="7"/>
      <c r="H75" s="7"/>
      <c r="I75" s="7" t="s">
        <v>174</v>
      </c>
      <c r="J75" s="7"/>
      <c r="K75" s="7"/>
      <c r="L75" s="7"/>
      <c r="M75" s="7"/>
      <c r="N75" s="7" t="s">
        <v>185</v>
      </c>
      <c r="O75" s="7"/>
    </row>
    <row r="76" spans="1:15" x14ac:dyDescent="0.35">
      <c r="A76" s="2">
        <v>72</v>
      </c>
      <c r="B76" s="7" t="s">
        <v>148</v>
      </c>
      <c r="C76" s="20" t="s">
        <v>149</v>
      </c>
      <c r="D76" s="7"/>
      <c r="E76" s="7"/>
      <c r="F76" s="7"/>
      <c r="G76" s="7"/>
      <c r="H76" s="7"/>
      <c r="I76" s="7" t="s">
        <v>174</v>
      </c>
      <c r="J76" s="7"/>
      <c r="K76" s="7"/>
      <c r="L76" s="7"/>
      <c r="M76" s="7"/>
      <c r="N76" s="7" t="s">
        <v>185</v>
      </c>
      <c r="O76" s="7"/>
    </row>
    <row r="77" spans="1:15" x14ac:dyDescent="0.35">
      <c r="A77" s="2">
        <v>73</v>
      </c>
      <c r="B77" s="7" t="s">
        <v>150</v>
      </c>
      <c r="C77" s="20" t="s">
        <v>151</v>
      </c>
      <c r="D77" s="7"/>
      <c r="E77" s="7"/>
      <c r="F77" s="7"/>
      <c r="G77" s="7"/>
      <c r="H77" s="7"/>
      <c r="I77" s="7" t="s">
        <v>174</v>
      </c>
      <c r="J77" s="7"/>
      <c r="K77" s="7"/>
      <c r="L77" s="7"/>
      <c r="M77" s="7"/>
      <c r="N77" s="7" t="s">
        <v>185</v>
      </c>
      <c r="O77" s="7"/>
    </row>
    <row r="78" spans="1:15" x14ac:dyDescent="0.35">
      <c r="A78" s="2">
        <v>74</v>
      </c>
      <c r="B78" s="7" t="s">
        <v>152</v>
      </c>
      <c r="C78" s="20" t="s">
        <v>153</v>
      </c>
      <c r="D78" s="7"/>
      <c r="E78" s="7"/>
      <c r="F78" s="7"/>
      <c r="G78" s="7"/>
      <c r="H78" s="7"/>
      <c r="I78" s="7" t="s">
        <v>174</v>
      </c>
      <c r="J78" s="7"/>
      <c r="K78" s="7"/>
      <c r="L78" s="7"/>
      <c r="M78" s="7"/>
      <c r="N78" s="7" t="s">
        <v>185</v>
      </c>
      <c r="O78" s="7"/>
    </row>
    <row r="79" spans="1:15" x14ac:dyDescent="0.35">
      <c r="A79" s="2">
        <v>75</v>
      </c>
      <c r="B79" s="7" t="s">
        <v>154</v>
      </c>
      <c r="C79" s="20" t="s">
        <v>155</v>
      </c>
      <c r="D79" s="7"/>
      <c r="E79" s="7"/>
      <c r="F79" s="7"/>
      <c r="G79" s="7"/>
      <c r="H79" s="7"/>
      <c r="I79" s="7" t="s">
        <v>174</v>
      </c>
      <c r="J79" s="7"/>
      <c r="K79" s="7"/>
      <c r="L79" s="7"/>
      <c r="M79" s="7"/>
      <c r="N79" s="7" t="s">
        <v>185</v>
      </c>
      <c r="O79" s="7"/>
    </row>
    <row r="80" spans="1:15" x14ac:dyDescent="0.35">
      <c r="A80" s="2">
        <v>76</v>
      </c>
      <c r="B80" s="7" t="s">
        <v>156</v>
      </c>
      <c r="C80" s="20" t="s">
        <v>157</v>
      </c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1:15" x14ac:dyDescent="0.35">
      <c r="A81" s="2">
        <v>77</v>
      </c>
      <c r="B81" s="7" t="s">
        <v>158</v>
      </c>
      <c r="C81" s="20" t="s">
        <v>159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1:15" x14ac:dyDescent="0.35">
      <c r="A82" s="2">
        <v>78</v>
      </c>
      <c r="B82" s="7" t="s">
        <v>160</v>
      </c>
      <c r="C82" s="20" t="s">
        <v>161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1:15" x14ac:dyDescent="0.35">
      <c r="A83" s="2">
        <v>79</v>
      </c>
      <c r="B83" s="7" t="s">
        <v>162</v>
      </c>
      <c r="C83" s="20" t="s">
        <v>163</v>
      </c>
      <c r="D83" s="7"/>
      <c r="E83" s="7"/>
      <c r="F83" s="7" t="s">
        <v>174</v>
      </c>
      <c r="G83" s="7" t="s">
        <v>174</v>
      </c>
      <c r="H83" s="7" t="s">
        <v>174</v>
      </c>
      <c r="I83" s="7" t="s">
        <v>174</v>
      </c>
      <c r="J83" s="7"/>
      <c r="K83" s="7" t="s">
        <v>184</v>
      </c>
      <c r="L83" s="7" t="s">
        <v>184</v>
      </c>
      <c r="M83" s="7" t="s">
        <v>184</v>
      </c>
      <c r="N83" s="7" t="s">
        <v>184</v>
      </c>
      <c r="O83" s="7"/>
    </row>
    <row r="84" spans="1:15" x14ac:dyDescent="0.35">
      <c r="A84" s="2">
        <v>80</v>
      </c>
      <c r="B84" s="7" t="s">
        <v>164</v>
      </c>
      <c r="C84" s="20" t="s">
        <v>165</v>
      </c>
      <c r="D84" s="7"/>
      <c r="E84" s="23" t="s">
        <v>174</v>
      </c>
      <c r="F84" s="23" t="s">
        <v>174</v>
      </c>
      <c r="G84" s="23" t="s">
        <v>174</v>
      </c>
      <c r="H84" s="23" t="s">
        <v>174</v>
      </c>
      <c r="I84" s="23" t="s">
        <v>174</v>
      </c>
      <c r="J84" s="7" t="s">
        <v>184</v>
      </c>
      <c r="K84" s="7" t="s">
        <v>184</v>
      </c>
      <c r="L84" s="7" t="s">
        <v>184</v>
      </c>
      <c r="M84" s="7" t="s">
        <v>184</v>
      </c>
      <c r="N84" s="7" t="s">
        <v>184</v>
      </c>
      <c r="O84" s="7"/>
    </row>
    <row r="85" spans="1:15" x14ac:dyDescent="0.35">
      <c r="A85" s="2">
        <v>81</v>
      </c>
      <c r="B85" s="7" t="s">
        <v>166</v>
      </c>
      <c r="C85" s="20" t="s">
        <v>167</v>
      </c>
      <c r="D85" s="7"/>
      <c r="E85" s="23" t="s">
        <v>174</v>
      </c>
      <c r="F85" s="23" t="s">
        <v>174</v>
      </c>
      <c r="G85" s="23" t="s">
        <v>174</v>
      </c>
      <c r="H85" s="23" t="s">
        <v>174</v>
      </c>
      <c r="I85" s="23" t="s">
        <v>174</v>
      </c>
      <c r="J85" s="7" t="s">
        <v>184</v>
      </c>
      <c r="K85" s="7" t="s">
        <v>184</v>
      </c>
      <c r="L85" s="7" t="s">
        <v>184</v>
      </c>
      <c r="M85" s="7" t="s">
        <v>184</v>
      </c>
      <c r="N85" s="7" t="s">
        <v>184</v>
      </c>
      <c r="O85" s="7"/>
    </row>
    <row r="86" spans="1:15" x14ac:dyDescent="0.35">
      <c r="A86" s="2">
        <v>82</v>
      </c>
      <c r="B86" s="7" t="s">
        <v>168</v>
      </c>
      <c r="C86" s="20" t="s">
        <v>169</v>
      </c>
      <c r="D86" s="7"/>
      <c r="E86" s="23" t="s">
        <v>174</v>
      </c>
      <c r="F86" s="23" t="s">
        <v>174</v>
      </c>
      <c r="G86" s="23" t="s">
        <v>174</v>
      </c>
      <c r="H86" s="23" t="s">
        <v>174</v>
      </c>
      <c r="I86" s="23" t="s">
        <v>174</v>
      </c>
      <c r="J86" s="7" t="s">
        <v>184</v>
      </c>
      <c r="K86" s="7" t="s">
        <v>184</v>
      </c>
      <c r="L86" s="7" t="s">
        <v>184</v>
      </c>
      <c r="M86" s="7" t="s">
        <v>184</v>
      </c>
      <c r="N86" s="7" t="s">
        <v>184</v>
      </c>
      <c r="O86" s="7"/>
    </row>
    <row r="87" spans="1:15" x14ac:dyDescent="0.35">
      <c r="A87" s="2">
        <v>83</v>
      </c>
      <c r="B87" s="7" t="s">
        <v>170</v>
      </c>
      <c r="C87" s="20" t="s">
        <v>171</v>
      </c>
      <c r="D87" s="7"/>
      <c r="E87" s="7"/>
      <c r="F87" s="7"/>
      <c r="G87" s="7" t="s">
        <v>174</v>
      </c>
      <c r="H87" s="7" t="s">
        <v>174</v>
      </c>
      <c r="I87" s="7" t="s">
        <v>174</v>
      </c>
      <c r="J87" s="7"/>
      <c r="K87" s="7"/>
      <c r="L87" s="7" t="s">
        <v>185</v>
      </c>
      <c r="M87" s="7" t="s">
        <v>185</v>
      </c>
      <c r="N87" s="7" t="s">
        <v>185</v>
      </c>
      <c r="O87" s="7"/>
    </row>
    <row r="89" spans="1:15" ht="15" thickBot="1" x14ac:dyDescent="0.4">
      <c r="J89" s="13"/>
      <c r="K89" s="13"/>
      <c r="L89" s="12"/>
    </row>
    <row r="90" spans="1:15" x14ac:dyDescent="0.35">
      <c r="E90" s="39" t="s">
        <v>182</v>
      </c>
      <c r="F90" s="40"/>
      <c r="G90" s="9"/>
      <c r="H90" s="9" t="s">
        <v>173</v>
      </c>
      <c r="I90" s="10" t="s">
        <v>183</v>
      </c>
      <c r="J90" s="39" t="s">
        <v>182</v>
      </c>
      <c r="K90" s="40"/>
      <c r="L90" s="9"/>
      <c r="M90" s="9" t="s">
        <v>173</v>
      </c>
      <c r="N90" s="10" t="s">
        <v>183</v>
      </c>
    </row>
    <row r="91" spans="1:15" ht="15" thickBot="1" x14ac:dyDescent="0.4">
      <c r="E91" s="37" t="s">
        <v>176</v>
      </c>
      <c r="F91" s="38"/>
      <c r="G91" s="11" t="s">
        <v>172</v>
      </c>
      <c r="H91" s="11">
        <v>56</v>
      </c>
      <c r="I91" s="25">
        <v>27</v>
      </c>
      <c r="J91" s="37" t="s">
        <v>176</v>
      </c>
      <c r="K91" s="38"/>
      <c r="L91" s="11" t="s">
        <v>172</v>
      </c>
      <c r="M91" s="11">
        <v>17</v>
      </c>
      <c r="N91" s="25">
        <v>39</v>
      </c>
    </row>
    <row r="93" spans="1:15" ht="15" thickBot="1" x14ac:dyDescent="0.4"/>
    <row r="94" spans="1:15" ht="15" thickBot="1" x14ac:dyDescent="0.4">
      <c r="D94" s="32"/>
      <c r="E94" s="33" t="s">
        <v>172</v>
      </c>
      <c r="F94" s="41" t="s">
        <v>177</v>
      </c>
      <c r="G94" s="41"/>
      <c r="H94" s="42"/>
    </row>
    <row r="95" spans="1:15" ht="15" thickBot="1" x14ac:dyDescent="0.4">
      <c r="D95" s="34"/>
      <c r="E95" s="35" t="s">
        <v>172</v>
      </c>
      <c r="F95" s="43" t="s">
        <v>179</v>
      </c>
      <c r="G95" s="43"/>
      <c r="H95" s="44"/>
    </row>
    <row r="96" spans="1:15" ht="15" thickBot="1" x14ac:dyDescent="0.4">
      <c r="D96" s="36"/>
      <c r="E96" s="33" t="s">
        <v>172</v>
      </c>
      <c r="F96" s="41" t="s">
        <v>178</v>
      </c>
      <c r="G96" s="41"/>
      <c r="H96" s="42"/>
    </row>
    <row r="97" spans="11:30" x14ac:dyDescent="0.35">
      <c r="K97"/>
      <c r="L97"/>
      <c r="M97"/>
      <c r="N97"/>
      <c r="O97"/>
      <c r="Z97" s="3"/>
      <c r="AA97" s="3"/>
      <c r="AB97" s="3"/>
      <c r="AC97" s="3"/>
      <c r="AD97" s="3"/>
    </row>
    <row r="98" spans="11:30" x14ac:dyDescent="0.35">
      <c r="K98"/>
      <c r="L98"/>
      <c r="M98"/>
      <c r="N98"/>
      <c r="O98"/>
      <c r="Z98" s="3"/>
      <c r="AA98" s="3"/>
      <c r="AB98" s="3"/>
      <c r="AC98" s="3"/>
      <c r="AD98" s="3"/>
    </row>
    <row r="99" spans="11:30" x14ac:dyDescent="0.35">
      <c r="K99"/>
      <c r="L99"/>
      <c r="M99"/>
      <c r="N99"/>
      <c r="O99"/>
      <c r="Z99" s="3"/>
      <c r="AA99" s="3"/>
      <c r="AB99" s="3"/>
      <c r="AC99" s="3"/>
      <c r="AD99" s="3"/>
    </row>
    <row r="100" spans="11:30" x14ac:dyDescent="0.35">
      <c r="K100"/>
      <c r="L100"/>
      <c r="M100"/>
      <c r="N100"/>
      <c r="O100"/>
      <c r="Z100" s="3"/>
      <c r="AA100" s="3"/>
      <c r="AB100" s="3"/>
      <c r="AC100" s="3"/>
      <c r="AD100" s="3"/>
    </row>
  </sheetData>
  <mergeCells count="14">
    <mergeCell ref="A1:O2"/>
    <mergeCell ref="E90:F90"/>
    <mergeCell ref="J3:N3"/>
    <mergeCell ref="A3:A4"/>
    <mergeCell ref="B3:B4"/>
    <mergeCell ref="C3:C4"/>
    <mergeCell ref="D3:D4"/>
    <mergeCell ref="E3:I3"/>
    <mergeCell ref="J91:K91"/>
    <mergeCell ref="J90:K90"/>
    <mergeCell ref="F94:H94"/>
    <mergeCell ref="F96:H96"/>
    <mergeCell ref="F95:H95"/>
    <mergeCell ref="E91:F9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756DC-676A-452A-AA13-C0D635633785}">
  <dimension ref="A1:AA384"/>
  <sheetViews>
    <sheetView zoomScale="82" workbookViewId="0">
      <selection activeCell="A5" sqref="A5:A9"/>
    </sheetView>
  </sheetViews>
  <sheetFormatPr defaultRowHeight="14.5" x14ac:dyDescent="0.35"/>
  <cols>
    <col min="1" max="1" width="6.6328125" style="4" customWidth="1"/>
    <col min="2" max="2" width="16.6328125" style="22" customWidth="1"/>
    <col min="3" max="3" width="30.6328125" style="4" customWidth="1"/>
    <col min="4" max="4" width="8.7265625" style="4"/>
    <col min="5" max="6" width="18.6328125" style="14" customWidth="1"/>
    <col min="7" max="7" width="12.6328125" style="3" customWidth="1"/>
    <col min="8" max="8" width="8.7265625" style="4"/>
    <col min="9" max="10" width="18.6328125" style="3" customWidth="1"/>
    <col min="11" max="11" width="12.6328125" style="3" customWidth="1"/>
    <col min="12" max="12" width="8.7265625" style="4"/>
    <col min="13" max="13" width="18.6328125" style="14" customWidth="1"/>
    <col min="14" max="14" width="12.6328125" style="3" customWidth="1"/>
    <col min="15" max="15" width="8.7265625" style="4"/>
    <col min="16" max="16" width="26.6328125" style="4" bestFit="1" customWidth="1"/>
    <col min="17" max="17" width="26.6328125" style="4" customWidth="1"/>
    <col min="18" max="18" width="10.6328125" style="4" customWidth="1"/>
    <col min="19" max="19" width="8.7265625" style="4"/>
    <col min="20" max="21" width="18.6328125" style="4" customWidth="1"/>
    <col min="22" max="22" width="20.453125" style="4" bestFit="1" customWidth="1"/>
    <col min="23" max="24" width="12.6328125" style="4" customWidth="1"/>
    <col min="25" max="27" width="8.7265625" style="4"/>
  </cols>
  <sheetData>
    <row r="1" spans="1:27" x14ac:dyDescent="0.35">
      <c r="A1" s="45" t="s">
        <v>205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27" s="16" customFormat="1" x14ac:dyDescent="0.3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15"/>
      <c r="Z2" s="15"/>
      <c r="AA2" s="15"/>
    </row>
    <row r="3" spans="1:27" s="4" customFormat="1" x14ac:dyDescent="0.35">
      <c r="A3" s="46" t="s">
        <v>1</v>
      </c>
      <c r="B3" s="46" t="s">
        <v>2</v>
      </c>
      <c r="C3" s="46" t="s">
        <v>3</v>
      </c>
      <c r="D3" s="45" t="s">
        <v>186</v>
      </c>
      <c r="E3" s="45"/>
      <c r="F3" s="45"/>
      <c r="G3" s="45"/>
      <c r="H3" s="45" t="s">
        <v>188</v>
      </c>
      <c r="I3" s="45"/>
      <c r="J3" s="45"/>
      <c r="K3" s="45"/>
      <c r="L3" s="45" t="s">
        <v>194</v>
      </c>
      <c r="M3" s="45"/>
      <c r="N3" s="45"/>
      <c r="O3" s="45" t="s">
        <v>5</v>
      </c>
      <c r="P3" s="45"/>
      <c r="Q3" s="45"/>
      <c r="R3" s="45"/>
      <c r="S3" s="45" t="s">
        <v>197</v>
      </c>
      <c r="T3" s="45"/>
      <c r="U3" s="45"/>
      <c r="V3" s="45"/>
      <c r="W3" s="45"/>
      <c r="X3" s="45"/>
      <c r="Z3" s="6"/>
    </row>
    <row r="4" spans="1:27" s="4" customFormat="1" x14ac:dyDescent="0.35">
      <c r="A4" s="46"/>
      <c r="B4" s="46"/>
      <c r="C4" s="46"/>
      <c r="D4" s="1" t="s">
        <v>182</v>
      </c>
      <c r="E4" s="1" t="s">
        <v>192</v>
      </c>
      <c r="F4" s="1" t="s">
        <v>193</v>
      </c>
      <c r="G4" s="1" t="s">
        <v>191</v>
      </c>
      <c r="H4" s="1" t="s">
        <v>182</v>
      </c>
      <c r="I4" s="1" t="s">
        <v>187</v>
      </c>
      <c r="J4" s="1" t="s">
        <v>189</v>
      </c>
      <c r="K4" s="1" t="s">
        <v>190</v>
      </c>
      <c r="L4" s="1" t="s">
        <v>182</v>
      </c>
      <c r="M4" s="1" t="s">
        <v>189</v>
      </c>
      <c r="N4" s="1" t="s">
        <v>195</v>
      </c>
      <c r="O4" s="1" t="s">
        <v>182</v>
      </c>
      <c r="P4" s="1" t="s">
        <v>203</v>
      </c>
      <c r="Q4" s="1" t="s">
        <v>202</v>
      </c>
      <c r="R4" s="1" t="s">
        <v>196</v>
      </c>
      <c r="S4" s="1" t="s">
        <v>182</v>
      </c>
      <c r="T4" s="1" t="s">
        <v>198</v>
      </c>
      <c r="U4" s="1" t="s">
        <v>201</v>
      </c>
      <c r="V4" s="1" t="s">
        <v>200</v>
      </c>
      <c r="W4" s="1" t="s">
        <v>206</v>
      </c>
      <c r="X4" s="1" t="s">
        <v>199</v>
      </c>
      <c r="Z4" s="6"/>
    </row>
    <row r="5" spans="1:27" s="4" customFormat="1" x14ac:dyDescent="0.35">
      <c r="A5" s="47">
        <v>1</v>
      </c>
      <c r="B5" s="47" t="s">
        <v>10</v>
      </c>
      <c r="C5" s="47" t="s">
        <v>11</v>
      </c>
      <c r="D5" s="17">
        <v>2018</v>
      </c>
      <c r="E5" s="26">
        <v>3197409626</v>
      </c>
      <c r="F5" s="26">
        <v>14335796841</v>
      </c>
      <c r="G5" s="27">
        <f>E5/F5</f>
        <v>0.22303675627262609</v>
      </c>
      <c r="H5" s="17">
        <v>2018</v>
      </c>
      <c r="I5" s="26">
        <v>-637109576</v>
      </c>
      <c r="J5" s="26">
        <v>17533206467</v>
      </c>
      <c r="K5" s="27">
        <f>I5/J5</f>
        <v>-3.6337310987532789E-2</v>
      </c>
      <c r="L5" s="17">
        <v>2018</v>
      </c>
      <c r="M5" s="26">
        <v>17533206467</v>
      </c>
      <c r="N5" s="27">
        <f>LN(M5)</f>
        <v>23.587362432273355</v>
      </c>
      <c r="O5" s="17">
        <v>2018</v>
      </c>
      <c r="P5" s="2">
        <v>1</v>
      </c>
      <c r="Q5" s="2">
        <v>3</v>
      </c>
      <c r="R5" s="17">
        <f>P5/Q5</f>
        <v>0.33333333333333331</v>
      </c>
      <c r="S5" s="17">
        <v>2018</v>
      </c>
      <c r="T5" s="28">
        <v>180</v>
      </c>
      <c r="U5" s="26">
        <v>14335796841</v>
      </c>
      <c r="V5" s="26">
        <v>220000000</v>
      </c>
      <c r="W5" s="17">
        <f>U5/V5</f>
        <v>65.162712913636369</v>
      </c>
      <c r="X5" s="17">
        <f>T5/W5</f>
        <v>2.762315931176218</v>
      </c>
      <c r="Z5" s="6"/>
    </row>
    <row r="6" spans="1:27" s="4" customFormat="1" x14ac:dyDescent="0.35">
      <c r="A6" s="47"/>
      <c r="B6" s="47"/>
      <c r="C6" s="47"/>
      <c r="D6" s="17">
        <v>2019</v>
      </c>
      <c r="E6" s="26">
        <v>3892950212</v>
      </c>
      <c r="F6" s="26">
        <v>13638641403</v>
      </c>
      <c r="G6" s="27">
        <f t="shared" ref="G6:G9" si="0">E6/F6</f>
        <v>0.28543533750683509</v>
      </c>
      <c r="H6" s="17">
        <v>2019</v>
      </c>
      <c r="I6" s="26">
        <v>-697155439</v>
      </c>
      <c r="J6" s="26">
        <v>17531591615</v>
      </c>
      <c r="K6" s="27">
        <f t="shared" ref="K6:K9" si="1">I6/J6</f>
        <v>-3.9765667277095081E-2</v>
      </c>
      <c r="L6" s="17">
        <v>2019</v>
      </c>
      <c r="M6" s="26">
        <v>17531591615</v>
      </c>
      <c r="N6" s="27">
        <f t="shared" ref="N6:N9" si="2">LN(M6)</f>
        <v>23.587270325540135</v>
      </c>
      <c r="O6" s="17">
        <v>2019</v>
      </c>
      <c r="P6" s="2">
        <v>1</v>
      </c>
      <c r="Q6" s="2">
        <v>3</v>
      </c>
      <c r="R6" s="17">
        <f t="shared" ref="R6:R9" si="3">P6/Q6</f>
        <v>0.33333333333333331</v>
      </c>
      <c r="S6" s="17">
        <v>2019</v>
      </c>
      <c r="T6" s="28">
        <v>180</v>
      </c>
      <c r="U6" s="26">
        <v>13638641403</v>
      </c>
      <c r="V6" s="26">
        <v>220000000</v>
      </c>
      <c r="W6" s="17">
        <f t="shared" ref="W6:W9" si="4">U6/V6</f>
        <v>61.99382455909091</v>
      </c>
      <c r="X6" s="17">
        <f t="shared" ref="X6:X9" si="5">T6/W6</f>
        <v>2.9035150078283789</v>
      </c>
      <c r="Z6" s="6"/>
    </row>
    <row r="7" spans="1:27" s="4" customFormat="1" x14ac:dyDescent="0.35">
      <c r="A7" s="47"/>
      <c r="B7" s="47"/>
      <c r="C7" s="47"/>
      <c r="D7" s="17">
        <v>2020</v>
      </c>
      <c r="E7" s="26">
        <v>8006616589</v>
      </c>
      <c r="F7" s="26">
        <v>12775577887</v>
      </c>
      <c r="G7" s="27">
        <f t="shared" si="0"/>
        <v>0.62671267474696901</v>
      </c>
      <c r="H7" s="17">
        <v>2020</v>
      </c>
      <c r="I7" s="26">
        <v>-863063516</v>
      </c>
      <c r="J7" s="26">
        <v>20782194476</v>
      </c>
      <c r="K7" s="27">
        <f t="shared" si="1"/>
        <v>-4.1528988528939798E-2</v>
      </c>
      <c r="L7" s="17">
        <v>2020</v>
      </c>
      <c r="M7" s="26">
        <v>20782194476</v>
      </c>
      <c r="N7" s="27">
        <f t="shared" si="2"/>
        <v>23.757362422238963</v>
      </c>
      <c r="O7" s="17">
        <v>2020</v>
      </c>
      <c r="P7" s="2">
        <v>1</v>
      </c>
      <c r="Q7" s="2">
        <v>3</v>
      </c>
      <c r="R7" s="17">
        <f t="shared" si="3"/>
        <v>0.33333333333333331</v>
      </c>
      <c r="S7" s="17">
        <v>2020</v>
      </c>
      <c r="T7" s="28">
        <v>148</v>
      </c>
      <c r="U7" s="26">
        <v>12775577887</v>
      </c>
      <c r="V7" s="26">
        <v>220000000</v>
      </c>
      <c r="W7" s="17">
        <f t="shared" si="4"/>
        <v>58.070808577272729</v>
      </c>
      <c r="X7" s="17">
        <f t="shared" si="5"/>
        <v>2.5486126958790618</v>
      </c>
      <c r="Z7" s="6"/>
    </row>
    <row r="8" spans="1:27" s="4" customFormat="1" x14ac:dyDescent="0.35">
      <c r="A8" s="47"/>
      <c r="B8" s="47"/>
      <c r="C8" s="47"/>
      <c r="D8" s="17">
        <v>2021</v>
      </c>
      <c r="E8" s="26">
        <v>8151909969</v>
      </c>
      <c r="F8" s="26">
        <v>15390309555</v>
      </c>
      <c r="G8" s="27">
        <f t="shared" si="0"/>
        <v>0.52967810295612994</v>
      </c>
      <c r="H8" s="17">
        <v>2021</v>
      </c>
      <c r="I8" s="26">
        <v>2614731668</v>
      </c>
      <c r="J8" s="26">
        <v>23542219524</v>
      </c>
      <c r="K8" s="27">
        <f t="shared" si="1"/>
        <v>0.1110656395559656</v>
      </c>
      <c r="L8" s="17">
        <v>2021</v>
      </c>
      <c r="M8" s="26">
        <v>23542219524</v>
      </c>
      <c r="N8" s="27">
        <f t="shared" si="2"/>
        <v>23.882061221674466</v>
      </c>
      <c r="O8" s="17">
        <v>2021</v>
      </c>
      <c r="P8" s="2">
        <v>1</v>
      </c>
      <c r="Q8" s="2">
        <v>3</v>
      </c>
      <c r="R8" s="17">
        <f t="shared" si="3"/>
        <v>0.33333333333333331</v>
      </c>
      <c r="S8" s="17">
        <v>2021</v>
      </c>
      <c r="T8" s="2">
        <v>402</v>
      </c>
      <c r="U8" s="26">
        <v>15390309555</v>
      </c>
      <c r="V8" s="26">
        <v>220000000</v>
      </c>
      <c r="W8" s="17">
        <f t="shared" si="4"/>
        <v>69.955952522727273</v>
      </c>
      <c r="X8" s="17">
        <f t="shared" si="5"/>
        <v>5.7464731091953656</v>
      </c>
      <c r="Z8" s="6"/>
    </row>
    <row r="9" spans="1:27" s="4" customFormat="1" x14ac:dyDescent="0.35">
      <c r="A9" s="47"/>
      <c r="B9" s="47"/>
      <c r="C9" s="47"/>
      <c r="D9" s="17">
        <v>2022</v>
      </c>
      <c r="E9" s="26">
        <v>13728608618</v>
      </c>
      <c r="F9" s="26">
        <v>15580234512</v>
      </c>
      <c r="G9" s="27">
        <f t="shared" si="0"/>
        <v>0.88115545420231867</v>
      </c>
      <c r="H9" s="17">
        <v>2022</v>
      </c>
      <c r="I9" s="26">
        <v>189924957</v>
      </c>
      <c r="J9" s="26">
        <v>29308843130</v>
      </c>
      <c r="K9" s="27">
        <f t="shared" si="1"/>
        <v>6.4801246558106639E-3</v>
      </c>
      <c r="L9" s="17">
        <v>2022</v>
      </c>
      <c r="M9" s="26">
        <v>29308843130</v>
      </c>
      <c r="N9" s="27">
        <f t="shared" si="2"/>
        <v>24.101155120743538</v>
      </c>
      <c r="O9" s="17">
        <v>2022</v>
      </c>
      <c r="P9" s="2">
        <v>1</v>
      </c>
      <c r="Q9" s="2">
        <v>3</v>
      </c>
      <c r="R9" s="17">
        <f t="shared" si="3"/>
        <v>0.33333333333333331</v>
      </c>
      <c r="S9" s="17">
        <v>2022</v>
      </c>
      <c r="T9" s="2">
        <v>206</v>
      </c>
      <c r="U9" s="26">
        <v>15580234512</v>
      </c>
      <c r="V9" s="26">
        <v>220000000</v>
      </c>
      <c r="W9" s="17">
        <f t="shared" si="4"/>
        <v>70.819247781818177</v>
      </c>
      <c r="X9" s="17">
        <f t="shared" si="5"/>
        <v>2.9088137258199955</v>
      </c>
      <c r="Z9" s="6"/>
    </row>
    <row r="10" spans="1:27" s="4" customFormat="1" x14ac:dyDescent="0.35">
      <c r="A10" s="17"/>
      <c r="B10" s="17"/>
      <c r="C10" s="17"/>
      <c r="D10" s="17"/>
      <c r="E10" s="29"/>
      <c r="F10" s="29"/>
      <c r="G10" s="27"/>
      <c r="H10" s="17"/>
      <c r="I10" s="27"/>
      <c r="J10" s="27"/>
      <c r="K10" s="27"/>
      <c r="L10" s="17"/>
      <c r="M10" s="27"/>
      <c r="N10" s="27"/>
      <c r="O10" s="17"/>
      <c r="P10" s="17"/>
      <c r="Q10" s="17"/>
      <c r="R10" s="17"/>
      <c r="S10" s="17"/>
      <c r="T10" s="17"/>
      <c r="U10" s="29"/>
      <c r="V10" s="17"/>
      <c r="W10" s="17"/>
      <c r="X10" s="17"/>
      <c r="Z10" s="6"/>
    </row>
    <row r="11" spans="1:27" s="3" customFormat="1" x14ac:dyDescent="0.35">
      <c r="A11" s="48">
        <v>2</v>
      </c>
      <c r="B11" s="47" t="s">
        <v>12</v>
      </c>
      <c r="C11" s="47" t="s">
        <v>13</v>
      </c>
      <c r="D11" s="17">
        <v>2018</v>
      </c>
      <c r="E11" s="30">
        <v>10014019260000</v>
      </c>
      <c r="F11" s="30">
        <v>9926831339000</v>
      </c>
      <c r="G11" s="27">
        <f>E11/F11</f>
        <v>1.0087830565487157</v>
      </c>
      <c r="H11" s="17">
        <v>2018</v>
      </c>
      <c r="I11" s="26">
        <v>1596652821000</v>
      </c>
      <c r="J11" s="26">
        <v>19940850599000</v>
      </c>
      <c r="K11" s="27">
        <f>I11/J11</f>
        <v>8.0069444032646708E-2</v>
      </c>
      <c r="L11" s="17">
        <v>2018</v>
      </c>
      <c r="M11" s="26">
        <v>19940850599000</v>
      </c>
      <c r="N11" s="27">
        <f>LN(M11)</f>
        <v>30.623791537476187</v>
      </c>
      <c r="O11" s="17">
        <v>2018</v>
      </c>
      <c r="P11" s="2">
        <v>1</v>
      </c>
      <c r="Q11" s="2">
        <v>3</v>
      </c>
      <c r="R11" s="17">
        <f>P11/Q11</f>
        <v>0.33333333333333331</v>
      </c>
      <c r="S11" s="17">
        <v>2018</v>
      </c>
      <c r="T11" s="28">
        <v>759</v>
      </c>
      <c r="U11" s="30">
        <v>9926831339000</v>
      </c>
      <c r="V11" s="30">
        <v>20073474600</v>
      </c>
      <c r="W11" s="17">
        <f>U11/V11</f>
        <v>494.52481629662657</v>
      </c>
      <c r="X11" s="17">
        <f>T11/W11</f>
        <v>1.5348066972330374</v>
      </c>
      <c r="Y11" s="4"/>
      <c r="Z11" s="4"/>
      <c r="AA11" s="4"/>
    </row>
    <row r="12" spans="1:27" s="3" customFormat="1" x14ac:dyDescent="0.35">
      <c r="A12" s="48"/>
      <c r="B12" s="47"/>
      <c r="C12" s="47"/>
      <c r="D12" s="17">
        <v>2019</v>
      </c>
      <c r="E12" s="30">
        <v>11342184833000</v>
      </c>
      <c r="F12" s="30">
        <v>10066861340000</v>
      </c>
      <c r="G12" s="27">
        <f t="shared" ref="G12:G15" si="6">E12/F12</f>
        <v>1.1266853143126734</v>
      </c>
      <c r="H12" s="17">
        <v>2019</v>
      </c>
      <c r="I12" s="26">
        <v>703077279000</v>
      </c>
      <c r="J12" s="26">
        <v>21409046173000</v>
      </c>
      <c r="K12" s="27">
        <f t="shared" ref="K12:K15" si="7">I12/J12</f>
        <v>3.2840196303872957E-2</v>
      </c>
      <c r="L12" s="17">
        <v>2019</v>
      </c>
      <c r="M12" s="26">
        <v>21409046173000</v>
      </c>
      <c r="N12" s="27">
        <f t="shared" ref="N12:N15" si="8">LN(M12)</f>
        <v>30.694834667000602</v>
      </c>
      <c r="O12" s="17">
        <v>2019</v>
      </c>
      <c r="P12" s="2">
        <v>1</v>
      </c>
      <c r="Q12" s="2">
        <v>3</v>
      </c>
      <c r="R12" s="17">
        <f t="shared" ref="R12:R15" si="9">P12/Q12</f>
        <v>0.33333333333333331</v>
      </c>
      <c r="S12" s="17">
        <v>2019</v>
      </c>
      <c r="T12" s="28">
        <v>730</v>
      </c>
      <c r="U12" s="30">
        <v>10066861340000</v>
      </c>
      <c r="V12" s="30">
        <v>20073474600</v>
      </c>
      <c r="W12" s="17">
        <f t="shared" ref="W12:W15" si="10">U12/V12</f>
        <v>501.50068887426198</v>
      </c>
      <c r="X12" s="17">
        <f t="shared" ref="X12:X15" si="11">T12/W12</f>
        <v>1.4556311012027905</v>
      </c>
      <c r="Y12" s="4"/>
      <c r="Z12" s="4"/>
      <c r="AA12" s="4"/>
    </row>
    <row r="13" spans="1:27" s="3" customFormat="1" x14ac:dyDescent="0.35">
      <c r="A13" s="48"/>
      <c r="B13" s="47"/>
      <c r="C13" s="47"/>
      <c r="D13" s="17">
        <v>2020</v>
      </c>
      <c r="E13" s="30">
        <v>8127216543000</v>
      </c>
      <c r="F13" s="30">
        <v>10556356272000</v>
      </c>
      <c r="G13" s="27">
        <f t="shared" si="6"/>
        <v>0.76988842869550322</v>
      </c>
      <c r="H13" s="17">
        <v>2020</v>
      </c>
      <c r="I13" s="26">
        <v>961997313000</v>
      </c>
      <c r="J13" s="26">
        <v>18683572815000</v>
      </c>
      <c r="K13" s="27">
        <f t="shared" si="7"/>
        <v>5.1488937502770664E-2</v>
      </c>
      <c r="L13" s="17">
        <v>2020</v>
      </c>
      <c r="M13" s="26">
        <v>18683572815000</v>
      </c>
      <c r="N13" s="27">
        <f t="shared" si="8"/>
        <v>30.558665794626879</v>
      </c>
      <c r="O13" s="17">
        <v>2020</v>
      </c>
      <c r="P13" s="2">
        <v>1</v>
      </c>
      <c r="Q13" s="2">
        <v>3</v>
      </c>
      <c r="R13" s="17">
        <f t="shared" si="9"/>
        <v>0.33333333333333331</v>
      </c>
      <c r="S13" s="17">
        <v>2020</v>
      </c>
      <c r="T13" s="28">
        <v>611</v>
      </c>
      <c r="U13" s="30">
        <v>10556356272000</v>
      </c>
      <c r="V13" s="30">
        <v>20073474600</v>
      </c>
      <c r="W13" s="17">
        <f t="shared" si="10"/>
        <v>525.88585097270607</v>
      </c>
      <c r="X13" s="17">
        <f t="shared" si="11"/>
        <v>1.1618490949506672</v>
      </c>
      <c r="Y13" s="4"/>
      <c r="Z13" s="4"/>
      <c r="AA13" s="4"/>
    </row>
    <row r="14" spans="1:27" s="3" customFormat="1" x14ac:dyDescent="0.35">
      <c r="A14" s="48"/>
      <c r="B14" s="47"/>
      <c r="C14" s="47"/>
      <c r="D14" s="17">
        <v>2021</v>
      </c>
      <c r="E14" s="30">
        <v>12209620623000</v>
      </c>
      <c r="F14" s="30">
        <v>11298965113000</v>
      </c>
      <c r="G14" s="27">
        <f t="shared" si="6"/>
        <v>1.0805963644362657</v>
      </c>
      <c r="H14" s="17">
        <v>2021</v>
      </c>
      <c r="I14" s="26">
        <v>1135001756000</v>
      </c>
      <c r="J14" s="26">
        <v>23508585736000</v>
      </c>
      <c r="K14" s="27">
        <f t="shared" si="7"/>
        <v>4.8280307830764521E-2</v>
      </c>
      <c r="L14" s="17">
        <v>2021</v>
      </c>
      <c r="M14" s="26">
        <v>23508585736000</v>
      </c>
      <c r="N14" s="27">
        <f t="shared" si="8"/>
        <v>30.788386820822517</v>
      </c>
      <c r="O14" s="17">
        <v>2021</v>
      </c>
      <c r="P14" s="2">
        <v>1</v>
      </c>
      <c r="Q14" s="2">
        <v>3</v>
      </c>
      <c r="R14" s="17">
        <f t="shared" si="9"/>
        <v>0.33333333333333331</v>
      </c>
      <c r="S14" s="17">
        <v>2021</v>
      </c>
      <c r="T14" s="28">
        <v>822</v>
      </c>
      <c r="U14" s="30">
        <v>11298965113000</v>
      </c>
      <c r="V14" s="30">
        <v>20073474600</v>
      </c>
      <c r="W14" s="17">
        <f t="shared" si="10"/>
        <v>562.88038509287276</v>
      </c>
      <c r="X14" s="17">
        <f t="shared" si="11"/>
        <v>1.4603457888559639</v>
      </c>
      <c r="Y14" s="4"/>
      <c r="Z14" s="4"/>
      <c r="AA14" s="4"/>
    </row>
    <row r="15" spans="1:27" s="3" customFormat="1" x14ac:dyDescent="0.35">
      <c r="A15" s="48"/>
      <c r="B15" s="47"/>
      <c r="C15" s="47"/>
      <c r="D15" s="17">
        <v>2022</v>
      </c>
      <c r="E15" s="30">
        <v>14032797261000</v>
      </c>
      <c r="F15" s="30">
        <v>13154810775000</v>
      </c>
      <c r="G15" s="27">
        <f t="shared" si="6"/>
        <v>1.0667426161437887</v>
      </c>
      <c r="H15" s="17">
        <v>2022</v>
      </c>
      <c r="I15" s="26">
        <v>2479059157000</v>
      </c>
      <c r="J15" s="26">
        <v>27187608036000</v>
      </c>
      <c r="K15" s="27">
        <f t="shared" si="7"/>
        <v>9.118342274603182E-2</v>
      </c>
      <c r="L15" s="17">
        <v>2022</v>
      </c>
      <c r="M15" s="26">
        <v>27187608036000</v>
      </c>
      <c r="N15" s="27">
        <f t="shared" si="8"/>
        <v>30.933782398507486</v>
      </c>
      <c r="O15" s="17">
        <v>2022</v>
      </c>
      <c r="P15" s="2">
        <v>1</v>
      </c>
      <c r="Q15" s="2">
        <v>3</v>
      </c>
      <c r="R15" s="17">
        <f t="shared" si="9"/>
        <v>0.33333333333333331</v>
      </c>
      <c r="S15" s="17">
        <v>2022</v>
      </c>
      <c r="T15" s="28">
        <v>1400</v>
      </c>
      <c r="U15" s="30">
        <v>13154810775000</v>
      </c>
      <c r="V15" s="30">
        <v>20073474600</v>
      </c>
      <c r="W15" s="17">
        <f t="shared" si="10"/>
        <v>655.33302216647633</v>
      </c>
      <c r="X15" s="17">
        <f t="shared" si="11"/>
        <v>2.1363184100989092</v>
      </c>
      <c r="Y15" s="4"/>
      <c r="Z15" s="4"/>
      <c r="AA15" s="4"/>
    </row>
    <row r="16" spans="1:27" s="3" customFormat="1" x14ac:dyDescent="0.35">
      <c r="A16" s="5"/>
      <c r="B16" s="2"/>
      <c r="C16" s="5"/>
      <c r="D16" s="2"/>
      <c r="E16" s="30"/>
      <c r="F16" s="30"/>
      <c r="G16" s="27"/>
      <c r="H16" s="2"/>
      <c r="I16" s="26"/>
      <c r="J16" s="26"/>
      <c r="K16" s="31"/>
      <c r="L16" s="2"/>
      <c r="M16" s="26"/>
      <c r="N16" s="31"/>
      <c r="O16" s="2"/>
      <c r="P16" s="2"/>
      <c r="Q16" s="2"/>
      <c r="R16" s="2"/>
      <c r="S16" s="2"/>
      <c r="T16" s="2"/>
      <c r="U16" s="30"/>
      <c r="V16" s="2"/>
      <c r="W16" s="2"/>
      <c r="X16" s="2"/>
      <c r="Y16" s="4"/>
      <c r="Z16" s="4"/>
      <c r="AA16" s="4"/>
    </row>
    <row r="17" spans="1:27" s="3" customFormat="1" x14ac:dyDescent="0.35">
      <c r="A17" s="47">
        <v>3</v>
      </c>
      <c r="B17" s="47" t="s">
        <v>18</v>
      </c>
      <c r="C17" s="47" t="s">
        <v>19</v>
      </c>
      <c r="D17" s="17">
        <v>2018</v>
      </c>
      <c r="E17" s="30">
        <v>929569852431</v>
      </c>
      <c r="F17" s="30">
        <v>1793023079975</v>
      </c>
      <c r="G17" s="27">
        <f>E17/F17</f>
        <v>0.51843719292445523</v>
      </c>
      <c r="H17" s="17">
        <v>2018</v>
      </c>
      <c r="I17" s="26">
        <v>32803582081</v>
      </c>
      <c r="J17" s="26">
        <v>2722592932406</v>
      </c>
      <c r="K17" s="27">
        <f>I17/J17</f>
        <v>1.2048654681554225E-2</v>
      </c>
      <c r="L17" s="17">
        <v>2018</v>
      </c>
      <c r="M17" s="26">
        <v>2722592932406</v>
      </c>
      <c r="N17" s="27">
        <f>LN(M17)</f>
        <v>28.632605826122642</v>
      </c>
      <c r="O17" s="17">
        <v>2018</v>
      </c>
      <c r="P17" s="2">
        <v>1</v>
      </c>
      <c r="Q17" s="2">
        <v>2</v>
      </c>
      <c r="R17" s="17">
        <f>P17/Q17</f>
        <v>0.5</v>
      </c>
      <c r="S17" s="17">
        <v>2018</v>
      </c>
      <c r="T17" s="28">
        <v>50</v>
      </c>
      <c r="U17" s="30">
        <v>1793023079975</v>
      </c>
      <c r="V17" s="30">
        <v>7840000000</v>
      </c>
      <c r="W17" s="17">
        <f>U17/V17</f>
        <v>228.70192346619899</v>
      </c>
      <c r="X17" s="17">
        <f>T17/W17</f>
        <v>0.21862518356733346</v>
      </c>
      <c r="Y17" s="4"/>
      <c r="Z17" s="4"/>
      <c r="AA17" s="4"/>
    </row>
    <row r="18" spans="1:27" s="3" customFormat="1" x14ac:dyDescent="0.35">
      <c r="A18" s="47"/>
      <c r="B18" s="47"/>
      <c r="C18" s="47"/>
      <c r="D18" s="17">
        <v>2019</v>
      </c>
      <c r="E18" s="30">
        <v>984445211973</v>
      </c>
      <c r="F18" s="30">
        <v>801038813777</v>
      </c>
      <c r="G18" s="27">
        <f t="shared" ref="G18:G21" si="12">E18/F18</f>
        <v>1.2289606883481907</v>
      </c>
      <c r="H18" s="17">
        <v>2019</v>
      </c>
      <c r="I18" s="26">
        <v>-987102131000</v>
      </c>
      <c r="J18" s="26">
        <v>1785484025749</v>
      </c>
      <c r="K18" s="27">
        <f t="shared" ref="K18:K21" si="13">I18/J18</f>
        <v>-0.55284848072830928</v>
      </c>
      <c r="L18" s="17">
        <v>2019</v>
      </c>
      <c r="M18" s="26">
        <v>1785484025749</v>
      </c>
      <c r="N18" s="27">
        <f t="shared" ref="N18:N21" si="14">LN(M18)</f>
        <v>28.210710657286736</v>
      </c>
      <c r="O18" s="17">
        <v>2019</v>
      </c>
      <c r="P18" s="2">
        <v>1</v>
      </c>
      <c r="Q18" s="2">
        <v>2</v>
      </c>
      <c r="R18" s="17">
        <f t="shared" ref="R18:R21" si="15">P18/Q18</f>
        <v>0.5</v>
      </c>
      <c r="S18" s="17">
        <v>2019</v>
      </c>
      <c r="T18" s="28">
        <v>50</v>
      </c>
      <c r="U18" s="30">
        <v>801038813777</v>
      </c>
      <c r="V18" s="30">
        <v>7840000000</v>
      </c>
      <c r="W18" s="17">
        <f t="shared" ref="W18:W21" si="16">U18/V18</f>
        <v>102.17331808380102</v>
      </c>
      <c r="X18" s="17">
        <f t="shared" ref="X18:X21" si="17">T18/W18</f>
        <v>0.48936455170214549</v>
      </c>
      <c r="Y18" s="4"/>
      <c r="Z18" s="4"/>
      <c r="AA18" s="4"/>
    </row>
    <row r="19" spans="1:27" s="3" customFormat="1" x14ac:dyDescent="0.35">
      <c r="A19" s="47"/>
      <c r="B19" s="47"/>
      <c r="C19" s="47"/>
      <c r="D19" s="17">
        <v>2020</v>
      </c>
      <c r="E19" s="30">
        <v>1008746103329</v>
      </c>
      <c r="F19" s="30">
        <v>-155781522771</v>
      </c>
      <c r="G19" s="27">
        <f t="shared" si="12"/>
        <v>-6.4753899267749766</v>
      </c>
      <c r="H19" s="17">
        <v>2020</v>
      </c>
      <c r="I19" s="26">
        <v>-957193562822</v>
      </c>
      <c r="J19" s="26">
        <v>852964580558</v>
      </c>
      <c r="K19" s="27">
        <f t="shared" si="13"/>
        <v>-1.1221961434738763</v>
      </c>
      <c r="L19" s="17">
        <v>2020</v>
      </c>
      <c r="M19" s="26">
        <v>852964580558</v>
      </c>
      <c r="N19" s="27">
        <f t="shared" si="14"/>
        <v>27.471983860197309</v>
      </c>
      <c r="O19" s="17">
        <v>2020</v>
      </c>
      <c r="P19" s="2">
        <v>1</v>
      </c>
      <c r="Q19" s="2">
        <v>2</v>
      </c>
      <c r="R19" s="17">
        <f t="shared" si="15"/>
        <v>0.5</v>
      </c>
      <c r="S19" s="17">
        <v>2020</v>
      </c>
      <c r="T19" s="28">
        <v>50</v>
      </c>
      <c r="U19" s="30">
        <v>-155781522771</v>
      </c>
      <c r="V19" s="30">
        <v>7840000000</v>
      </c>
      <c r="W19" s="17">
        <f t="shared" si="16"/>
        <v>-19.870092190178571</v>
      </c>
      <c r="X19" s="17">
        <f t="shared" si="17"/>
        <v>-2.5163446410537591</v>
      </c>
      <c r="Y19" s="4"/>
      <c r="Z19" s="4"/>
      <c r="AA19" s="4"/>
    </row>
    <row r="20" spans="1:27" s="3" customFormat="1" x14ac:dyDescent="0.35">
      <c r="A20" s="47"/>
      <c r="B20" s="47"/>
      <c r="C20" s="47"/>
      <c r="D20" s="17">
        <v>2021</v>
      </c>
      <c r="E20" s="30">
        <v>742134731975</v>
      </c>
      <c r="F20" s="30">
        <v>-98369816665</v>
      </c>
      <c r="G20" s="27">
        <f t="shared" si="12"/>
        <v>-7.5443337919633606</v>
      </c>
      <c r="H20" s="17">
        <v>2021</v>
      </c>
      <c r="I20" s="26">
        <v>-135180662798</v>
      </c>
      <c r="J20" s="26">
        <v>643764915310</v>
      </c>
      <c r="K20" s="27">
        <f t="shared" si="13"/>
        <v>-0.20998451388563913</v>
      </c>
      <c r="L20" s="17">
        <v>2021</v>
      </c>
      <c r="M20" s="26">
        <v>643764915310</v>
      </c>
      <c r="N20" s="27">
        <f t="shared" si="14"/>
        <v>27.190599458069542</v>
      </c>
      <c r="O20" s="17">
        <v>2021</v>
      </c>
      <c r="P20" s="2">
        <v>1</v>
      </c>
      <c r="Q20" s="2">
        <v>2</v>
      </c>
      <c r="R20" s="17">
        <f t="shared" si="15"/>
        <v>0.5</v>
      </c>
      <c r="S20" s="17">
        <v>2021</v>
      </c>
      <c r="T20" s="28">
        <v>50</v>
      </c>
      <c r="U20" s="30">
        <v>-98369816665</v>
      </c>
      <c r="V20" s="30">
        <v>7840000000</v>
      </c>
      <c r="W20" s="17">
        <f t="shared" si="16"/>
        <v>-12.547170492984694</v>
      </c>
      <c r="X20" s="17">
        <f t="shared" si="17"/>
        <v>-3.9849621895195995</v>
      </c>
      <c r="Y20" s="4"/>
      <c r="Z20" s="4"/>
      <c r="AA20" s="4"/>
    </row>
    <row r="21" spans="1:27" s="3" customFormat="1" x14ac:dyDescent="0.35">
      <c r="A21" s="47"/>
      <c r="B21" s="47"/>
      <c r="C21" s="47"/>
      <c r="D21" s="17">
        <v>2022</v>
      </c>
      <c r="E21" s="30">
        <v>771247601160</v>
      </c>
      <c r="F21" s="30">
        <v>-156049190847</v>
      </c>
      <c r="G21" s="27">
        <f t="shared" si="12"/>
        <v>-4.942336432338041</v>
      </c>
      <c r="H21" s="17">
        <v>2022</v>
      </c>
      <c r="I21" s="26">
        <v>-57747507867</v>
      </c>
      <c r="J21" s="26">
        <v>615198410313</v>
      </c>
      <c r="K21" s="27">
        <f t="shared" si="13"/>
        <v>-9.3868103198802622E-2</v>
      </c>
      <c r="L21" s="17">
        <v>2022</v>
      </c>
      <c r="M21" s="26">
        <v>615198410313</v>
      </c>
      <c r="N21" s="27">
        <f t="shared" si="14"/>
        <v>27.145210671117926</v>
      </c>
      <c r="O21" s="17">
        <v>2022</v>
      </c>
      <c r="P21" s="2">
        <v>1</v>
      </c>
      <c r="Q21" s="2">
        <v>2</v>
      </c>
      <c r="R21" s="17">
        <f t="shared" si="15"/>
        <v>0.5</v>
      </c>
      <c r="S21" s="17">
        <v>2022</v>
      </c>
      <c r="T21" s="28">
        <v>50</v>
      </c>
      <c r="U21" s="30">
        <v>-156049190847</v>
      </c>
      <c r="V21" s="30">
        <v>7840000000</v>
      </c>
      <c r="W21" s="17">
        <f t="shared" si="16"/>
        <v>-19.904233526403061</v>
      </c>
      <c r="X21" s="17">
        <f t="shared" si="17"/>
        <v>-2.5120284050965722</v>
      </c>
      <c r="Y21" s="4"/>
      <c r="Z21" s="4"/>
      <c r="AA21" s="4"/>
    </row>
    <row r="22" spans="1:27" s="3" customFormat="1" x14ac:dyDescent="0.35">
      <c r="A22" s="5"/>
      <c r="B22" s="2"/>
      <c r="C22" s="5"/>
      <c r="D22" s="2"/>
      <c r="E22" s="30"/>
      <c r="F22" s="30"/>
      <c r="G22" s="27"/>
      <c r="H22" s="2"/>
      <c r="I22" s="26"/>
      <c r="J22" s="26"/>
      <c r="K22" s="31"/>
      <c r="L22" s="2"/>
      <c r="M22" s="26"/>
      <c r="N22" s="31"/>
      <c r="O22" s="2"/>
      <c r="P22" s="2"/>
      <c r="Q22" s="2"/>
      <c r="R22" s="2"/>
      <c r="S22" s="2"/>
      <c r="T22" s="2"/>
      <c r="U22" s="30"/>
      <c r="V22" s="2"/>
      <c r="W22" s="2"/>
      <c r="X22" s="2"/>
      <c r="Y22" s="4"/>
      <c r="Z22" s="4"/>
      <c r="AA22" s="4"/>
    </row>
    <row r="23" spans="1:27" s="3" customFormat="1" x14ac:dyDescent="0.35">
      <c r="A23" s="47">
        <v>4</v>
      </c>
      <c r="B23" s="47" t="s">
        <v>32</v>
      </c>
      <c r="C23" s="47" t="s">
        <v>33</v>
      </c>
      <c r="D23" s="17">
        <v>2018</v>
      </c>
      <c r="E23" s="30">
        <v>3521570964000</v>
      </c>
      <c r="F23" s="30">
        <v>-817962222000</v>
      </c>
      <c r="G23" s="27">
        <f>E23/F23</f>
        <v>-4.3052978111744631</v>
      </c>
      <c r="H23" s="17">
        <v>2018</v>
      </c>
      <c r="I23" s="26">
        <v>-1239921130000</v>
      </c>
      <c r="J23" s="26">
        <v>2703608742000</v>
      </c>
      <c r="K23" s="27">
        <f>I23/J23</f>
        <v>-0.45861707381622308</v>
      </c>
      <c r="L23" s="17">
        <v>2018</v>
      </c>
      <c r="M23" s="26">
        <v>2703608742000</v>
      </c>
      <c r="N23" s="27">
        <f>LN(M23)</f>
        <v>28.625608567633872</v>
      </c>
      <c r="O23" s="17">
        <v>2018</v>
      </c>
      <c r="P23" s="2">
        <v>1</v>
      </c>
      <c r="Q23" s="2">
        <v>3</v>
      </c>
      <c r="R23" s="17">
        <f>P23/Q23</f>
        <v>0.33333333333333331</v>
      </c>
      <c r="S23" s="17">
        <v>2018</v>
      </c>
      <c r="T23" s="28">
        <v>50</v>
      </c>
      <c r="U23" s="30">
        <v>-817962222000</v>
      </c>
      <c r="V23" s="30">
        <v>8956361206</v>
      </c>
      <c r="W23" s="17">
        <f>U23/V23</f>
        <v>-91.327516073384231</v>
      </c>
      <c r="X23" s="17">
        <f>T23/W23</f>
        <v>-0.54748012592200135</v>
      </c>
      <c r="Y23" s="4"/>
      <c r="Z23" s="4"/>
      <c r="AA23" s="4"/>
    </row>
    <row r="24" spans="1:27" s="3" customFormat="1" x14ac:dyDescent="0.35">
      <c r="A24" s="47"/>
      <c r="B24" s="47"/>
      <c r="C24" s="47"/>
      <c r="D24" s="17">
        <v>2019</v>
      </c>
      <c r="E24" s="30">
        <v>2314994107000</v>
      </c>
      <c r="F24" s="30">
        <v>-679839769000</v>
      </c>
      <c r="G24" s="27">
        <f t="shared" ref="G24:G27" si="18">E24/F24</f>
        <v>-3.405205480116595</v>
      </c>
      <c r="H24" s="17">
        <v>2019</v>
      </c>
      <c r="I24" s="26">
        <v>116487959000</v>
      </c>
      <c r="J24" s="26">
        <v>1635154338000</v>
      </c>
      <c r="K24" s="27">
        <f t="shared" ref="K24:K27" si="19">I24/J24</f>
        <v>7.1239733334578961E-2</v>
      </c>
      <c r="L24" s="17">
        <v>2019</v>
      </c>
      <c r="M24" s="26">
        <v>1635154338000</v>
      </c>
      <c r="N24" s="27">
        <f t="shared" ref="N24:N27" si="20">LN(M24)</f>
        <v>28.122758312152985</v>
      </c>
      <c r="O24" s="17">
        <v>2019</v>
      </c>
      <c r="P24" s="2">
        <v>1</v>
      </c>
      <c r="Q24" s="2">
        <v>3</v>
      </c>
      <c r="R24" s="17">
        <f t="shared" ref="R24:R27" si="21">P24/Q24</f>
        <v>0.33333333333333331</v>
      </c>
      <c r="S24" s="17">
        <v>2019</v>
      </c>
      <c r="T24" s="28">
        <v>50</v>
      </c>
      <c r="U24" s="30">
        <v>-679839769000</v>
      </c>
      <c r="V24" s="30">
        <v>8956361206</v>
      </c>
      <c r="W24" s="17">
        <f t="shared" ref="W24:W27" si="22">U24/V24</f>
        <v>-75.905800733512763</v>
      </c>
      <c r="X24" s="17">
        <f t="shared" ref="X24:X27" si="23">T24/W24</f>
        <v>-0.65871118566469145</v>
      </c>
      <c r="Y24" s="4"/>
      <c r="Z24" s="4"/>
      <c r="AA24" s="4"/>
    </row>
    <row r="25" spans="1:27" s="3" customFormat="1" x14ac:dyDescent="0.35">
      <c r="A25" s="47"/>
      <c r="B25" s="47"/>
      <c r="C25" s="47"/>
      <c r="D25" s="17">
        <v>2020</v>
      </c>
      <c r="E25" s="30">
        <v>2260164528000</v>
      </c>
      <c r="F25" s="30">
        <v>-1149951288000</v>
      </c>
      <c r="G25" s="27">
        <f t="shared" si="18"/>
        <v>-1.9654437119079082</v>
      </c>
      <c r="H25" s="17">
        <v>2020</v>
      </c>
      <c r="I25" s="26">
        <v>-266991306000</v>
      </c>
      <c r="J25" s="26">
        <v>1110213240000</v>
      </c>
      <c r="K25" s="27">
        <f t="shared" si="19"/>
        <v>-0.24048650869989624</v>
      </c>
      <c r="L25" s="17">
        <v>2020</v>
      </c>
      <c r="M25" s="26">
        <v>1110213240000</v>
      </c>
      <c r="N25" s="27">
        <f t="shared" si="20"/>
        <v>27.735573220910499</v>
      </c>
      <c r="O25" s="17">
        <v>2020</v>
      </c>
      <c r="P25" s="2">
        <v>1</v>
      </c>
      <c r="Q25" s="2">
        <v>3</v>
      </c>
      <c r="R25" s="17">
        <f t="shared" si="21"/>
        <v>0.33333333333333331</v>
      </c>
      <c r="S25" s="17">
        <v>2020</v>
      </c>
      <c r="T25" s="28">
        <v>50</v>
      </c>
      <c r="U25" s="30">
        <v>-1149951288000</v>
      </c>
      <c r="V25" s="30">
        <v>8956361206</v>
      </c>
      <c r="W25" s="17">
        <f t="shared" si="22"/>
        <v>-128.39492083343293</v>
      </c>
      <c r="X25" s="17">
        <f t="shared" si="23"/>
        <v>-0.38942350425890393</v>
      </c>
      <c r="Y25" s="4"/>
      <c r="Z25" s="4"/>
      <c r="AA25" s="4"/>
    </row>
    <row r="26" spans="1:27" s="3" customFormat="1" x14ac:dyDescent="0.35">
      <c r="A26" s="47"/>
      <c r="B26" s="47"/>
      <c r="C26" s="47"/>
      <c r="D26" s="17">
        <v>2021</v>
      </c>
      <c r="E26" s="30">
        <v>2431647038000</v>
      </c>
      <c r="F26" s="30">
        <v>-1224804402000</v>
      </c>
      <c r="G26" s="27">
        <f t="shared" si="18"/>
        <v>-1.9853349922888341</v>
      </c>
      <c r="H26" s="17">
        <v>2021</v>
      </c>
      <c r="I26" s="26">
        <v>-75252935000</v>
      </c>
      <c r="J26" s="26">
        <v>1206842636000</v>
      </c>
      <c r="K26" s="27">
        <f t="shared" si="19"/>
        <v>-6.2355217453553741E-2</v>
      </c>
      <c r="L26" s="17">
        <v>2021</v>
      </c>
      <c r="M26" s="26">
        <v>1206842636000</v>
      </c>
      <c r="N26" s="27">
        <f t="shared" si="20"/>
        <v>27.819028673405047</v>
      </c>
      <c r="O26" s="17">
        <v>2021</v>
      </c>
      <c r="P26" s="2">
        <v>1</v>
      </c>
      <c r="Q26" s="2">
        <v>3</v>
      </c>
      <c r="R26" s="17">
        <f t="shared" si="21"/>
        <v>0.33333333333333331</v>
      </c>
      <c r="S26" s="17">
        <v>2021</v>
      </c>
      <c r="T26" s="28">
        <v>50</v>
      </c>
      <c r="U26" s="30">
        <v>-1224804402000</v>
      </c>
      <c r="V26" s="30">
        <v>8956361206</v>
      </c>
      <c r="W26" s="17">
        <f t="shared" si="22"/>
        <v>-136.75245714515012</v>
      </c>
      <c r="X26" s="17">
        <f t="shared" si="23"/>
        <v>-0.3656241433887335</v>
      </c>
      <c r="Y26" s="4"/>
      <c r="Z26" s="4"/>
      <c r="AA26" s="4"/>
    </row>
    <row r="27" spans="1:27" s="3" customFormat="1" x14ac:dyDescent="0.35">
      <c r="A27" s="47"/>
      <c r="B27" s="47"/>
      <c r="C27" s="47"/>
      <c r="D27" s="17">
        <v>2022</v>
      </c>
      <c r="E27" s="30">
        <v>2190849128000</v>
      </c>
      <c r="F27" s="30">
        <v>-1284956578000</v>
      </c>
      <c r="G27" s="27">
        <f t="shared" si="18"/>
        <v>-1.7049985699983707</v>
      </c>
      <c r="H27" s="17">
        <v>2022</v>
      </c>
      <c r="I27" s="26">
        <v>-59452458000</v>
      </c>
      <c r="J27" s="26">
        <v>905892550000</v>
      </c>
      <c r="K27" s="27">
        <f t="shared" si="19"/>
        <v>-6.5628598005359459E-2</v>
      </c>
      <c r="L27" s="17">
        <v>2022</v>
      </c>
      <c r="M27" s="26">
        <v>905892550000</v>
      </c>
      <c r="N27" s="27">
        <f t="shared" si="20"/>
        <v>27.532186537722069</v>
      </c>
      <c r="O27" s="17">
        <v>2022</v>
      </c>
      <c r="P27" s="2">
        <v>1</v>
      </c>
      <c r="Q27" s="2">
        <v>3</v>
      </c>
      <c r="R27" s="17">
        <f t="shared" si="21"/>
        <v>0.33333333333333331</v>
      </c>
      <c r="S27" s="17">
        <v>2022</v>
      </c>
      <c r="T27" s="28">
        <v>50</v>
      </c>
      <c r="U27" s="30">
        <v>-1284956578000</v>
      </c>
      <c r="V27" s="30">
        <v>8956361206</v>
      </c>
      <c r="W27" s="17">
        <f t="shared" si="22"/>
        <v>-143.468597173056</v>
      </c>
      <c r="X27" s="17">
        <f t="shared" si="23"/>
        <v>-0.34850832157847439</v>
      </c>
      <c r="Y27" s="4"/>
      <c r="Z27" s="4"/>
      <c r="AA27" s="4"/>
    </row>
    <row r="28" spans="1:27" s="3" customFormat="1" x14ac:dyDescent="0.35">
      <c r="A28" s="5"/>
      <c r="B28" s="2"/>
      <c r="C28" s="5"/>
      <c r="D28" s="2"/>
      <c r="E28" s="30"/>
      <c r="F28" s="30"/>
      <c r="G28" s="27"/>
      <c r="H28" s="2"/>
      <c r="I28" s="26"/>
      <c r="J28" s="26"/>
      <c r="K28" s="31"/>
      <c r="L28" s="2"/>
      <c r="M28" s="26"/>
      <c r="N28" s="31"/>
      <c r="O28" s="2"/>
      <c r="P28" s="2"/>
      <c r="Q28" s="2"/>
      <c r="R28" s="2"/>
      <c r="S28" s="2"/>
      <c r="T28" s="2"/>
      <c r="U28" s="30"/>
      <c r="V28" s="2"/>
      <c r="W28" s="2"/>
      <c r="X28" s="2"/>
      <c r="Y28" s="4"/>
      <c r="Z28" s="4"/>
      <c r="AA28" s="4"/>
    </row>
    <row r="29" spans="1:27" s="3" customFormat="1" x14ac:dyDescent="0.35">
      <c r="A29" s="47">
        <v>5</v>
      </c>
      <c r="B29" s="47" t="s">
        <v>40</v>
      </c>
      <c r="C29" s="47" t="s">
        <v>41</v>
      </c>
      <c r="D29" s="17">
        <v>2018</v>
      </c>
      <c r="E29" s="30">
        <v>2357127000000</v>
      </c>
      <c r="F29" s="30">
        <v>3300200000000</v>
      </c>
      <c r="G29" s="27">
        <f>E29/F29</f>
        <v>0.71423762196230534</v>
      </c>
      <c r="H29" s="17">
        <v>2018</v>
      </c>
      <c r="I29" s="26">
        <v>276316000000</v>
      </c>
      <c r="J29" s="26">
        <v>5657327000000</v>
      </c>
      <c r="K29" s="27">
        <f>I29/J29</f>
        <v>4.8842147537167285E-2</v>
      </c>
      <c r="L29" s="17">
        <v>2018</v>
      </c>
      <c r="M29" s="26">
        <v>5657327000000</v>
      </c>
      <c r="N29" s="27">
        <f>LN(M29)</f>
        <v>29.363972635108965</v>
      </c>
      <c r="O29" s="17">
        <v>2018</v>
      </c>
      <c r="P29" s="2">
        <v>2</v>
      </c>
      <c r="Q29" s="2">
        <v>5</v>
      </c>
      <c r="R29" s="17">
        <f>P29/Q29</f>
        <v>0.4</v>
      </c>
      <c r="S29" s="17">
        <v>2018</v>
      </c>
      <c r="T29" s="28">
        <v>344</v>
      </c>
      <c r="U29" s="30">
        <v>3300200000000</v>
      </c>
      <c r="V29" s="30">
        <v>7298500000</v>
      </c>
      <c r="W29" s="17">
        <f>U29/V29</f>
        <v>452.17510447352197</v>
      </c>
      <c r="X29" s="17">
        <f>T29/W29</f>
        <v>0.7607672262287134</v>
      </c>
      <c r="Y29" s="4"/>
      <c r="Z29" s="4"/>
      <c r="AA29" s="4"/>
    </row>
    <row r="30" spans="1:27" s="3" customFormat="1" x14ac:dyDescent="0.35">
      <c r="A30" s="47"/>
      <c r="B30" s="47"/>
      <c r="C30" s="47"/>
      <c r="D30" s="17">
        <v>2019</v>
      </c>
      <c r="E30" s="30">
        <v>3228339000000</v>
      </c>
      <c r="F30" s="30">
        <v>3576698000000</v>
      </c>
      <c r="G30" s="27">
        <f t="shared" ref="G30:G33" si="24">E30/F30</f>
        <v>0.90260318315943922</v>
      </c>
      <c r="H30" s="17">
        <v>2019</v>
      </c>
      <c r="I30" s="26">
        <v>356477000000</v>
      </c>
      <c r="J30" s="26">
        <v>6805037000000</v>
      </c>
      <c r="K30" s="27">
        <f t="shared" ref="K30:K33" si="25">I30/J30</f>
        <v>5.2384285346281E-2</v>
      </c>
      <c r="L30" s="17">
        <v>2019</v>
      </c>
      <c r="M30" s="26">
        <v>6805037000000</v>
      </c>
      <c r="N30" s="27">
        <f t="shared" ref="N30:N33" si="26">LN(M30)</f>
        <v>29.54868418919574</v>
      </c>
      <c r="O30" s="17">
        <v>2019</v>
      </c>
      <c r="P30" s="2">
        <v>2</v>
      </c>
      <c r="Q30" s="2">
        <v>5</v>
      </c>
      <c r="R30" s="17">
        <f t="shared" ref="R30:R33" si="27">P30/Q30</f>
        <v>0.4</v>
      </c>
      <c r="S30" s="17">
        <v>2019</v>
      </c>
      <c r="T30" s="28">
        <v>306</v>
      </c>
      <c r="U30" s="30">
        <v>3576698000000</v>
      </c>
      <c r="V30" s="30">
        <v>7298500000</v>
      </c>
      <c r="W30" s="17">
        <f t="shared" ref="W30:W33" si="28">U30/V30</f>
        <v>490.05932725902585</v>
      </c>
      <c r="X30" s="17">
        <f t="shared" ref="X30:X33" si="29">T30/W30</f>
        <v>0.62441419432113077</v>
      </c>
      <c r="Y30" s="4"/>
      <c r="Z30" s="4"/>
      <c r="AA30" s="4"/>
    </row>
    <row r="31" spans="1:27" s="3" customFormat="1" x14ac:dyDescent="0.35">
      <c r="A31" s="47"/>
      <c r="B31" s="47"/>
      <c r="C31" s="47"/>
      <c r="D31" s="17">
        <v>2020</v>
      </c>
      <c r="E31" s="30">
        <v>3821876000000</v>
      </c>
      <c r="F31" s="30">
        <v>3740946000000</v>
      </c>
      <c r="G31" s="27">
        <f t="shared" si="24"/>
        <v>1.0216335654136681</v>
      </c>
      <c r="H31" s="17">
        <v>2020</v>
      </c>
      <c r="I31" s="26">
        <v>249085000000</v>
      </c>
      <c r="J31" s="26">
        <v>7562822000000</v>
      </c>
      <c r="K31" s="27">
        <f t="shared" si="25"/>
        <v>3.2935457161361197E-2</v>
      </c>
      <c r="L31" s="17">
        <v>2020</v>
      </c>
      <c r="M31" s="26">
        <v>7562822000000</v>
      </c>
      <c r="N31" s="27">
        <f t="shared" si="26"/>
        <v>29.654265516891467</v>
      </c>
      <c r="O31" s="17">
        <v>2020</v>
      </c>
      <c r="P31" s="2">
        <v>2</v>
      </c>
      <c r="Q31" s="2">
        <v>4</v>
      </c>
      <c r="R31" s="17">
        <f t="shared" si="27"/>
        <v>0.5</v>
      </c>
      <c r="S31" s="17">
        <v>2020</v>
      </c>
      <c r="T31" s="28">
        <v>352</v>
      </c>
      <c r="U31" s="30">
        <v>3740946000000</v>
      </c>
      <c r="V31" s="30">
        <v>7298500000</v>
      </c>
      <c r="W31" s="17">
        <f t="shared" si="28"/>
        <v>512.56367746797287</v>
      </c>
      <c r="X31" s="17">
        <f t="shared" si="29"/>
        <v>0.68674394123839266</v>
      </c>
      <c r="Y31" s="4"/>
      <c r="Z31" s="4"/>
      <c r="AA31" s="4"/>
    </row>
    <row r="32" spans="1:27" s="3" customFormat="1" x14ac:dyDescent="0.35">
      <c r="A32" s="47"/>
      <c r="B32" s="47"/>
      <c r="C32" s="47"/>
      <c r="D32" s="17">
        <v>2021</v>
      </c>
      <c r="E32" s="30">
        <v>3456723000000</v>
      </c>
      <c r="F32" s="30">
        <v>3778134000000</v>
      </c>
      <c r="G32" s="27">
        <f t="shared" si="24"/>
        <v>0.91492863937594593</v>
      </c>
      <c r="H32" s="17">
        <v>2021</v>
      </c>
      <c r="I32" s="26">
        <v>108852000000</v>
      </c>
      <c r="J32" s="26">
        <v>7234857000000</v>
      </c>
      <c r="K32" s="27">
        <f t="shared" si="25"/>
        <v>1.5045494333889391E-2</v>
      </c>
      <c r="L32" s="17">
        <v>2021</v>
      </c>
      <c r="M32" s="26">
        <v>7234857000000</v>
      </c>
      <c r="N32" s="27">
        <f t="shared" si="26"/>
        <v>29.609931710785567</v>
      </c>
      <c r="O32" s="17">
        <v>2021</v>
      </c>
      <c r="P32" s="2">
        <v>2</v>
      </c>
      <c r="Q32" s="2">
        <v>4</v>
      </c>
      <c r="R32" s="17">
        <f t="shared" si="27"/>
        <v>0.5</v>
      </c>
      <c r="S32" s="17">
        <v>2021</v>
      </c>
      <c r="T32" s="28">
        <v>276</v>
      </c>
      <c r="U32" s="30">
        <v>3778134000000</v>
      </c>
      <c r="V32" s="30">
        <v>7298500000</v>
      </c>
      <c r="W32" s="17">
        <f t="shared" si="28"/>
        <v>517.65897102144277</v>
      </c>
      <c r="X32" s="17">
        <f t="shared" si="29"/>
        <v>0.53316954877725353</v>
      </c>
      <c r="Y32" s="4"/>
      <c r="Z32" s="4"/>
      <c r="AA32" s="4"/>
    </row>
    <row r="33" spans="1:27" s="3" customFormat="1" x14ac:dyDescent="0.35">
      <c r="A33" s="47"/>
      <c r="B33" s="47"/>
      <c r="C33" s="47"/>
      <c r="D33" s="17">
        <v>2022</v>
      </c>
      <c r="E33" s="30">
        <v>4718878000000</v>
      </c>
      <c r="F33" s="30">
        <v>4117211000000</v>
      </c>
      <c r="G33" s="27">
        <f t="shared" si="24"/>
        <v>1.1461346042260161</v>
      </c>
      <c r="H33" s="17">
        <v>2022</v>
      </c>
      <c r="I33" s="26">
        <v>378058000000</v>
      </c>
      <c r="J33" s="26">
        <v>8836089000000</v>
      </c>
      <c r="K33" s="27">
        <f t="shared" si="25"/>
        <v>4.2785671353016023E-2</v>
      </c>
      <c r="L33" s="17">
        <v>2022</v>
      </c>
      <c r="M33" s="26">
        <v>8836089000000</v>
      </c>
      <c r="N33" s="27">
        <f t="shared" si="26"/>
        <v>29.809865473866658</v>
      </c>
      <c r="O33" s="17">
        <v>2022</v>
      </c>
      <c r="P33" s="2">
        <v>2</v>
      </c>
      <c r="Q33" s="2">
        <v>4</v>
      </c>
      <c r="R33" s="17">
        <f t="shared" si="27"/>
        <v>0.5</v>
      </c>
      <c r="S33" s="17">
        <v>2022</v>
      </c>
      <c r="T33" s="28">
        <v>312</v>
      </c>
      <c r="U33" s="30">
        <v>4117211000000</v>
      </c>
      <c r="V33" s="30">
        <v>7298500000</v>
      </c>
      <c r="W33" s="17">
        <f t="shared" si="28"/>
        <v>564.11742138795648</v>
      </c>
      <c r="X33" s="17">
        <f t="shared" si="29"/>
        <v>0.55307634221321178</v>
      </c>
      <c r="Y33" s="4"/>
      <c r="Z33" s="4"/>
      <c r="AA33" s="4"/>
    </row>
    <row r="34" spans="1:27" s="3" customFormat="1" x14ac:dyDescent="0.35">
      <c r="A34" s="5"/>
      <c r="B34" s="2"/>
      <c r="C34" s="5"/>
      <c r="D34" s="2"/>
      <c r="E34" s="30"/>
      <c r="F34" s="30"/>
      <c r="G34" s="27"/>
      <c r="H34" s="2"/>
      <c r="I34" s="26"/>
      <c r="J34" s="26"/>
      <c r="K34" s="31"/>
      <c r="L34" s="2"/>
      <c r="M34" s="26"/>
      <c r="N34" s="31"/>
      <c r="O34" s="2"/>
      <c r="P34" s="2"/>
      <c r="Q34" s="2"/>
      <c r="R34" s="2"/>
      <c r="S34" s="2"/>
      <c r="T34" s="2"/>
      <c r="U34" s="30"/>
      <c r="V34" s="2"/>
      <c r="W34" s="2"/>
      <c r="X34" s="2"/>
      <c r="Y34" s="4"/>
      <c r="Z34" s="4"/>
      <c r="AA34" s="4"/>
    </row>
    <row r="35" spans="1:27" s="3" customFormat="1" x14ac:dyDescent="0.35">
      <c r="A35" s="47">
        <v>6</v>
      </c>
      <c r="B35" s="47" t="s">
        <v>60</v>
      </c>
      <c r="C35" s="47" t="s">
        <v>61</v>
      </c>
      <c r="D35" s="17">
        <v>2018</v>
      </c>
      <c r="E35" s="30">
        <v>66989957489</v>
      </c>
      <c r="F35" s="30">
        <v>80276979190</v>
      </c>
      <c r="G35" s="27">
        <f>E35/F35</f>
        <v>0.8344852803995999</v>
      </c>
      <c r="H35" s="17">
        <v>2018</v>
      </c>
      <c r="I35" s="26">
        <v>-50952410941</v>
      </c>
      <c r="J35" s="26">
        <v>147266936679</v>
      </c>
      <c r="K35" s="27">
        <f>I35/J35</f>
        <v>-0.34598676451090821</v>
      </c>
      <c r="L35" s="17">
        <v>2018</v>
      </c>
      <c r="M35" s="26">
        <v>147266936679</v>
      </c>
      <c r="N35" s="27">
        <f>LN(M35)</f>
        <v>25.715512672755168</v>
      </c>
      <c r="O35" s="17">
        <v>2018</v>
      </c>
      <c r="P35" s="2">
        <v>1</v>
      </c>
      <c r="Q35" s="2">
        <v>3</v>
      </c>
      <c r="R35" s="17">
        <f>P35/Q35</f>
        <v>0.33333333333333331</v>
      </c>
      <c r="S35" s="17">
        <v>2018</v>
      </c>
      <c r="T35" s="28">
        <v>730</v>
      </c>
      <c r="U35" s="30">
        <v>80276979190</v>
      </c>
      <c r="V35" s="30">
        <v>5600000</v>
      </c>
      <c r="W35" s="17">
        <f>U35/V35</f>
        <v>14335.174855357143</v>
      </c>
      <c r="X35" s="17">
        <f>T35/W35</f>
        <v>5.0923689970003717E-2</v>
      </c>
      <c r="Y35" s="4"/>
      <c r="Z35" s="4"/>
      <c r="AA35" s="4"/>
    </row>
    <row r="36" spans="1:27" s="3" customFormat="1" x14ac:dyDescent="0.35">
      <c r="A36" s="47"/>
      <c r="B36" s="47"/>
      <c r="C36" s="47"/>
      <c r="D36" s="17">
        <v>2019</v>
      </c>
      <c r="E36" s="30">
        <v>62163489779</v>
      </c>
      <c r="F36" s="30">
        <v>86632001447</v>
      </c>
      <c r="G36" s="27">
        <f t="shared" ref="G36:G39" si="30">E36/F36</f>
        <v>0.71755804714993887</v>
      </c>
      <c r="H36" s="17">
        <v>2019</v>
      </c>
      <c r="I36" s="26">
        <v>6803937948</v>
      </c>
      <c r="J36" s="26">
        <v>148795491227</v>
      </c>
      <c r="K36" s="27">
        <f t="shared" ref="K36:K39" si="31">I36/J36</f>
        <v>4.5726774997637679E-2</v>
      </c>
      <c r="L36" s="17">
        <v>2019</v>
      </c>
      <c r="M36" s="26">
        <v>148795491227</v>
      </c>
      <c r="N36" s="27">
        <f t="shared" ref="N36:N39" si="32">LN(M36)</f>
        <v>25.725838657992504</v>
      </c>
      <c r="O36" s="17">
        <v>2019</v>
      </c>
      <c r="P36" s="2">
        <v>1</v>
      </c>
      <c r="Q36" s="2">
        <v>3</v>
      </c>
      <c r="R36" s="17">
        <f t="shared" ref="R36:R39" si="33">P36/Q36</f>
        <v>0.33333333333333331</v>
      </c>
      <c r="S36" s="17">
        <v>2019</v>
      </c>
      <c r="T36" s="28">
        <v>620</v>
      </c>
      <c r="U36" s="30">
        <v>86632001447</v>
      </c>
      <c r="V36" s="30">
        <v>5600000</v>
      </c>
      <c r="W36" s="17">
        <f t="shared" ref="W36:W39" si="34">U36/V36</f>
        <v>15470.000258392856</v>
      </c>
      <c r="X36" s="17">
        <f t="shared" ref="X36:X39" si="35">T36/W36</f>
        <v>4.0077568819925177E-2</v>
      </c>
      <c r="Y36" s="4"/>
      <c r="Z36" s="4"/>
      <c r="AA36" s="4"/>
    </row>
    <row r="37" spans="1:27" s="3" customFormat="1" x14ac:dyDescent="0.35">
      <c r="A37" s="47"/>
      <c r="B37" s="47"/>
      <c r="C37" s="47"/>
      <c r="D37" s="17">
        <v>2020</v>
      </c>
      <c r="E37" s="30">
        <v>98039065744</v>
      </c>
      <c r="F37" s="30">
        <v>87365054062</v>
      </c>
      <c r="G37" s="27">
        <f t="shared" si="30"/>
        <v>1.1221771313095625</v>
      </c>
      <c r="H37" s="17">
        <v>2020</v>
      </c>
      <c r="I37" s="26">
        <v>922972928</v>
      </c>
      <c r="J37" s="26">
        <v>185404119807</v>
      </c>
      <c r="K37" s="27">
        <f t="shared" si="31"/>
        <v>4.9781683867693256E-3</v>
      </c>
      <c r="L37" s="17">
        <v>2020</v>
      </c>
      <c r="M37" s="26">
        <v>185404119807</v>
      </c>
      <c r="N37" s="27">
        <f t="shared" si="32"/>
        <v>25.945803711012509</v>
      </c>
      <c r="O37" s="17">
        <v>2020</v>
      </c>
      <c r="P37" s="2">
        <v>1</v>
      </c>
      <c r="Q37" s="2">
        <v>2</v>
      </c>
      <c r="R37" s="17">
        <f t="shared" si="33"/>
        <v>0.5</v>
      </c>
      <c r="S37" s="17">
        <v>2020</v>
      </c>
      <c r="T37" s="28">
        <v>505</v>
      </c>
      <c r="U37" s="30">
        <v>87365054062</v>
      </c>
      <c r="V37" s="30">
        <v>5600000</v>
      </c>
      <c r="W37" s="17">
        <f t="shared" si="34"/>
        <v>15600.902511071428</v>
      </c>
      <c r="X37" s="17">
        <f t="shared" si="35"/>
        <v>3.236992216582462E-2</v>
      </c>
      <c r="Y37" s="4"/>
      <c r="Z37" s="4"/>
      <c r="AA37" s="4"/>
    </row>
    <row r="38" spans="1:27" s="3" customFormat="1" x14ac:dyDescent="0.35">
      <c r="A38" s="47"/>
      <c r="B38" s="47"/>
      <c r="C38" s="47"/>
      <c r="D38" s="17">
        <v>2021</v>
      </c>
      <c r="E38" s="30">
        <v>49549776710</v>
      </c>
      <c r="F38" s="30">
        <v>89630955010</v>
      </c>
      <c r="G38" s="27">
        <f t="shared" si="30"/>
        <v>0.55281991254552409</v>
      </c>
      <c r="H38" s="17">
        <v>2021</v>
      </c>
      <c r="I38" s="26">
        <v>1845557734</v>
      </c>
      <c r="J38" s="26">
        <v>139180731720</v>
      </c>
      <c r="K38" s="27">
        <f t="shared" si="31"/>
        <v>1.3260152545489146E-2</v>
      </c>
      <c r="L38" s="17">
        <v>2021</v>
      </c>
      <c r="M38" s="26">
        <v>139180731720</v>
      </c>
      <c r="N38" s="27">
        <f t="shared" si="32"/>
        <v>25.659039153713859</v>
      </c>
      <c r="O38" s="17">
        <v>2021</v>
      </c>
      <c r="P38" s="2">
        <v>1</v>
      </c>
      <c r="Q38" s="2">
        <v>2</v>
      </c>
      <c r="R38" s="17">
        <f t="shared" si="33"/>
        <v>0.5</v>
      </c>
      <c r="S38" s="17">
        <v>2021</v>
      </c>
      <c r="T38" s="28">
        <v>645</v>
      </c>
      <c r="U38" s="30">
        <v>89630955010</v>
      </c>
      <c r="V38" s="30">
        <v>5600000</v>
      </c>
      <c r="W38" s="17">
        <f t="shared" si="34"/>
        <v>16005.527680357143</v>
      </c>
      <c r="X38" s="17">
        <f t="shared" si="35"/>
        <v>4.0298577646495165E-2</v>
      </c>
      <c r="Y38" s="4"/>
      <c r="Z38" s="4"/>
      <c r="AA38" s="4"/>
    </row>
    <row r="39" spans="1:27" s="3" customFormat="1" x14ac:dyDescent="0.35">
      <c r="A39" s="47"/>
      <c r="B39" s="47"/>
      <c r="C39" s="47"/>
      <c r="D39" s="17">
        <v>2022</v>
      </c>
      <c r="E39" s="30">
        <v>159714360683</v>
      </c>
      <c r="F39" s="30">
        <v>97878113374</v>
      </c>
      <c r="G39" s="27">
        <f t="shared" si="30"/>
        <v>1.6317678710532437</v>
      </c>
      <c r="H39" s="17">
        <v>2022</v>
      </c>
      <c r="I39" s="26">
        <v>6939941628</v>
      </c>
      <c r="J39" s="26">
        <v>257592474057</v>
      </c>
      <c r="K39" s="27">
        <f t="shared" si="31"/>
        <v>2.6941554303579272E-2</v>
      </c>
      <c r="L39" s="17">
        <v>2022</v>
      </c>
      <c r="M39" s="26">
        <v>257592474057</v>
      </c>
      <c r="N39" s="27">
        <f t="shared" si="32"/>
        <v>26.274644615132591</v>
      </c>
      <c r="O39" s="17">
        <v>2022</v>
      </c>
      <c r="P39" s="2">
        <v>1</v>
      </c>
      <c r="Q39" s="2">
        <v>2</v>
      </c>
      <c r="R39" s="17">
        <f t="shared" si="33"/>
        <v>0.5</v>
      </c>
      <c r="S39" s="17">
        <v>2022</v>
      </c>
      <c r="T39" s="28">
        <v>620</v>
      </c>
      <c r="U39" s="30">
        <v>97878113374</v>
      </c>
      <c r="V39" s="30">
        <v>5600000</v>
      </c>
      <c r="W39" s="17">
        <f t="shared" si="34"/>
        <v>17478.23453107143</v>
      </c>
      <c r="X39" s="17">
        <f t="shared" si="35"/>
        <v>3.547269027073717E-2</v>
      </c>
      <c r="Y39" s="4"/>
      <c r="Z39" s="4"/>
      <c r="AA39" s="4"/>
    </row>
    <row r="40" spans="1:27" s="3" customFormat="1" x14ac:dyDescent="0.35">
      <c r="A40" s="5"/>
      <c r="B40" s="2"/>
      <c r="C40" s="5"/>
      <c r="D40" s="2"/>
      <c r="E40" s="30"/>
      <c r="F40" s="30"/>
      <c r="G40" s="31"/>
      <c r="H40" s="2"/>
      <c r="I40" s="26"/>
      <c r="J40" s="26"/>
      <c r="K40" s="31"/>
      <c r="L40" s="2"/>
      <c r="M40" s="26"/>
      <c r="N40" s="31"/>
      <c r="O40" s="2"/>
      <c r="P40" s="2"/>
      <c r="Q40" s="2"/>
      <c r="R40" s="2"/>
      <c r="S40" s="2"/>
      <c r="T40" s="2"/>
      <c r="U40" s="30"/>
      <c r="V40" s="2"/>
      <c r="W40" s="2"/>
      <c r="X40" s="2"/>
      <c r="Y40" s="4"/>
      <c r="Z40" s="4"/>
      <c r="AA40" s="4"/>
    </row>
    <row r="41" spans="1:27" s="3" customFormat="1" x14ac:dyDescent="0.35">
      <c r="A41" s="47">
        <v>7</v>
      </c>
      <c r="B41" s="47" t="s">
        <v>74</v>
      </c>
      <c r="C41" s="47" t="s">
        <v>75</v>
      </c>
      <c r="D41" s="17">
        <v>2018</v>
      </c>
      <c r="E41" s="26">
        <v>72315757000</v>
      </c>
      <c r="F41" s="26">
        <v>55578753000</v>
      </c>
      <c r="G41" s="27">
        <f>E41/F41</f>
        <v>1.3011403296507931</v>
      </c>
      <c r="H41" s="17">
        <v>2018</v>
      </c>
      <c r="I41" s="26">
        <v>-3829849000</v>
      </c>
      <c r="J41" s="26">
        <v>127894510000</v>
      </c>
      <c r="K41" s="27">
        <f>I41/J41</f>
        <v>-2.9945374512166317E-2</v>
      </c>
      <c r="L41" s="17">
        <v>2018</v>
      </c>
      <c r="M41" s="26">
        <v>127894510000</v>
      </c>
      <c r="N41" s="27">
        <f>LN(M41)</f>
        <v>25.574471620450442</v>
      </c>
      <c r="O41" s="17">
        <v>2018</v>
      </c>
      <c r="P41" s="2">
        <v>1</v>
      </c>
      <c r="Q41" s="2">
        <v>2</v>
      </c>
      <c r="R41" s="17">
        <f>P41/Q41</f>
        <v>0.5</v>
      </c>
      <c r="S41" s="17">
        <v>2018</v>
      </c>
      <c r="T41" s="28">
        <v>105</v>
      </c>
      <c r="U41" s="26">
        <v>55578753000</v>
      </c>
      <c r="V41" s="30">
        <v>600000000</v>
      </c>
      <c r="W41" s="17">
        <f>U41/V41</f>
        <v>92.631254999999996</v>
      </c>
      <c r="X41" s="17">
        <f>T41/W41</f>
        <v>1.133526691395901</v>
      </c>
      <c r="Y41" s="4"/>
      <c r="Z41" s="4"/>
      <c r="AA41" s="4"/>
    </row>
    <row r="42" spans="1:27" s="3" customFormat="1" x14ac:dyDescent="0.35">
      <c r="A42" s="47"/>
      <c r="B42" s="47"/>
      <c r="C42" s="47"/>
      <c r="D42" s="17">
        <v>2019</v>
      </c>
      <c r="E42" s="26">
        <v>57327333000</v>
      </c>
      <c r="F42" s="26">
        <v>14328227000</v>
      </c>
      <c r="G42" s="27">
        <f t="shared" ref="G42:G45" si="36">E42/F42</f>
        <v>4.001006754010807</v>
      </c>
      <c r="H42" s="17">
        <v>2019</v>
      </c>
      <c r="I42" s="26">
        <v>-41489168000</v>
      </c>
      <c r="J42" s="26">
        <v>71655559000</v>
      </c>
      <c r="K42" s="27">
        <f t="shared" ref="K42:K45" si="37">I42/J42</f>
        <v>-0.57900836416613544</v>
      </c>
      <c r="L42" s="17">
        <v>2019</v>
      </c>
      <c r="M42" s="26">
        <v>71655559000</v>
      </c>
      <c r="N42" s="27">
        <f t="shared" ref="N42:N45" si="38">LN(M42)</f>
        <v>24.995136573695991</v>
      </c>
      <c r="O42" s="17">
        <v>2019</v>
      </c>
      <c r="P42" s="2">
        <v>1</v>
      </c>
      <c r="Q42" s="2">
        <v>2</v>
      </c>
      <c r="R42" s="17">
        <f t="shared" ref="R42:R45" si="39">P42/Q42</f>
        <v>0.5</v>
      </c>
      <c r="S42" s="17">
        <v>2019</v>
      </c>
      <c r="T42" s="28">
        <v>66</v>
      </c>
      <c r="U42" s="26">
        <v>14328227000</v>
      </c>
      <c r="V42" s="30">
        <v>600000000</v>
      </c>
      <c r="W42" s="17">
        <f t="shared" ref="W42:W45" si="40">U42/V42</f>
        <v>23.880378333333333</v>
      </c>
      <c r="X42" s="17">
        <f t="shared" ref="X42:X45" si="41">T42/W42</f>
        <v>2.7637753086966028</v>
      </c>
      <c r="Y42" s="4"/>
      <c r="Z42" s="4"/>
      <c r="AA42" s="4"/>
    </row>
    <row r="43" spans="1:27" s="3" customFormat="1" x14ac:dyDescent="0.35">
      <c r="A43" s="47"/>
      <c r="B43" s="47"/>
      <c r="C43" s="47"/>
      <c r="D43" s="17">
        <v>2020</v>
      </c>
      <c r="E43" s="26">
        <v>28264222000</v>
      </c>
      <c r="F43" s="26">
        <v>40391503000</v>
      </c>
      <c r="G43" s="27">
        <f t="shared" si="36"/>
        <v>0.6997566295069535</v>
      </c>
      <c r="H43" s="17">
        <v>2020</v>
      </c>
      <c r="I43" s="26">
        <v>25803000</v>
      </c>
      <c r="J43" s="26">
        <v>68655724000</v>
      </c>
      <c r="K43" s="27">
        <f t="shared" si="37"/>
        <v>3.7583173691388064E-4</v>
      </c>
      <c r="L43" s="17">
        <v>2020</v>
      </c>
      <c r="M43" s="26">
        <v>68655724000</v>
      </c>
      <c r="N43" s="27">
        <f t="shared" si="38"/>
        <v>24.95237034514555</v>
      </c>
      <c r="O43" s="17">
        <v>2020</v>
      </c>
      <c r="P43" s="2">
        <v>1</v>
      </c>
      <c r="Q43" s="2">
        <v>2</v>
      </c>
      <c r="R43" s="17">
        <f t="shared" si="39"/>
        <v>0.5</v>
      </c>
      <c r="S43" s="17">
        <v>2020</v>
      </c>
      <c r="T43" s="28">
        <v>54</v>
      </c>
      <c r="U43" s="26">
        <v>40391503000</v>
      </c>
      <c r="V43" s="30">
        <v>600000000</v>
      </c>
      <c r="W43" s="17">
        <f t="shared" si="40"/>
        <v>67.319171666666662</v>
      </c>
      <c r="X43" s="17">
        <f t="shared" si="41"/>
        <v>0.80214890740758027</v>
      </c>
      <c r="Y43" s="4"/>
      <c r="Z43" s="4"/>
      <c r="AA43" s="4"/>
    </row>
    <row r="44" spans="1:27" s="3" customFormat="1" x14ac:dyDescent="0.35">
      <c r="A44" s="47"/>
      <c r="B44" s="47"/>
      <c r="C44" s="47"/>
      <c r="D44" s="17">
        <v>2021</v>
      </c>
      <c r="E44" s="26">
        <v>24585178000</v>
      </c>
      <c r="F44" s="26">
        <v>40012006000</v>
      </c>
      <c r="G44" s="27">
        <f t="shared" si="36"/>
        <v>0.61444502432594861</v>
      </c>
      <c r="H44" s="17">
        <v>2021</v>
      </c>
      <c r="I44" s="26">
        <v>-877780000</v>
      </c>
      <c r="J44" s="26">
        <v>64597184000</v>
      </c>
      <c r="K44" s="27">
        <f t="shared" si="37"/>
        <v>-1.358851803818569E-2</v>
      </c>
      <c r="L44" s="17">
        <v>2021</v>
      </c>
      <c r="M44" s="26">
        <v>64597184000</v>
      </c>
      <c r="N44" s="27">
        <f t="shared" si="38"/>
        <v>24.891436655453568</v>
      </c>
      <c r="O44" s="17">
        <v>2021</v>
      </c>
      <c r="P44" s="2">
        <v>1</v>
      </c>
      <c r="Q44" s="2">
        <v>3</v>
      </c>
      <c r="R44" s="17">
        <f t="shared" si="39"/>
        <v>0.33333333333333331</v>
      </c>
      <c r="S44" s="17">
        <v>2021</v>
      </c>
      <c r="T44" s="28">
        <v>196</v>
      </c>
      <c r="U44" s="26">
        <v>40012006000</v>
      </c>
      <c r="V44" s="30">
        <v>600000000</v>
      </c>
      <c r="W44" s="17">
        <f t="shared" si="40"/>
        <v>66.686676666666671</v>
      </c>
      <c r="X44" s="17">
        <f t="shared" si="41"/>
        <v>2.9391178237851907</v>
      </c>
      <c r="Y44" s="4"/>
      <c r="Z44" s="4"/>
      <c r="AA44" s="4"/>
    </row>
    <row r="45" spans="1:27" s="3" customFormat="1" x14ac:dyDescent="0.35">
      <c r="A45" s="47"/>
      <c r="B45" s="47"/>
      <c r="C45" s="47"/>
      <c r="D45" s="17">
        <v>2022</v>
      </c>
      <c r="E45" s="26">
        <v>60980287000</v>
      </c>
      <c r="F45" s="26">
        <v>10651480000</v>
      </c>
      <c r="G45" s="27">
        <f t="shared" si="36"/>
        <v>5.7250529503881147</v>
      </c>
      <c r="H45" s="17">
        <v>2022</v>
      </c>
      <c r="I45" s="26">
        <v>-29411413000</v>
      </c>
      <c r="J45" s="26">
        <v>71631767000</v>
      </c>
      <c r="K45" s="27">
        <f t="shared" si="37"/>
        <v>-0.41059175602913717</v>
      </c>
      <c r="L45" s="17">
        <v>2022</v>
      </c>
      <c r="M45" s="26">
        <v>71631767000</v>
      </c>
      <c r="N45" s="27">
        <f t="shared" si="38"/>
        <v>24.994804485703522</v>
      </c>
      <c r="O45" s="17">
        <v>2022</v>
      </c>
      <c r="P45" s="2">
        <v>1</v>
      </c>
      <c r="Q45" s="2">
        <v>3</v>
      </c>
      <c r="R45" s="17">
        <f t="shared" si="39"/>
        <v>0.33333333333333331</v>
      </c>
      <c r="S45" s="17">
        <v>2022</v>
      </c>
      <c r="T45" s="28">
        <v>258</v>
      </c>
      <c r="U45" s="26">
        <v>10651480000</v>
      </c>
      <c r="V45" s="30">
        <v>600000000</v>
      </c>
      <c r="W45" s="17">
        <f t="shared" si="40"/>
        <v>17.752466666666667</v>
      </c>
      <c r="X45" s="17">
        <f t="shared" si="41"/>
        <v>14.533191631585469</v>
      </c>
      <c r="Y45" s="4"/>
      <c r="Z45" s="4"/>
      <c r="AA45" s="4"/>
    </row>
    <row r="46" spans="1:27" s="3" customFormat="1" x14ac:dyDescent="0.35">
      <c r="A46" s="5"/>
      <c r="B46" s="2"/>
      <c r="C46" s="5"/>
      <c r="D46" s="2"/>
      <c r="E46" s="30"/>
      <c r="F46" s="30"/>
      <c r="G46" s="31"/>
      <c r="H46" s="2"/>
      <c r="I46" s="26"/>
      <c r="J46" s="26"/>
      <c r="K46" s="31"/>
      <c r="L46" s="2"/>
      <c r="M46" s="26"/>
      <c r="N46" s="31"/>
      <c r="O46" s="2"/>
      <c r="P46" s="2"/>
      <c r="Q46" s="2"/>
      <c r="R46" s="2"/>
      <c r="S46" s="2"/>
      <c r="T46" s="2"/>
      <c r="U46" s="30"/>
      <c r="V46" s="17"/>
      <c r="W46" s="2"/>
      <c r="X46" s="2"/>
      <c r="Y46" s="4"/>
      <c r="Z46" s="4"/>
      <c r="AA46" s="4"/>
    </row>
    <row r="47" spans="1:27" s="3" customFormat="1" x14ac:dyDescent="0.35">
      <c r="A47" s="47">
        <v>8</v>
      </c>
      <c r="B47" s="47" t="s">
        <v>76</v>
      </c>
      <c r="C47" s="47" t="s">
        <v>77</v>
      </c>
      <c r="D47" s="17">
        <v>2018</v>
      </c>
      <c r="E47" s="26">
        <v>7903237000000</v>
      </c>
      <c r="F47" s="26">
        <v>16269696000000</v>
      </c>
      <c r="G47" s="27">
        <f>E47/F47</f>
        <v>0.48576426996546218</v>
      </c>
      <c r="H47" s="17">
        <v>2018</v>
      </c>
      <c r="I47" s="26">
        <v>5121112000000</v>
      </c>
      <c r="J47" s="26">
        <v>24172933000000</v>
      </c>
      <c r="K47" s="27">
        <f>I47/J47</f>
        <v>0.21185314996736226</v>
      </c>
      <c r="L47" s="17">
        <v>2018</v>
      </c>
      <c r="M47" s="26">
        <v>24172933000000</v>
      </c>
      <c r="N47" s="27">
        <f>LN(M47)</f>
        <v>30.81625465206125</v>
      </c>
      <c r="O47" s="17">
        <v>2018</v>
      </c>
      <c r="P47" s="2">
        <v>2</v>
      </c>
      <c r="Q47" s="2">
        <v>6</v>
      </c>
      <c r="R47" s="17">
        <f>P47/Q47</f>
        <v>0.33333333333333331</v>
      </c>
      <c r="S47" s="17">
        <v>2018</v>
      </c>
      <c r="T47" s="28">
        <v>4300</v>
      </c>
      <c r="U47" s="26">
        <v>16269696000000</v>
      </c>
      <c r="V47" s="30">
        <v>10540375745</v>
      </c>
      <c r="W47" s="17">
        <f>U47/V47</f>
        <v>1543.5593942386538</v>
      </c>
      <c r="X47" s="17">
        <f>T47/W47</f>
        <v>2.7857690582233374</v>
      </c>
      <c r="Y47" s="4"/>
      <c r="Z47" s="4"/>
      <c r="AA47" s="4"/>
    </row>
    <row r="48" spans="1:27" s="3" customFormat="1" x14ac:dyDescent="0.35">
      <c r="A48" s="47"/>
      <c r="B48" s="47"/>
      <c r="C48" s="47"/>
      <c r="D48" s="17">
        <v>2019</v>
      </c>
      <c r="E48" s="26">
        <v>7675226000000</v>
      </c>
      <c r="F48" s="26">
        <v>18422826000000</v>
      </c>
      <c r="G48" s="27">
        <f t="shared" ref="G48:G51" si="42">E48/F48</f>
        <v>0.41661501878159191</v>
      </c>
      <c r="H48" s="17">
        <v>2019</v>
      </c>
      <c r="I48" s="26">
        <v>4040394000000</v>
      </c>
      <c r="J48" s="26">
        <v>26098052000000</v>
      </c>
      <c r="K48" s="27">
        <f t="shared" ref="K48:K51" si="43">I48/J48</f>
        <v>0.15481592265966823</v>
      </c>
      <c r="L48" s="17">
        <v>2019</v>
      </c>
      <c r="M48" s="26">
        <v>26098052000000</v>
      </c>
      <c r="N48" s="27">
        <f t="shared" ref="N48:N51" si="44">LN(M48)</f>
        <v>30.892881791456464</v>
      </c>
      <c r="O48" s="17">
        <v>2019</v>
      </c>
      <c r="P48" s="2">
        <v>2</v>
      </c>
      <c r="Q48" s="2">
        <v>6</v>
      </c>
      <c r="R48" s="17">
        <f t="shared" ref="R48:R51" si="45">P48/Q48</f>
        <v>0.33333333333333331</v>
      </c>
      <c r="S48" s="17">
        <v>2019</v>
      </c>
      <c r="T48" s="28">
        <v>2660</v>
      </c>
      <c r="U48" s="26">
        <v>18422826000000</v>
      </c>
      <c r="V48" s="30">
        <v>11190363250</v>
      </c>
      <c r="W48" s="17">
        <f t="shared" ref="W48:W51" si="46">U48/V48</f>
        <v>1646.3117048501531</v>
      </c>
      <c r="X48" s="17">
        <f t="shared" ref="X48:X51" si="47">T48/W48</f>
        <v>1.6157329090010404</v>
      </c>
      <c r="Y48" s="4"/>
      <c r="Z48" s="4"/>
      <c r="AA48" s="4"/>
    </row>
    <row r="49" spans="1:27" s="3" customFormat="1" x14ac:dyDescent="0.35">
      <c r="A49" s="47"/>
      <c r="B49" s="47"/>
      <c r="C49" s="47"/>
      <c r="D49" s="17">
        <v>2020</v>
      </c>
      <c r="E49" s="26">
        <v>7117559000000</v>
      </c>
      <c r="F49" s="26">
        <v>16939196000000</v>
      </c>
      <c r="G49" s="27">
        <f t="shared" si="42"/>
        <v>0.4201828115100622</v>
      </c>
      <c r="H49" s="17">
        <v>2020</v>
      </c>
      <c r="I49" s="26">
        <v>2407927000000</v>
      </c>
      <c r="J49" s="26">
        <v>24056755000000</v>
      </c>
      <c r="K49" s="27">
        <f t="shared" si="43"/>
        <v>0.10009359117636606</v>
      </c>
      <c r="L49" s="17">
        <v>2020</v>
      </c>
      <c r="M49" s="26">
        <v>24056755000000</v>
      </c>
      <c r="N49" s="27">
        <f t="shared" si="44"/>
        <v>30.811436946223704</v>
      </c>
      <c r="O49" s="17">
        <v>2020</v>
      </c>
      <c r="P49" s="2">
        <v>2</v>
      </c>
      <c r="Q49" s="2">
        <v>6</v>
      </c>
      <c r="R49" s="17">
        <f t="shared" si="45"/>
        <v>0.33333333333333331</v>
      </c>
      <c r="S49" s="17">
        <v>2020</v>
      </c>
      <c r="T49" s="28">
        <v>2810</v>
      </c>
      <c r="U49" s="26">
        <v>16939196000000</v>
      </c>
      <c r="V49" s="30">
        <v>11184061250</v>
      </c>
      <c r="W49" s="17">
        <f t="shared" si="46"/>
        <v>1514.5836222955234</v>
      </c>
      <c r="X49" s="17">
        <f t="shared" si="47"/>
        <v>1.8552953819354827</v>
      </c>
      <c r="Y49" s="4"/>
      <c r="Z49" s="4"/>
      <c r="AA49" s="4"/>
    </row>
    <row r="50" spans="1:27" s="3" customFormat="1" x14ac:dyDescent="0.35">
      <c r="A50" s="47"/>
      <c r="B50" s="47"/>
      <c r="C50" s="47"/>
      <c r="D50" s="17">
        <v>2021</v>
      </c>
      <c r="E50" s="26">
        <v>11869979000000</v>
      </c>
      <c r="F50" s="26">
        <v>24253724000000</v>
      </c>
      <c r="G50" s="27">
        <f t="shared" si="42"/>
        <v>0.48940851310091599</v>
      </c>
      <c r="H50" s="17">
        <v>2021</v>
      </c>
      <c r="I50" s="26">
        <v>8036888000000</v>
      </c>
      <c r="J50" s="26">
        <v>36123703000000</v>
      </c>
      <c r="K50" s="27">
        <f t="shared" si="43"/>
        <v>0.22248239611537057</v>
      </c>
      <c r="L50" s="17">
        <v>2021</v>
      </c>
      <c r="M50" s="26">
        <v>36123703000000</v>
      </c>
      <c r="N50" s="27">
        <f t="shared" si="44"/>
        <v>31.217970358602425</v>
      </c>
      <c r="O50" s="17">
        <v>2021</v>
      </c>
      <c r="P50" s="2">
        <v>2</v>
      </c>
      <c r="Q50" s="2">
        <v>6</v>
      </c>
      <c r="R50" s="17">
        <f t="shared" si="45"/>
        <v>0.33333333333333331</v>
      </c>
      <c r="S50" s="17">
        <v>2021</v>
      </c>
      <c r="T50" s="28">
        <v>2710</v>
      </c>
      <c r="U50" s="26">
        <v>24253724000000</v>
      </c>
      <c r="V50" s="30">
        <v>11487209350</v>
      </c>
      <c r="W50" s="17">
        <f t="shared" si="46"/>
        <v>2111.3678057934931</v>
      </c>
      <c r="X50" s="17">
        <f t="shared" si="47"/>
        <v>1.2835281434925212</v>
      </c>
      <c r="Y50" s="4"/>
      <c r="Z50" s="4"/>
      <c r="AA50" s="4"/>
    </row>
    <row r="51" spans="1:27" s="3" customFormat="1" x14ac:dyDescent="0.35">
      <c r="A51" s="47"/>
      <c r="B51" s="47"/>
      <c r="C51" s="47"/>
      <c r="D51" s="17">
        <v>2022</v>
      </c>
      <c r="E51" s="26">
        <v>16443161000000</v>
      </c>
      <c r="F51" s="26">
        <v>28916046000000</v>
      </c>
      <c r="G51" s="27">
        <f t="shared" si="42"/>
        <v>0.5686517790157064</v>
      </c>
      <c r="H51" s="17">
        <v>2022</v>
      </c>
      <c r="I51" s="26">
        <v>12779427000000</v>
      </c>
      <c r="J51" s="26">
        <v>45359207000000</v>
      </c>
      <c r="K51" s="27">
        <f t="shared" si="43"/>
        <v>0.28173832492265571</v>
      </c>
      <c r="L51" s="17">
        <v>2022</v>
      </c>
      <c r="M51" s="26">
        <v>45359207000000</v>
      </c>
      <c r="N51" s="27">
        <f t="shared" si="44"/>
        <v>31.445634292831912</v>
      </c>
      <c r="O51" s="17">
        <v>2022</v>
      </c>
      <c r="P51" s="2">
        <v>2</v>
      </c>
      <c r="Q51" s="2">
        <v>6</v>
      </c>
      <c r="R51" s="17">
        <f t="shared" si="45"/>
        <v>0.33333333333333331</v>
      </c>
      <c r="S51" s="17">
        <v>2022</v>
      </c>
      <c r="T51" s="28">
        <v>3690</v>
      </c>
      <c r="U51" s="26">
        <v>28916046000000</v>
      </c>
      <c r="V51" s="30">
        <v>11487209350</v>
      </c>
      <c r="W51" s="17">
        <f t="shared" si="46"/>
        <v>2517.2385319154996</v>
      </c>
      <c r="X51" s="17">
        <f t="shared" si="47"/>
        <v>1.4658920691127688</v>
      </c>
      <c r="Y51" s="4"/>
      <c r="Z51" s="4"/>
      <c r="AA51" s="4"/>
    </row>
    <row r="52" spans="1:27" s="3" customFormat="1" x14ac:dyDescent="0.35">
      <c r="A52" s="5"/>
      <c r="B52" s="2"/>
      <c r="C52" s="5"/>
      <c r="D52" s="2"/>
      <c r="E52" s="30"/>
      <c r="F52" s="30"/>
      <c r="G52" s="31"/>
      <c r="H52" s="2"/>
      <c r="I52" s="26"/>
      <c r="J52" s="26"/>
      <c r="K52" s="31"/>
      <c r="L52" s="2"/>
      <c r="M52" s="26"/>
      <c r="N52" s="31"/>
      <c r="O52" s="2"/>
      <c r="P52" s="2"/>
      <c r="Q52" s="2"/>
      <c r="R52" s="2"/>
      <c r="S52" s="2"/>
      <c r="T52" s="2"/>
      <c r="U52" s="30"/>
      <c r="V52" s="2"/>
      <c r="W52" s="2"/>
      <c r="X52" s="2"/>
      <c r="Y52" s="4"/>
      <c r="Z52" s="4"/>
      <c r="AA52" s="4"/>
    </row>
    <row r="53" spans="1:27" s="3" customFormat="1" x14ac:dyDescent="0.35">
      <c r="A53" s="47">
        <v>9</v>
      </c>
      <c r="B53" s="47" t="s">
        <v>86</v>
      </c>
      <c r="C53" s="47" t="s">
        <v>87</v>
      </c>
      <c r="D53" s="17">
        <v>2018</v>
      </c>
      <c r="E53" s="30">
        <v>584415358540</v>
      </c>
      <c r="F53" s="30">
        <v>405956960152</v>
      </c>
      <c r="G53" s="27">
        <f>E53/F53</f>
        <v>1.4395993070821618</v>
      </c>
      <c r="H53" s="17">
        <v>2018</v>
      </c>
      <c r="I53" s="26">
        <v>27055086453</v>
      </c>
      <c r="J53" s="26">
        <v>990372318692</v>
      </c>
      <c r="K53" s="27">
        <f>I53/J53</f>
        <v>2.7318096378877058E-2</v>
      </c>
      <c r="L53" s="17">
        <v>2018</v>
      </c>
      <c r="M53" s="26">
        <v>990372318692</v>
      </c>
      <c r="N53" s="27">
        <f>LN(M53)</f>
        <v>27.62134678886175</v>
      </c>
      <c r="O53" s="17">
        <v>2018</v>
      </c>
      <c r="P53" s="2">
        <v>1</v>
      </c>
      <c r="Q53" s="2">
        <v>3</v>
      </c>
      <c r="R53" s="17">
        <f>P53/Q53</f>
        <v>0.33333333333333331</v>
      </c>
      <c r="S53" s="17">
        <v>2018</v>
      </c>
      <c r="T53" s="28">
        <v>260</v>
      </c>
      <c r="U53" s="30">
        <v>405956960152</v>
      </c>
      <c r="V53" s="30">
        <v>770000000</v>
      </c>
      <c r="W53" s="17">
        <f>U53/V53</f>
        <v>527.21683136623381</v>
      </c>
      <c r="X53" s="17">
        <f>T53/W53</f>
        <v>0.49315572745701985</v>
      </c>
      <c r="Y53" s="4"/>
      <c r="Z53" s="4"/>
      <c r="AA53" s="4"/>
    </row>
    <row r="54" spans="1:27" s="3" customFormat="1" x14ac:dyDescent="0.35">
      <c r="A54" s="47"/>
      <c r="B54" s="47"/>
      <c r="C54" s="47"/>
      <c r="D54" s="17">
        <v>2019</v>
      </c>
      <c r="E54" s="30">
        <v>818355397777</v>
      </c>
      <c r="F54" s="30">
        <v>433002009239</v>
      </c>
      <c r="G54" s="27">
        <f t="shared" ref="G54:G57" si="48">E54/F54</f>
        <v>1.8899575066990051</v>
      </c>
      <c r="H54" s="17">
        <v>2019</v>
      </c>
      <c r="I54" s="26">
        <v>33086271543</v>
      </c>
      <c r="J54" s="26">
        <v>1251357407016</v>
      </c>
      <c r="K54" s="27">
        <f t="shared" ref="K54:K57" si="49">I54/J54</f>
        <v>2.6440305029957725E-2</v>
      </c>
      <c r="L54" s="17">
        <v>2019</v>
      </c>
      <c r="M54" s="26">
        <v>1251357407016</v>
      </c>
      <c r="N54" s="27">
        <f t="shared" ref="N54:N57" si="50">LN(M54)</f>
        <v>27.855250003664846</v>
      </c>
      <c r="O54" s="17">
        <v>2019</v>
      </c>
      <c r="P54" s="2">
        <v>1</v>
      </c>
      <c r="Q54" s="2">
        <v>3</v>
      </c>
      <c r="R54" s="17">
        <f t="shared" ref="R54:R57" si="51">P54/Q54</f>
        <v>0.33333333333333331</v>
      </c>
      <c r="S54" s="17">
        <v>2019</v>
      </c>
      <c r="T54" s="28">
        <v>248</v>
      </c>
      <c r="U54" s="30">
        <v>433002009239</v>
      </c>
      <c r="V54" s="30">
        <v>770000000</v>
      </c>
      <c r="W54" s="17">
        <f t="shared" ref="W54:W57" si="52">U54/V54</f>
        <v>562.34027173896106</v>
      </c>
      <c r="X54" s="17">
        <f t="shared" ref="X54:X57" si="53">T54/W54</f>
        <v>0.44101411985503658</v>
      </c>
      <c r="Y54" s="4"/>
      <c r="Z54" s="4"/>
      <c r="AA54" s="4"/>
    </row>
    <row r="55" spans="1:27" s="3" customFormat="1" x14ac:dyDescent="0.35">
      <c r="A55" s="47"/>
      <c r="B55" s="47"/>
      <c r="C55" s="47"/>
      <c r="D55" s="17">
        <v>2020</v>
      </c>
      <c r="E55" s="30">
        <v>890642914518</v>
      </c>
      <c r="F55" s="30">
        <v>456448592739</v>
      </c>
      <c r="G55" s="27">
        <f t="shared" si="48"/>
        <v>1.9512447374928701</v>
      </c>
      <c r="H55" s="17">
        <v>2020</v>
      </c>
      <c r="I55" s="26">
        <v>27542197663</v>
      </c>
      <c r="J55" s="26">
        <v>1347091507257</v>
      </c>
      <c r="K55" s="27">
        <f t="shared" si="49"/>
        <v>2.0445676863543212E-2</v>
      </c>
      <c r="L55" s="17">
        <v>2020</v>
      </c>
      <c r="M55" s="26">
        <v>1347091507257</v>
      </c>
      <c r="N55" s="27">
        <f t="shared" si="50"/>
        <v>27.928968945167398</v>
      </c>
      <c r="O55" s="17">
        <v>2020</v>
      </c>
      <c r="P55" s="2">
        <v>1</v>
      </c>
      <c r="Q55" s="2">
        <v>3</v>
      </c>
      <c r="R55" s="17">
        <f t="shared" si="51"/>
        <v>0.33333333333333331</v>
      </c>
      <c r="S55" s="17">
        <v>2020</v>
      </c>
      <c r="T55" s="28">
        <v>274</v>
      </c>
      <c r="U55" s="30">
        <v>456448592739</v>
      </c>
      <c r="V55" s="30">
        <v>770000000</v>
      </c>
      <c r="W55" s="17">
        <f t="shared" si="52"/>
        <v>592.79038018051949</v>
      </c>
      <c r="X55" s="17">
        <f t="shared" si="53"/>
        <v>0.46222072618074561</v>
      </c>
      <c r="Y55" s="4"/>
      <c r="Z55" s="4"/>
      <c r="AA55" s="4"/>
    </row>
    <row r="56" spans="1:27" s="3" customFormat="1" x14ac:dyDescent="0.35">
      <c r="A56" s="47"/>
      <c r="B56" s="47"/>
      <c r="C56" s="47"/>
      <c r="D56" s="17">
        <v>2021</v>
      </c>
      <c r="E56" s="30">
        <v>809598198146</v>
      </c>
      <c r="F56" s="30">
        <v>487172457446</v>
      </c>
      <c r="G56" s="27">
        <f t="shared" si="48"/>
        <v>1.6618308070828056</v>
      </c>
      <c r="H56" s="17">
        <v>2021</v>
      </c>
      <c r="I56" s="26">
        <v>18158667578</v>
      </c>
      <c r="J56" s="26">
        <v>1296770655592</v>
      </c>
      <c r="K56" s="27">
        <f t="shared" si="49"/>
        <v>1.4002990813907821E-2</v>
      </c>
      <c r="L56" s="17">
        <v>2021</v>
      </c>
      <c r="M56" s="26">
        <v>1296770655592</v>
      </c>
      <c r="N56" s="27">
        <f t="shared" si="50"/>
        <v>27.890898178789829</v>
      </c>
      <c r="O56" s="17">
        <v>2021</v>
      </c>
      <c r="P56" s="2">
        <v>1</v>
      </c>
      <c r="Q56" s="2">
        <v>3</v>
      </c>
      <c r="R56" s="17">
        <f t="shared" si="51"/>
        <v>0.33333333333333331</v>
      </c>
      <c r="S56" s="17">
        <v>2021</v>
      </c>
      <c r="T56" s="28">
        <v>206</v>
      </c>
      <c r="U56" s="30">
        <v>487172457446</v>
      </c>
      <c r="V56" s="30">
        <v>770000000</v>
      </c>
      <c r="W56" s="17">
        <f t="shared" si="52"/>
        <v>632.69150317662343</v>
      </c>
      <c r="X56" s="17">
        <f t="shared" si="53"/>
        <v>0.32559311918322481</v>
      </c>
      <c r="Y56" s="4"/>
      <c r="Z56" s="4"/>
      <c r="AA56" s="4"/>
    </row>
    <row r="57" spans="1:27" s="3" customFormat="1" x14ac:dyDescent="0.35">
      <c r="A57" s="47"/>
      <c r="B57" s="47"/>
      <c r="C57" s="47"/>
      <c r="D57" s="17">
        <v>2022</v>
      </c>
      <c r="E57" s="30">
        <v>744435466164</v>
      </c>
      <c r="F57" s="30">
        <v>523113833974</v>
      </c>
      <c r="G57" s="27">
        <f t="shared" si="48"/>
        <v>1.4230850300949989</v>
      </c>
      <c r="H57" s="17">
        <v>2022</v>
      </c>
      <c r="I57" s="26">
        <v>20111351869</v>
      </c>
      <c r="J57" s="26">
        <v>1267549300138</v>
      </c>
      <c r="K57" s="27">
        <f t="shared" si="49"/>
        <v>1.5866327145469171E-2</v>
      </c>
      <c r="L57" s="17">
        <v>2022</v>
      </c>
      <c r="M57" s="26">
        <v>1267549300138</v>
      </c>
      <c r="N57" s="27">
        <f t="shared" si="50"/>
        <v>27.868106467227722</v>
      </c>
      <c r="O57" s="17">
        <v>2022</v>
      </c>
      <c r="P57" s="2">
        <v>1</v>
      </c>
      <c r="Q57" s="2">
        <v>3</v>
      </c>
      <c r="R57" s="17">
        <f t="shared" si="51"/>
        <v>0.33333333333333331</v>
      </c>
      <c r="S57" s="17">
        <v>2022</v>
      </c>
      <c r="T57" s="28">
        <v>224</v>
      </c>
      <c r="U57" s="30">
        <v>523113833974</v>
      </c>
      <c r="V57" s="30">
        <v>770000000</v>
      </c>
      <c r="W57" s="17">
        <f t="shared" si="52"/>
        <v>679.36861555064934</v>
      </c>
      <c r="X57" s="17">
        <f t="shared" si="53"/>
        <v>0.32971790994266204</v>
      </c>
      <c r="Y57" s="4"/>
      <c r="Z57" s="4"/>
      <c r="AA57" s="4"/>
    </row>
    <row r="58" spans="1:27" s="3" customFormat="1" x14ac:dyDescent="0.35">
      <c r="A58" s="5"/>
      <c r="B58" s="2"/>
      <c r="C58" s="5"/>
      <c r="D58" s="2"/>
      <c r="E58" s="30"/>
      <c r="F58" s="30"/>
      <c r="G58" s="31"/>
      <c r="H58" s="2"/>
      <c r="I58" s="26"/>
      <c r="J58" s="26"/>
      <c r="K58" s="31"/>
      <c r="L58" s="2"/>
      <c r="M58" s="26"/>
      <c r="N58" s="31"/>
      <c r="O58" s="2"/>
      <c r="P58" s="2"/>
      <c r="Q58" s="2"/>
      <c r="R58" s="2"/>
      <c r="S58" s="2"/>
      <c r="T58" s="2"/>
      <c r="U58" s="30"/>
      <c r="V58" s="2"/>
      <c r="W58" s="2"/>
      <c r="X58" s="2"/>
      <c r="Y58" s="4"/>
      <c r="Z58" s="4"/>
      <c r="AA58" s="4"/>
    </row>
    <row r="59" spans="1:27" s="3" customFormat="1" x14ac:dyDescent="0.35">
      <c r="A59" s="47">
        <v>10</v>
      </c>
      <c r="B59" s="47" t="s">
        <v>88</v>
      </c>
      <c r="C59" s="47" t="s">
        <v>89</v>
      </c>
      <c r="D59" s="17">
        <v>2018</v>
      </c>
      <c r="E59" s="30">
        <v>342430970325</v>
      </c>
      <c r="F59" s="30">
        <v>558135230700</v>
      </c>
      <c r="G59" s="27">
        <f>E59/F59</f>
        <v>0.61352688647790821</v>
      </c>
      <c r="H59" s="17">
        <v>2018</v>
      </c>
      <c r="I59" s="26">
        <v>84584567691</v>
      </c>
      <c r="J59" s="26">
        <v>900566201025</v>
      </c>
      <c r="K59" s="27">
        <f>I59/J59</f>
        <v>9.392376439925032E-2</v>
      </c>
      <c r="L59" s="17">
        <v>2018</v>
      </c>
      <c r="M59" s="26">
        <v>900566201025</v>
      </c>
      <c r="N59" s="27">
        <f>LN(M59)</f>
        <v>27.52628951471257</v>
      </c>
      <c r="O59" s="17">
        <v>2018</v>
      </c>
      <c r="P59" s="2">
        <v>1</v>
      </c>
      <c r="Q59" s="2">
        <v>3</v>
      </c>
      <c r="R59" s="17">
        <f>P59/Q59</f>
        <v>0.33333333333333331</v>
      </c>
      <c r="S59" s="17">
        <v>2018</v>
      </c>
      <c r="T59" s="28">
        <v>160</v>
      </c>
      <c r="U59" s="30">
        <v>558135230700</v>
      </c>
      <c r="V59" s="30">
        <v>3150000000</v>
      </c>
      <c r="W59" s="17">
        <f>U59/V59</f>
        <v>177.18578752380952</v>
      </c>
      <c r="X59" s="17">
        <f>T59/W59</f>
        <v>0.90300696368493905</v>
      </c>
      <c r="Y59" s="4"/>
      <c r="Z59" s="4"/>
      <c r="AA59" s="4"/>
    </row>
    <row r="60" spans="1:27" s="3" customFormat="1" x14ac:dyDescent="0.35">
      <c r="A60" s="47"/>
      <c r="B60" s="47"/>
      <c r="C60" s="47"/>
      <c r="D60" s="17">
        <v>2019</v>
      </c>
      <c r="E60" s="30">
        <v>287067420462</v>
      </c>
      <c r="F60" s="30">
        <v>584445919301</v>
      </c>
      <c r="G60" s="27">
        <f t="shared" ref="G60:G63" si="54">E60/F60</f>
        <v>0.49117875748937379</v>
      </c>
      <c r="H60" s="17">
        <v>2019</v>
      </c>
      <c r="I60" s="26">
        <v>6234017119</v>
      </c>
      <c r="J60" s="26">
        <v>871513339763</v>
      </c>
      <c r="K60" s="27">
        <f t="shared" ref="K60:K63" si="55">I60/J60</f>
        <v>7.1530943183213732E-3</v>
      </c>
      <c r="L60" s="17">
        <v>2019</v>
      </c>
      <c r="M60" s="26">
        <v>871513339763</v>
      </c>
      <c r="N60" s="27">
        <f t="shared" ref="N60:N63" si="56">LN(M60)</f>
        <v>27.49349700845945</v>
      </c>
      <c r="O60" s="17">
        <v>2019</v>
      </c>
      <c r="P60" s="2">
        <v>1</v>
      </c>
      <c r="Q60" s="2">
        <v>3</v>
      </c>
      <c r="R60" s="17">
        <f t="shared" ref="R60:R63" si="57">P60/Q60</f>
        <v>0.33333333333333331</v>
      </c>
      <c r="S60" s="17">
        <v>2019</v>
      </c>
      <c r="T60" s="28">
        <v>123</v>
      </c>
      <c r="U60" s="30">
        <v>584445919301</v>
      </c>
      <c r="V60" s="30">
        <v>3150000000</v>
      </c>
      <c r="W60" s="17">
        <f t="shared" ref="W60:W63" si="58">U60/V60</f>
        <v>185.53838707968254</v>
      </c>
      <c r="X60" s="17">
        <f t="shared" ref="X60:X63" si="59">T60/W60</f>
        <v>0.66293558942697728</v>
      </c>
      <c r="Y60" s="4"/>
      <c r="Z60" s="4"/>
      <c r="AA60" s="4"/>
    </row>
    <row r="61" spans="1:27" s="3" customFormat="1" x14ac:dyDescent="0.35">
      <c r="A61" s="47"/>
      <c r="B61" s="47"/>
      <c r="C61" s="47"/>
      <c r="D61" s="17">
        <v>2020</v>
      </c>
      <c r="E61" s="30">
        <v>317228386339</v>
      </c>
      <c r="F61" s="30">
        <v>564557831801</v>
      </c>
      <c r="G61" s="27">
        <f t="shared" si="54"/>
        <v>0.56190591728575878</v>
      </c>
      <c r="H61" s="17">
        <v>2020</v>
      </c>
      <c r="I61" s="26">
        <v>-23386617883</v>
      </c>
      <c r="J61" s="26">
        <v>881786218140</v>
      </c>
      <c r="K61" s="27">
        <f t="shared" si="55"/>
        <v>-2.6521868228254548E-2</v>
      </c>
      <c r="L61" s="17">
        <v>2020</v>
      </c>
      <c r="M61" s="26">
        <v>881786218140</v>
      </c>
      <c r="N61" s="27">
        <f t="shared" si="56"/>
        <v>27.505215480512458</v>
      </c>
      <c r="O61" s="17">
        <v>2020</v>
      </c>
      <c r="P61" s="2">
        <v>1</v>
      </c>
      <c r="Q61" s="2">
        <v>2</v>
      </c>
      <c r="R61" s="17">
        <f t="shared" si="57"/>
        <v>0.5</v>
      </c>
      <c r="S61" s="17">
        <v>2020</v>
      </c>
      <c r="T61" s="28">
        <v>116</v>
      </c>
      <c r="U61" s="30">
        <v>564557831801</v>
      </c>
      <c r="V61" s="30">
        <v>3150000000</v>
      </c>
      <c r="W61" s="17">
        <f t="shared" si="58"/>
        <v>179.22470850825397</v>
      </c>
      <c r="X61" s="17">
        <f t="shared" si="59"/>
        <v>0.64723218670855176</v>
      </c>
      <c r="Y61" s="4"/>
      <c r="Z61" s="4"/>
      <c r="AA61" s="4"/>
    </row>
    <row r="62" spans="1:27" s="3" customFormat="1" x14ac:dyDescent="0.35">
      <c r="A62" s="47"/>
      <c r="B62" s="47"/>
      <c r="C62" s="47"/>
      <c r="D62" s="17">
        <v>2021</v>
      </c>
      <c r="E62" s="30">
        <v>233792851055</v>
      </c>
      <c r="F62" s="30">
        <v>817847583715</v>
      </c>
      <c r="G62" s="27">
        <f t="shared" si="54"/>
        <v>0.28586359574850945</v>
      </c>
      <c r="H62" s="17">
        <v>2021</v>
      </c>
      <c r="I62" s="26">
        <v>249957731407</v>
      </c>
      <c r="J62" s="26">
        <v>1051640434770</v>
      </c>
      <c r="K62" s="27">
        <f t="shared" si="55"/>
        <v>0.23768364465908659</v>
      </c>
      <c r="L62" s="17">
        <v>2021</v>
      </c>
      <c r="M62" s="26">
        <v>1051640434770</v>
      </c>
      <c r="N62" s="27">
        <f t="shared" si="56"/>
        <v>27.681372379776125</v>
      </c>
      <c r="O62" s="17">
        <v>2021</v>
      </c>
      <c r="P62" s="2">
        <v>1</v>
      </c>
      <c r="Q62" s="2">
        <v>2</v>
      </c>
      <c r="R62" s="17">
        <f t="shared" si="57"/>
        <v>0.5</v>
      </c>
      <c r="S62" s="17">
        <v>2021</v>
      </c>
      <c r="T62" s="28">
        <v>202</v>
      </c>
      <c r="U62" s="30">
        <v>817847583715</v>
      </c>
      <c r="V62" s="30">
        <v>3150000000</v>
      </c>
      <c r="W62" s="17">
        <f t="shared" si="58"/>
        <v>259.63415356031749</v>
      </c>
      <c r="X62" s="17">
        <f t="shared" si="59"/>
        <v>0.77801782712331768</v>
      </c>
      <c r="Y62" s="4"/>
      <c r="Z62" s="4"/>
      <c r="AA62" s="4"/>
    </row>
    <row r="63" spans="1:27" s="3" customFormat="1" x14ac:dyDescent="0.35">
      <c r="A63" s="47"/>
      <c r="B63" s="47"/>
      <c r="C63" s="47"/>
      <c r="D63" s="17">
        <v>2022</v>
      </c>
      <c r="E63" s="30">
        <v>165956607186</v>
      </c>
      <c r="F63" s="30">
        <v>1016896178133</v>
      </c>
      <c r="G63" s="27">
        <f t="shared" si="54"/>
        <v>0.16319916502262094</v>
      </c>
      <c r="H63" s="17">
        <v>2022</v>
      </c>
      <c r="I63" s="26">
        <v>402880164172</v>
      </c>
      <c r="J63" s="26">
        <v>1182852785319</v>
      </c>
      <c r="K63" s="27">
        <f t="shared" si="55"/>
        <v>0.3406004273501782</v>
      </c>
      <c r="L63" s="17">
        <v>2022</v>
      </c>
      <c r="M63" s="26">
        <v>1182852785319</v>
      </c>
      <c r="N63" s="27">
        <f t="shared" si="56"/>
        <v>27.798950251354558</v>
      </c>
      <c r="O63" s="17">
        <v>2022</v>
      </c>
      <c r="P63" s="2">
        <v>1</v>
      </c>
      <c r="Q63" s="2">
        <v>2</v>
      </c>
      <c r="R63" s="17">
        <f t="shared" si="57"/>
        <v>0.5</v>
      </c>
      <c r="S63" s="17">
        <v>2022</v>
      </c>
      <c r="T63" s="28">
        <v>650</v>
      </c>
      <c r="U63" s="30">
        <v>1016896178133</v>
      </c>
      <c r="V63" s="30">
        <v>3150000000</v>
      </c>
      <c r="W63" s="17">
        <f t="shared" si="58"/>
        <v>322.82418353428574</v>
      </c>
      <c r="X63" s="17">
        <f t="shared" si="59"/>
        <v>2.0134798851925737</v>
      </c>
      <c r="Y63" s="4"/>
      <c r="Z63" s="4"/>
      <c r="AA63" s="4"/>
    </row>
    <row r="64" spans="1:27" s="3" customFormat="1" x14ac:dyDescent="0.35">
      <c r="A64" s="5"/>
      <c r="B64" s="2"/>
      <c r="C64" s="5"/>
      <c r="D64" s="2"/>
      <c r="E64" s="30"/>
      <c r="F64" s="30"/>
      <c r="G64" s="31"/>
      <c r="H64" s="2"/>
      <c r="I64" s="26"/>
      <c r="J64" s="26"/>
      <c r="K64" s="31"/>
      <c r="L64" s="2"/>
      <c r="M64" s="26"/>
      <c r="N64" s="31"/>
      <c r="O64" s="2"/>
      <c r="P64" s="2"/>
      <c r="Q64" s="2"/>
      <c r="R64" s="2"/>
      <c r="S64" s="2"/>
      <c r="T64" s="2"/>
      <c r="U64" s="30"/>
      <c r="V64" s="2"/>
      <c r="W64" s="2"/>
      <c r="X64" s="2"/>
      <c r="Y64" s="4"/>
      <c r="Z64" s="4"/>
      <c r="AA64" s="4"/>
    </row>
    <row r="65" spans="1:27" s="3" customFormat="1" x14ac:dyDescent="0.35">
      <c r="A65" s="47">
        <v>11</v>
      </c>
      <c r="B65" s="47" t="s">
        <v>90</v>
      </c>
      <c r="C65" s="47" t="s">
        <v>91</v>
      </c>
      <c r="D65" s="17">
        <v>2018</v>
      </c>
      <c r="E65" s="30">
        <v>950168275134</v>
      </c>
      <c r="F65" s="30">
        <v>958218573114</v>
      </c>
      <c r="G65" s="27">
        <f>E65/F65</f>
        <v>0.99159868300836806</v>
      </c>
      <c r="H65" s="17">
        <v>2018</v>
      </c>
      <c r="I65" s="26">
        <v>-69562072768</v>
      </c>
      <c r="J65" s="26">
        <v>1908386848248</v>
      </c>
      <c r="K65" s="27">
        <f>I65/J65</f>
        <v>-3.6450719010069507E-2</v>
      </c>
      <c r="L65" s="17">
        <v>2018</v>
      </c>
      <c r="M65" s="26">
        <v>1908386848248</v>
      </c>
      <c r="N65" s="27">
        <f>LN(M65)</f>
        <v>28.277279419057596</v>
      </c>
      <c r="O65" s="17">
        <v>2018</v>
      </c>
      <c r="P65" s="2">
        <v>1</v>
      </c>
      <c r="Q65" s="2">
        <v>2</v>
      </c>
      <c r="R65" s="17">
        <f>P65/Q65</f>
        <v>0.5</v>
      </c>
      <c r="S65" s="17">
        <v>2018</v>
      </c>
      <c r="T65" s="28">
        <v>650</v>
      </c>
      <c r="U65" s="30">
        <v>958218573114</v>
      </c>
      <c r="V65" s="30">
        <v>12499385782</v>
      </c>
      <c r="W65" s="17">
        <f>U65/V65</f>
        <v>76.661252786829138</v>
      </c>
      <c r="X65" s="17">
        <f>T65/W65</f>
        <v>8.4788596112229708</v>
      </c>
      <c r="Y65" s="4"/>
      <c r="Z65" s="4"/>
      <c r="AA65" s="4"/>
    </row>
    <row r="66" spans="1:27" s="3" customFormat="1" x14ac:dyDescent="0.35">
      <c r="A66" s="47"/>
      <c r="B66" s="47"/>
      <c r="C66" s="47"/>
      <c r="D66" s="17">
        <v>2019</v>
      </c>
      <c r="E66" s="30">
        <v>901770129299</v>
      </c>
      <c r="F66" s="30">
        <v>773800538042</v>
      </c>
      <c r="G66" s="27">
        <f t="shared" ref="G66:G69" si="60">E66/F66</f>
        <v>1.1653780075945801</v>
      </c>
      <c r="H66" s="17">
        <v>2019</v>
      </c>
      <c r="I66" s="26">
        <v>-187239498478</v>
      </c>
      <c r="J66" s="26">
        <v>1675570667301</v>
      </c>
      <c r="K66" s="27">
        <f t="shared" ref="K66:K69" si="61">I66/J66</f>
        <v>-0.11174670345572733</v>
      </c>
      <c r="L66" s="17">
        <v>2019</v>
      </c>
      <c r="M66" s="26">
        <v>1675570667301</v>
      </c>
      <c r="N66" s="27">
        <f t="shared" ref="N66:N69" si="62">LN(M66)</f>
        <v>28.147174920077688</v>
      </c>
      <c r="O66" s="17">
        <v>2019</v>
      </c>
      <c r="P66" s="2">
        <v>1</v>
      </c>
      <c r="Q66" s="2">
        <v>2</v>
      </c>
      <c r="R66" s="17">
        <f t="shared" ref="R66:R69" si="63">P66/Q66</f>
        <v>0.5</v>
      </c>
      <c r="S66" s="17">
        <v>2019</v>
      </c>
      <c r="T66" s="28">
        <v>50</v>
      </c>
      <c r="U66" s="30">
        <v>773800538042</v>
      </c>
      <c r="V66" s="30">
        <v>12499385782</v>
      </c>
      <c r="W66" s="17">
        <f t="shared" ref="W66:W69" si="64">U66/V66</f>
        <v>61.907084999034716</v>
      </c>
      <c r="X66" s="17">
        <f t="shared" ref="X66:X69" si="65">T66/W66</f>
        <v>0.80766199863520671</v>
      </c>
      <c r="Y66" s="4"/>
      <c r="Z66" s="4"/>
      <c r="AA66" s="4"/>
    </row>
    <row r="67" spans="1:27" s="3" customFormat="1" x14ac:dyDescent="0.35">
      <c r="A67" s="47"/>
      <c r="B67" s="47"/>
      <c r="C67" s="47"/>
      <c r="D67" s="17">
        <v>2020</v>
      </c>
      <c r="E67" s="30">
        <v>841406041966</v>
      </c>
      <c r="F67" s="30">
        <v>447211599939</v>
      </c>
      <c r="G67" s="27">
        <f t="shared" si="60"/>
        <v>1.8814495019377144</v>
      </c>
      <c r="H67" s="17">
        <v>2020</v>
      </c>
      <c r="I67" s="26">
        <v>-322104973315</v>
      </c>
      <c r="J67" s="26">
        <v>1288617641905</v>
      </c>
      <c r="K67" s="27">
        <f t="shared" si="61"/>
        <v>-0.24996163550797201</v>
      </c>
      <c r="L67" s="17">
        <v>2020</v>
      </c>
      <c r="M67" s="26">
        <v>1288617641905</v>
      </c>
      <c r="N67" s="27">
        <f t="shared" si="62"/>
        <v>27.884591164310766</v>
      </c>
      <c r="O67" s="17">
        <v>2020</v>
      </c>
      <c r="P67" s="2">
        <v>1</v>
      </c>
      <c r="Q67" s="2">
        <v>2</v>
      </c>
      <c r="R67" s="17">
        <f t="shared" si="63"/>
        <v>0.5</v>
      </c>
      <c r="S67" s="17">
        <v>2020</v>
      </c>
      <c r="T67" s="28">
        <v>50</v>
      </c>
      <c r="U67" s="30">
        <v>447211599939</v>
      </c>
      <c r="V67" s="30">
        <v>12499385782</v>
      </c>
      <c r="W67" s="17">
        <f t="shared" si="64"/>
        <v>35.778686068159956</v>
      </c>
      <c r="X67" s="17">
        <f t="shared" si="65"/>
        <v>1.3974800501267102</v>
      </c>
      <c r="Y67" s="4"/>
      <c r="Z67" s="4"/>
      <c r="AA67" s="4"/>
    </row>
    <row r="68" spans="1:27" s="3" customFormat="1" x14ac:dyDescent="0.35">
      <c r="A68" s="47"/>
      <c r="B68" s="47"/>
      <c r="C68" s="47"/>
      <c r="D68" s="17">
        <v>2021</v>
      </c>
      <c r="E68" s="26">
        <v>817496144035</v>
      </c>
      <c r="F68" s="30">
        <v>211965127668</v>
      </c>
      <c r="G68" s="27">
        <f t="shared" si="60"/>
        <v>3.8567482917069285</v>
      </c>
      <c r="H68" s="17">
        <v>2021</v>
      </c>
      <c r="I68" s="26">
        <v>-236630325152</v>
      </c>
      <c r="J68" s="26">
        <v>1029461271703</v>
      </c>
      <c r="K68" s="27">
        <f t="shared" si="61"/>
        <v>-0.22985840425113918</v>
      </c>
      <c r="L68" s="17">
        <v>2021</v>
      </c>
      <c r="M68" s="26">
        <v>1029461271703</v>
      </c>
      <c r="N68" s="27">
        <f t="shared" si="62"/>
        <v>27.660056744156879</v>
      </c>
      <c r="O68" s="17">
        <v>2021</v>
      </c>
      <c r="P68" s="2">
        <v>1</v>
      </c>
      <c r="Q68" s="2">
        <v>2</v>
      </c>
      <c r="R68" s="17">
        <f t="shared" si="63"/>
        <v>0.5</v>
      </c>
      <c r="S68" s="17">
        <v>2021</v>
      </c>
      <c r="T68" s="28">
        <v>50</v>
      </c>
      <c r="U68" s="30">
        <v>211965127668</v>
      </c>
      <c r="V68" s="30">
        <v>12499385782</v>
      </c>
      <c r="W68" s="17">
        <f t="shared" si="64"/>
        <v>16.958043488284424</v>
      </c>
      <c r="X68" s="17">
        <f t="shared" si="65"/>
        <v>2.9484533421879022</v>
      </c>
      <c r="Y68" s="4"/>
      <c r="Z68" s="4"/>
      <c r="AA68" s="4"/>
    </row>
    <row r="69" spans="1:27" s="3" customFormat="1" x14ac:dyDescent="0.35">
      <c r="A69" s="47"/>
      <c r="B69" s="47"/>
      <c r="C69" s="47"/>
      <c r="D69" s="17">
        <v>2022</v>
      </c>
      <c r="E69" s="26">
        <v>740879938141</v>
      </c>
      <c r="F69" s="26">
        <v>195150556330</v>
      </c>
      <c r="G69" s="27">
        <f t="shared" si="60"/>
        <v>3.7964531184229395</v>
      </c>
      <c r="H69" s="17">
        <v>2022</v>
      </c>
      <c r="I69" s="26">
        <v>-18089439932</v>
      </c>
      <c r="J69" s="26">
        <v>936030494471</v>
      </c>
      <c r="K69" s="27">
        <f t="shared" si="61"/>
        <v>-1.9325695090973819E-2</v>
      </c>
      <c r="L69" s="17">
        <v>2022</v>
      </c>
      <c r="M69" s="26">
        <v>936030494471</v>
      </c>
      <c r="N69" s="27">
        <f t="shared" si="62"/>
        <v>27.564913892456335</v>
      </c>
      <c r="O69" s="17">
        <v>2022</v>
      </c>
      <c r="P69" s="2">
        <v>1</v>
      </c>
      <c r="Q69" s="2">
        <v>2</v>
      </c>
      <c r="R69" s="17">
        <f t="shared" si="63"/>
        <v>0.5</v>
      </c>
      <c r="S69" s="17">
        <v>2022</v>
      </c>
      <c r="T69" s="28">
        <v>50</v>
      </c>
      <c r="U69" s="26">
        <v>195150556330</v>
      </c>
      <c r="V69" s="30">
        <v>12499385782</v>
      </c>
      <c r="W69" s="17">
        <f t="shared" si="64"/>
        <v>15.612811679997158</v>
      </c>
      <c r="X69" s="17">
        <f t="shared" si="65"/>
        <v>3.2024981165986306</v>
      </c>
      <c r="Y69" s="4"/>
      <c r="Z69" s="4"/>
      <c r="AA69" s="4"/>
    </row>
    <row r="70" spans="1:27" s="3" customFormat="1" x14ac:dyDescent="0.35">
      <c r="A70" s="5"/>
      <c r="B70" s="2"/>
      <c r="C70" s="5"/>
      <c r="D70" s="2"/>
      <c r="E70" s="30"/>
      <c r="F70" s="30"/>
      <c r="G70" s="31"/>
      <c r="H70" s="2"/>
      <c r="I70" s="26"/>
      <c r="J70" s="26"/>
      <c r="K70" s="31"/>
      <c r="L70" s="2"/>
      <c r="M70" s="26"/>
      <c r="N70" s="31"/>
      <c r="O70" s="2"/>
      <c r="P70" s="2"/>
      <c r="Q70" s="2"/>
      <c r="R70" s="2"/>
      <c r="S70" s="2"/>
      <c r="T70" s="2"/>
      <c r="U70" s="30"/>
      <c r="V70" s="2"/>
      <c r="W70" s="2"/>
      <c r="X70" s="2"/>
      <c r="Y70" s="4"/>
      <c r="Z70" s="4"/>
      <c r="AA70" s="4"/>
    </row>
    <row r="71" spans="1:27" s="3" customFormat="1" x14ac:dyDescent="0.35">
      <c r="A71" s="47">
        <v>12</v>
      </c>
      <c r="B71" s="47" t="s">
        <v>108</v>
      </c>
      <c r="C71" s="47" t="s">
        <v>109</v>
      </c>
      <c r="D71" s="17">
        <v>2018</v>
      </c>
      <c r="E71" s="26">
        <v>250001554441</v>
      </c>
      <c r="F71" s="26">
        <v>323237568459</v>
      </c>
      <c r="G71" s="27">
        <f>E71/F71</f>
        <v>0.77342975828229144</v>
      </c>
      <c r="H71" s="17">
        <v>2018</v>
      </c>
      <c r="I71" s="26">
        <v>-2940783633</v>
      </c>
      <c r="J71" s="26">
        <v>573239122900</v>
      </c>
      <c r="K71" s="27">
        <f>I71/J71</f>
        <v>-5.1301167619590606E-3</v>
      </c>
      <c r="L71" s="17">
        <v>2018</v>
      </c>
      <c r="M71" s="26">
        <v>573239122900</v>
      </c>
      <c r="N71" s="27">
        <f>LN(M71)</f>
        <v>27.07456878406045</v>
      </c>
      <c r="O71" s="17">
        <v>2018</v>
      </c>
      <c r="P71" s="2">
        <v>1</v>
      </c>
      <c r="Q71" s="2">
        <v>2</v>
      </c>
      <c r="R71" s="17">
        <f>P71/Q71</f>
        <v>0.5</v>
      </c>
      <c r="S71" s="17">
        <v>2018</v>
      </c>
      <c r="T71" s="28">
        <v>7750</v>
      </c>
      <c r="U71" s="26">
        <v>323237568459</v>
      </c>
      <c r="V71" s="30">
        <v>1465783780</v>
      </c>
      <c r="W71" s="17">
        <f>U71/V71</f>
        <v>220.52199844850242</v>
      </c>
      <c r="X71" s="17">
        <f>T71/W71</f>
        <v>35.143886118054681</v>
      </c>
      <c r="Y71" s="4"/>
      <c r="Z71" s="4"/>
      <c r="AA71" s="4"/>
    </row>
    <row r="72" spans="1:27" s="3" customFormat="1" x14ac:dyDescent="0.35">
      <c r="A72" s="47"/>
      <c r="B72" s="47"/>
      <c r="C72" s="47"/>
      <c r="D72" s="17">
        <v>2019</v>
      </c>
      <c r="E72" s="26">
        <v>203584653001</v>
      </c>
      <c r="F72" s="26">
        <v>339672393223</v>
      </c>
      <c r="G72" s="27">
        <f t="shared" ref="G72:G75" si="66">E72/F72</f>
        <v>0.59935590016390772</v>
      </c>
      <c r="H72" s="17">
        <v>2019</v>
      </c>
      <c r="I72" s="26">
        <v>10539422664</v>
      </c>
      <c r="J72" s="26">
        <v>543257046224</v>
      </c>
      <c r="K72" s="27">
        <f t="shared" ref="K72:K75" si="67">I72/J72</f>
        <v>1.9400434356546391E-2</v>
      </c>
      <c r="L72" s="17">
        <v>2019</v>
      </c>
      <c r="M72" s="26">
        <v>543257046224</v>
      </c>
      <c r="N72" s="27">
        <f t="shared" ref="N72:N75" si="68">LN(M72)</f>
        <v>27.020848426498603</v>
      </c>
      <c r="O72" s="17">
        <v>2019</v>
      </c>
      <c r="P72" s="2">
        <v>1</v>
      </c>
      <c r="Q72" s="2">
        <v>2</v>
      </c>
      <c r="R72" s="17">
        <f t="shared" ref="R72:R75" si="69">P72/Q72</f>
        <v>0.5</v>
      </c>
      <c r="S72" s="17">
        <v>2019</v>
      </c>
      <c r="T72" s="28">
        <v>326</v>
      </c>
      <c r="U72" s="26">
        <v>339672393223</v>
      </c>
      <c r="V72" s="30">
        <v>1475362946</v>
      </c>
      <c r="W72" s="17">
        <f t="shared" ref="W72:W75" si="70">U72/V72</f>
        <v>230.22971679200623</v>
      </c>
      <c r="X72" s="17">
        <f t="shared" ref="X72:X75" si="71">T72/W72</f>
        <v>1.415977070824938</v>
      </c>
      <c r="Y72" s="4"/>
      <c r="Z72" s="4"/>
      <c r="AA72" s="4"/>
    </row>
    <row r="73" spans="1:27" s="3" customFormat="1" x14ac:dyDescent="0.35">
      <c r="A73" s="47"/>
      <c r="B73" s="47"/>
      <c r="C73" s="47"/>
      <c r="D73" s="17">
        <v>2020</v>
      </c>
      <c r="E73" s="26">
        <v>152354623294</v>
      </c>
      <c r="F73" s="26">
        <v>352947426518</v>
      </c>
      <c r="G73" s="27">
        <f t="shared" si="66"/>
        <v>0.4316637885620907</v>
      </c>
      <c r="H73" s="17">
        <v>2020</v>
      </c>
      <c r="I73" s="26">
        <v>13810414740</v>
      </c>
      <c r="J73" s="26">
        <v>505302049812</v>
      </c>
      <c r="K73" s="27">
        <f t="shared" si="67"/>
        <v>2.7331008740491415E-2</v>
      </c>
      <c r="L73" s="17">
        <v>2020</v>
      </c>
      <c r="M73" s="26">
        <v>505302049812</v>
      </c>
      <c r="N73" s="27">
        <f t="shared" si="68"/>
        <v>26.948422205859835</v>
      </c>
      <c r="O73" s="17">
        <v>2020</v>
      </c>
      <c r="P73" s="2">
        <v>1</v>
      </c>
      <c r="Q73" s="2">
        <v>2</v>
      </c>
      <c r="R73" s="17">
        <f t="shared" si="69"/>
        <v>0.5</v>
      </c>
      <c r="S73" s="17">
        <v>2020</v>
      </c>
      <c r="T73" s="28">
        <v>1320</v>
      </c>
      <c r="U73" s="26">
        <v>352947426518</v>
      </c>
      <c r="V73" s="30">
        <v>1475363179</v>
      </c>
      <c r="W73" s="17">
        <f t="shared" si="70"/>
        <v>239.22748753783287</v>
      </c>
      <c r="X73" s="17">
        <f t="shared" si="71"/>
        <v>5.5177605783752055</v>
      </c>
      <c r="Y73" s="4"/>
      <c r="Z73" s="4"/>
      <c r="AA73" s="4"/>
    </row>
    <row r="74" spans="1:27" s="3" customFormat="1" x14ac:dyDescent="0.35">
      <c r="A74" s="47"/>
      <c r="B74" s="47"/>
      <c r="C74" s="47"/>
      <c r="D74" s="17">
        <v>2021</v>
      </c>
      <c r="E74" s="26">
        <v>186847898731</v>
      </c>
      <c r="F74" s="26">
        <v>307404859003</v>
      </c>
      <c r="G74" s="27">
        <f t="shared" si="66"/>
        <v>0.60782350460236712</v>
      </c>
      <c r="H74" s="17">
        <v>2021</v>
      </c>
      <c r="I74" s="26">
        <v>-45893211775</v>
      </c>
      <c r="J74" s="26">
        <v>494252757734</v>
      </c>
      <c r="K74" s="27">
        <f t="shared" si="67"/>
        <v>-9.2853729305237567E-2</v>
      </c>
      <c r="L74" s="17">
        <v>2021</v>
      </c>
      <c r="M74" s="26">
        <v>494252757734</v>
      </c>
      <c r="N74" s="27">
        <f t="shared" si="68"/>
        <v>26.926312878615359</v>
      </c>
      <c r="O74" s="17">
        <v>2021</v>
      </c>
      <c r="P74" s="2">
        <v>1</v>
      </c>
      <c r="Q74" s="2">
        <v>2</v>
      </c>
      <c r="R74" s="17">
        <f t="shared" si="69"/>
        <v>0.5</v>
      </c>
      <c r="S74" s="17">
        <v>2021</v>
      </c>
      <c r="T74" s="28">
        <v>458</v>
      </c>
      <c r="U74" s="26">
        <v>307404859003</v>
      </c>
      <c r="V74" s="30">
        <v>1475363179</v>
      </c>
      <c r="W74" s="17">
        <f t="shared" si="70"/>
        <v>208.35877116803115</v>
      </c>
      <c r="X74" s="17">
        <f t="shared" si="71"/>
        <v>2.1981316045996713</v>
      </c>
      <c r="Y74" s="4"/>
      <c r="Z74" s="4"/>
      <c r="AA74" s="4"/>
    </row>
    <row r="75" spans="1:27" s="3" customFormat="1" x14ac:dyDescent="0.35">
      <c r="A75" s="47"/>
      <c r="B75" s="47"/>
      <c r="C75" s="47"/>
      <c r="D75" s="17">
        <v>2022</v>
      </c>
      <c r="E75" s="26">
        <v>150233481432</v>
      </c>
      <c r="F75" s="26">
        <v>214090733539</v>
      </c>
      <c r="G75" s="27">
        <f t="shared" si="66"/>
        <v>0.70172808952813737</v>
      </c>
      <c r="H75" s="17">
        <v>2022</v>
      </c>
      <c r="I75" s="26">
        <v>-94702105624</v>
      </c>
      <c r="J75" s="26">
        <v>364324214971</v>
      </c>
      <c r="K75" s="27">
        <f t="shared" si="67"/>
        <v>-0.25993909197481763</v>
      </c>
      <c r="L75" s="17">
        <v>2022</v>
      </c>
      <c r="M75" s="26">
        <v>364324214971</v>
      </c>
      <c r="N75" s="27">
        <f t="shared" si="68"/>
        <v>26.621310008614657</v>
      </c>
      <c r="O75" s="17">
        <v>2022</v>
      </c>
      <c r="P75" s="2">
        <v>1</v>
      </c>
      <c r="Q75" s="2">
        <v>2</v>
      </c>
      <c r="R75" s="17">
        <f t="shared" si="69"/>
        <v>0.5</v>
      </c>
      <c r="S75" s="17">
        <v>2022</v>
      </c>
      <c r="T75" s="28">
        <v>163</v>
      </c>
      <c r="U75" s="26">
        <v>214090733539</v>
      </c>
      <c r="V75" s="30">
        <v>1475363179</v>
      </c>
      <c r="W75" s="17">
        <f t="shared" si="70"/>
        <v>145.11053046891854</v>
      </c>
      <c r="X75" s="17">
        <f t="shared" si="71"/>
        <v>1.1232816768932785</v>
      </c>
      <c r="Y75" s="4"/>
      <c r="Z75" s="4"/>
      <c r="AA75" s="4"/>
    </row>
    <row r="76" spans="1:27" s="3" customFormat="1" x14ac:dyDescent="0.35">
      <c r="A76" s="5"/>
      <c r="B76" s="2"/>
      <c r="C76" s="5"/>
      <c r="D76" s="2"/>
      <c r="E76" s="30"/>
      <c r="F76" s="30"/>
      <c r="G76" s="31"/>
      <c r="H76" s="2"/>
      <c r="I76" s="26"/>
      <c r="J76" s="26"/>
      <c r="K76" s="31"/>
      <c r="L76" s="2"/>
      <c r="M76" s="26"/>
      <c r="N76" s="31"/>
      <c r="O76" s="2"/>
      <c r="P76" s="2"/>
      <c r="Q76" s="2"/>
      <c r="R76" s="2"/>
      <c r="S76" s="2"/>
      <c r="T76" s="2"/>
      <c r="U76" s="30"/>
      <c r="V76" s="2"/>
      <c r="W76" s="2"/>
      <c r="X76" s="2"/>
      <c r="Y76" s="4"/>
      <c r="Z76" s="4"/>
      <c r="AA76" s="4"/>
    </row>
    <row r="77" spans="1:27" s="3" customFormat="1" x14ac:dyDescent="0.35">
      <c r="A77" s="47">
        <v>13</v>
      </c>
      <c r="B77" s="47" t="s">
        <v>112</v>
      </c>
      <c r="C77" s="47" t="s">
        <v>113</v>
      </c>
      <c r="D77" s="17">
        <v>2018</v>
      </c>
      <c r="E77" s="26">
        <v>1641733890000</v>
      </c>
      <c r="F77" s="26">
        <v>-38103339000</v>
      </c>
      <c r="G77" s="27">
        <f>E77/F77</f>
        <v>-43.086352353529961</v>
      </c>
      <c r="H77" s="17">
        <v>2018</v>
      </c>
      <c r="I77" s="26">
        <v>-31266048000</v>
      </c>
      <c r="J77" s="26">
        <v>1603630551000</v>
      </c>
      <c r="K77" s="27">
        <f>I77/J77</f>
        <v>-1.949703937761909E-2</v>
      </c>
      <c r="L77" s="17">
        <v>2018</v>
      </c>
      <c r="M77" s="26">
        <v>1603630551000</v>
      </c>
      <c r="N77" s="27">
        <f>LN(M77)</f>
        <v>28.103291269042391</v>
      </c>
      <c r="O77" s="17">
        <v>2018</v>
      </c>
      <c r="P77" s="2">
        <v>1</v>
      </c>
      <c r="Q77" s="2">
        <v>3</v>
      </c>
      <c r="R77" s="17">
        <f>P77/Q77</f>
        <v>0.33333333333333331</v>
      </c>
      <c r="S77" s="17">
        <v>2018</v>
      </c>
      <c r="T77" s="28">
        <v>72</v>
      </c>
      <c r="U77" s="26">
        <v>-38103339000</v>
      </c>
      <c r="V77" s="30">
        <v>8637564724</v>
      </c>
      <c r="W77" s="17">
        <f>U77/V77</f>
        <v>-4.4113520671084006</v>
      </c>
      <c r="X77" s="17">
        <f>T77/W77</f>
        <v>-16.321526576135494</v>
      </c>
      <c r="Y77" s="4"/>
      <c r="Z77" s="4"/>
      <c r="AA77" s="4"/>
    </row>
    <row r="78" spans="1:27" s="3" customFormat="1" x14ac:dyDescent="0.35">
      <c r="A78" s="47"/>
      <c r="B78" s="47"/>
      <c r="C78" s="47"/>
      <c r="D78" s="17">
        <v>2019</v>
      </c>
      <c r="E78" s="26">
        <v>910429246000</v>
      </c>
      <c r="F78" s="26">
        <v>-46541214000</v>
      </c>
      <c r="G78" s="27">
        <f t="shared" ref="G78:G81" si="72">E78/F78</f>
        <v>-19.561785517670426</v>
      </c>
      <c r="H78" s="17">
        <v>2019</v>
      </c>
      <c r="I78" s="26">
        <v>-21666724000</v>
      </c>
      <c r="J78" s="26">
        <v>863888032000</v>
      </c>
      <c r="K78" s="27">
        <f t="shared" ref="K78:K81" si="73">I78/J78</f>
        <v>-2.5080477095902168E-2</v>
      </c>
      <c r="L78" s="17">
        <v>2019</v>
      </c>
      <c r="M78" s="26">
        <v>863888032000</v>
      </c>
      <c r="N78" s="27">
        <f t="shared" ref="N78:N81" si="74">LN(M78)</f>
        <v>27.484709004760028</v>
      </c>
      <c r="O78" s="17">
        <v>2019</v>
      </c>
      <c r="P78" s="2">
        <v>1</v>
      </c>
      <c r="Q78" s="2">
        <v>3</v>
      </c>
      <c r="R78" s="17">
        <f t="shared" ref="R78:R81" si="75">P78/Q78</f>
        <v>0.33333333333333331</v>
      </c>
      <c r="S78" s="17">
        <v>2019</v>
      </c>
      <c r="T78" s="28">
        <v>388</v>
      </c>
      <c r="U78" s="26">
        <v>-46541214000</v>
      </c>
      <c r="V78" s="30">
        <v>8709802631</v>
      </c>
      <c r="W78" s="17">
        <f t="shared" ref="W78:W81" si="76">U78/V78</f>
        <v>-5.3435440470660192</v>
      </c>
      <c r="X78" s="17">
        <f t="shared" ref="X78:X81" si="77">T78/W78</f>
        <v>-72.610985627233532</v>
      </c>
      <c r="Y78" s="4"/>
      <c r="Z78" s="4"/>
      <c r="AA78" s="4"/>
    </row>
    <row r="79" spans="1:27" s="3" customFormat="1" x14ac:dyDescent="0.35">
      <c r="A79" s="47"/>
      <c r="B79" s="47"/>
      <c r="C79" s="47"/>
      <c r="D79" s="17">
        <v>2020</v>
      </c>
      <c r="E79" s="26">
        <v>756217646000</v>
      </c>
      <c r="F79" s="26">
        <v>-52545229000</v>
      </c>
      <c r="G79" s="27">
        <f t="shared" si="72"/>
        <v>-14.391747079454159</v>
      </c>
      <c r="H79" s="17">
        <v>2020</v>
      </c>
      <c r="I79" s="26">
        <v>35565332000</v>
      </c>
      <c r="J79" s="26">
        <v>703672417000</v>
      </c>
      <c r="K79" s="27">
        <f t="shared" si="73"/>
        <v>5.0542455751821799E-2</v>
      </c>
      <c r="L79" s="17">
        <v>2020</v>
      </c>
      <c r="M79" s="26">
        <v>703672417000</v>
      </c>
      <c r="N79" s="27">
        <f t="shared" si="74"/>
        <v>27.27957876804965</v>
      </c>
      <c r="O79" s="17">
        <v>2020</v>
      </c>
      <c r="P79" s="2">
        <v>1</v>
      </c>
      <c r="Q79" s="2">
        <v>3</v>
      </c>
      <c r="R79" s="17">
        <f t="shared" si="75"/>
        <v>0.33333333333333331</v>
      </c>
      <c r="S79" s="17">
        <v>2020</v>
      </c>
      <c r="T79" s="28">
        <v>164</v>
      </c>
      <c r="U79" s="26">
        <v>-52545229000</v>
      </c>
      <c r="V79" s="30">
        <v>8711599831</v>
      </c>
      <c r="W79" s="17">
        <f t="shared" si="76"/>
        <v>-6.0316394255185113</v>
      </c>
      <c r="X79" s="17">
        <f t="shared" si="77"/>
        <v>-27.189954244637509</v>
      </c>
      <c r="Y79" s="4"/>
      <c r="Z79" s="4"/>
      <c r="AA79" s="4"/>
    </row>
    <row r="80" spans="1:27" s="3" customFormat="1" x14ac:dyDescent="0.35">
      <c r="A80" s="47"/>
      <c r="B80" s="47"/>
      <c r="C80" s="47"/>
      <c r="D80" s="17">
        <v>2021</v>
      </c>
      <c r="E80" s="26">
        <v>1109292094000</v>
      </c>
      <c r="F80" s="26">
        <v>136413748000</v>
      </c>
      <c r="G80" s="27">
        <f t="shared" si="72"/>
        <v>8.1318203646160363</v>
      </c>
      <c r="H80" s="17">
        <v>2021</v>
      </c>
      <c r="I80" s="26">
        <v>94223798000</v>
      </c>
      <c r="J80" s="26">
        <v>1245705842000</v>
      </c>
      <c r="K80" s="27">
        <f t="shared" si="73"/>
        <v>7.5638882650435543E-2</v>
      </c>
      <c r="L80" s="17">
        <v>2021</v>
      </c>
      <c r="M80" s="26">
        <v>1245705842000</v>
      </c>
      <c r="N80" s="27">
        <f t="shared" si="74"/>
        <v>27.85072342656014</v>
      </c>
      <c r="O80" s="17">
        <v>2021</v>
      </c>
      <c r="P80" s="2">
        <v>1</v>
      </c>
      <c r="Q80" s="2">
        <v>3</v>
      </c>
      <c r="R80" s="17">
        <f t="shared" si="75"/>
        <v>0.33333333333333331</v>
      </c>
      <c r="S80" s="17">
        <v>2021</v>
      </c>
      <c r="T80" s="28">
        <v>189</v>
      </c>
      <c r="U80" s="26">
        <v>136413748000</v>
      </c>
      <c r="V80" s="30">
        <v>9244717256</v>
      </c>
      <c r="W80" s="17">
        <f t="shared" si="76"/>
        <v>14.755859397588914</v>
      </c>
      <c r="X80" s="17">
        <f t="shared" si="77"/>
        <v>12.808471191510698</v>
      </c>
      <c r="Y80" s="4"/>
      <c r="Z80" s="4"/>
      <c r="AA80" s="4"/>
    </row>
    <row r="81" spans="1:27" s="3" customFormat="1" x14ac:dyDescent="0.35">
      <c r="A81" s="47"/>
      <c r="B81" s="47"/>
      <c r="C81" s="47"/>
      <c r="D81" s="17">
        <v>2022</v>
      </c>
      <c r="E81" s="26">
        <v>1279540547000</v>
      </c>
      <c r="F81" s="26">
        <v>141694445000</v>
      </c>
      <c r="G81" s="27">
        <f t="shared" si="72"/>
        <v>9.0302802414025471</v>
      </c>
      <c r="H81" s="17">
        <v>2022</v>
      </c>
      <c r="I81" s="26">
        <v>3400158000</v>
      </c>
      <c r="J81" s="26">
        <v>1421234992000</v>
      </c>
      <c r="K81" s="27">
        <f t="shared" si="73"/>
        <v>2.3923967669943211E-3</v>
      </c>
      <c r="L81" s="17">
        <v>2022</v>
      </c>
      <c r="M81" s="26">
        <v>1421234992000</v>
      </c>
      <c r="N81" s="27">
        <f t="shared" si="74"/>
        <v>27.982547322236844</v>
      </c>
      <c r="O81" s="17">
        <v>2022</v>
      </c>
      <c r="P81" s="2">
        <v>1</v>
      </c>
      <c r="Q81" s="2">
        <v>3</v>
      </c>
      <c r="R81" s="17">
        <f t="shared" si="75"/>
        <v>0.33333333333333331</v>
      </c>
      <c r="S81" s="17">
        <v>2022</v>
      </c>
      <c r="T81" s="28">
        <v>172</v>
      </c>
      <c r="U81" s="26">
        <v>141694445000</v>
      </c>
      <c r="V81" s="30">
        <v>9252820991</v>
      </c>
      <c r="W81" s="17">
        <f t="shared" si="76"/>
        <v>15.313648144476462</v>
      </c>
      <c r="X81" s="17">
        <f t="shared" si="77"/>
        <v>11.231810890342242</v>
      </c>
      <c r="Y81" s="4"/>
      <c r="Z81" s="4"/>
      <c r="AA81" s="4"/>
    </row>
    <row r="82" spans="1:27" s="3" customFormat="1" x14ac:dyDescent="0.35">
      <c r="A82" s="5"/>
      <c r="B82" s="2"/>
      <c r="C82" s="5"/>
      <c r="D82" s="2"/>
      <c r="E82" s="30"/>
      <c r="F82" s="30"/>
      <c r="G82" s="31"/>
      <c r="H82" s="2"/>
      <c r="I82" s="26"/>
      <c r="J82" s="26"/>
      <c r="K82" s="31"/>
      <c r="L82" s="2"/>
      <c r="M82" s="26"/>
      <c r="N82" s="31"/>
      <c r="O82" s="2"/>
      <c r="P82" s="2"/>
      <c r="Q82" s="2"/>
      <c r="R82" s="2"/>
      <c r="S82" s="2"/>
      <c r="T82" s="2"/>
      <c r="U82" s="30"/>
      <c r="V82" s="2"/>
      <c r="W82" s="2"/>
      <c r="X82" s="2"/>
      <c r="Y82" s="4"/>
      <c r="Z82" s="4"/>
      <c r="AA82" s="4"/>
    </row>
    <row r="83" spans="1:27" s="3" customFormat="1" x14ac:dyDescent="0.35">
      <c r="A83" s="47">
        <v>14</v>
      </c>
      <c r="B83" s="47" t="s">
        <v>114</v>
      </c>
      <c r="C83" s="47" t="s">
        <v>115</v>
      </c>
      <c r="D83" s="17">
        <v>2018</v>
      </c>
      <c r="E83" s="26">
        <v>345989440969</v>
      </c>
      <c r="F83" s="26">
        <v>190878274768</v>
      </c>
      <c r="G83" s="27">
        <f>E83/F83</f>
        <v>1.8126182321666906</v>
      </c>
      <c r="H83" s="17">
        <v>2018</v>
      </c>
      <c r="I83" s="26">
        <v>22301405644</v>
      </c>
      <c r="J83" s="26">
        <v>536867715737</v>
      </c>
      <c r="K83" s="27">
        <f>I83/J83</f>
        <v>4.1539852351496175E-2</v>
      </c>
      <c r="L83" s="17">
        <v>2018</v>
      </c>
      <c r="M83" s="26">
        <v>536867715737</v>
      </c>
      <c r="N83" s="27">
        <f>LN(M83)</f>
        <v>27.009017561699057</v>
      </c>
      <c r="O83" s="17">
        <v>2018</v>
      </c>
      <c r="P83" s="2">
        <v>1</v>
      </c>
      <c r="Q83" s="2">
        <v>3</v>
      </c>
      <c r="R83" s="17">
        <f>P83/Q83</f>
        <v>0.33333333333333331</v>
      </c>
      <c r="S83" s="17">
        <v>2018</v>
      </c>
      <c r="T83" s="28">
        <v>2400</v>
      </c>
      <c r="U83" s="26">
        <v>190878274768</v>
      </c>
      <c r="V83" s="30">
        <v>1400000000</v>
      </c>
      <c r="W83" s="17">
        <f>U83/V83</f>
        <v>136.34162483428571</v>
      </c>
      <c r="X83" s="17">
        <f>T83/W83</f>
        <v>17.602841413376453</v>
      </c>
      <c r="Y83" s="4"/>
      <c r="Z83" s="4"/>
      <c r="AA83" s="4"/>
    </row>
    <row r="84" spans="1:27" s="3" customFormat="1" x14ac:dyDescent="0.35">
      <c r="A84" s="47"/>
      <c r="B84" s="47"/>
      <c r="C84" s="47"/>
      <c r="D84" s="17">
        <v>2019</v>
      </c>
      <c r="E84" s="26">
        <v>678262661673</v>
      </c>
      <c r="F84" s="26">
        <v>193376320522</v>
      </c>
      <c r="G84" s="27">
        <f t="shared" ref="G84:G87" si="78">E84/F84</f>
        <v>3.5074752681305443</v>
      </c>
      <c r="H84" s="17">
        <v>2019</v>
      </c>
      <c r="I84" s="26">
        <v>2747135008</v>
      </c>
      <c r="J84" s="26">
        <v>871638982195</v>
      </c>
      <c r="K84" s="27">
        <f t="shared" ref="K84:K87" si="79">I84/J84</f>
        <v>3.1516890181781942E-3</v>
      </c>
      <c r="L84" s="17">
        <v>2019</v>
      </c>
      <c r="M84" s="26">
        <v>871638982195</v>
      </c>
      <c r="N84" s="27">
        <f t="shared" ref="N84:N87" si="80">LN(M84)</f>
        <v>27.493641163884806</v>
      </c>
      <c r="O84" s="17">
        <v>2019</v>
      </c>
      <c r="P84" s="2">
        <v>1</v>
      </c>
      <c r="Q84" s="2">
        <v>3</v>
      </c>
      <c r="R84" s="17">
        <f t="shared" ref="R84:R87" si="81">P84/Q84</f>
        <v>0.33333333333333331</v>
      </c>
      <c r="S84" s="17">
        <v>2019</v>
      </c>
      <c r="T84" s="28">
        <v>172</v>
      </c>
      <c r="U84" s="26">
        <v>193376320522</v>
      </c>
      <c r="V84" s="30">
        <v>1400000000</v>
      </c>
      <c r="W84" s="17">
        <f t="shared" ref="W84:W87" si="82">U84/V84</f>
        <v>138.12594322999999</v>
      </c>
      <c r="X84" s="17">
        <f t="shared" ref="X84:X87" si="83">T84/W84</f>
        <v>1.2452403652628437</v>
      </c>
      <c r="Y84" s="4"/>
      <c r="Z84" s="4"/>
      <c r="AA84" s="4"/>
    </row>
    <row r="85" spans="1:27" s="3" customFormat="1" x14ac:dyDescent="0.35">
      <c r="A85" s="47"/>
      <c r="B85" s="47"/>
      <c r="C85" s="47"/>
      <c r="D85" s="17">
        <v>2020</v>
      </c>
      <c r="E85" s="26">
        <v>611899459706</v>
      </c>
      <c r="F85" s="26">
        <v>87375089069</v>
      </c>
      <c r="G85" s="27">
        <f t="shared" si="78"/>
        <v>7.0031340308309584</v>
      </c>
      <c r="H85" s="17">
        <v>2020</v>
      </c>
      <c r="I85" s="26">
        <v>-106288690313</v>
      </c>
      <c r="J85" s="26">
        <v>699274548775</v>
      </c>
      <c r="K85" s="27">
        <f t="shared" si="79"/>
        <v>-0.15199851117018084</v>
      </c>
      <c r="L85" s="17">
        <v>2020</v>
      </c>
      <c r="M85" s="26">
        <v>699274548775</v>
      </c>
      <c r="N85" s="27">
        <f t="shared" si="80"/>
        <v>27.273309275705763</v>
      </c>
      <c r="O85" s="17">
        <v>2020</v>
      </c>
      <c r="P85" s="2">
        <v>1</v>
      </c>
      <c r="Q85" s="2">
        <v>3</v>
      </c>
      <c r="R85" s="17">
        <f t="shared" si="81"/>
        <v>0.33333333333333331</v>
      </c>
      <c r="S85" s="17">
        <v>2020</v>
      </c>
      <c r="T85" s="28">
        <v>150</v>
      </c>
      <c r="U85" s="26">
        <v>87375089069</v>
      </c>
      <c r="V85" s="30">
        <v>1400000000</v>
      </c>
      <c r="W85" s="17">
        <f t="shared" si="82"/>
        <v>62.410777906428571</v>
      </c>
      <c r="X85" s="17">
        <f t="shared" si="83"/>
        <v>2.4034310263668317</v>
      </c>
      <c r="Y85" s="4"/>
      <c r="Z85" s="4"/>
      <c r="AA85" s="4"/>
    </row>
    <row r="86" spans="1:27" s="3" customFormat="1" x14ac:dyDescent="0.35">
      <c r="A86" s="47"/>
      <c r="B86" s="47"/>
      <c r="C86" s="47"/>
      <c r="D86" s="17">
        <v>2021</v>
      </c>
      <c r="E86" s="26">
        <v>601540344656</v>
      </c>
      <c r="F86" s="26">
        <v>-78014262859</v>
      </c>
      <c r="G86" s="27">
        <f t="shared" si="78"/>
        <v>-7.7106457538822237</v>
      </c>
      <c r="H86" s="17">
        <v>2021</v>
      </c>
      <c r="I86" s="26">
        <v>-165364572841</v>
      </c>
      <c r="J86" s="26">
        <v>523526081797</v>
      </c>
      <c r="K86" s="27">
        <f t="shared" si="79"/>
        <v>-0.31586692352248646</v>
      </c>
      <c r="L86" s="17">
        <v>2021</v>
      </c>
      <c r="M86" s="26">
        <v>523526081797</v>
      </c>
      <c r="N86" s="27">
        <f t="shared" si="80"/>
        <v>26.983852687977727</v>
      </c>
      <c r="O86" s="17">
        <v>2021</v>
      </c>
      <c r="P86" s="2">
        <v>1</v>
      </c>
      <c r="Q86" s="2">
        <v>3</v>
      </c>
      <c r="R86" s="17">
        <f t="shared" si="81"/>
        <v>0.33333333333333331</v>
      </c>
      <c r="S86" s="17">
        <v>2021</v>
      </c>
      <c r="T86" s="28">
        <v>71</v>
      </c>
      <c r="U86" s="26">
        <v>-78014262859</v>
      </c>
      <c r="V86" s="30">
        <v>1400000000</v>
      </c>
      <c r="W86" s="17">
        <f t="shared" si="82"/>
        <v>-55.724473470714287</v>
      </c>
      <c r="X86" s="17">
        <f t="shared" si="83"/>
        <v>-1.2741259912902307</v>
      </c>
      <c r="Y86" s="4"/>
      <c r="Z86" s="4"/>
      <c r="AA86" s="4"/>
    </row>
    <row r="87" spans="1:27" s="3" customFormat="1" x14ac:dyDescent="0.35">
      <c r="A87" s="47"/>
      <c r="B87" s="47"/>
      <c r="C87" s="47"/>
      <c r="D87" s="17">
        <v>2022</v>
      </c>
      <c r="E87" s="26">
        <v>738491466471</v>
      </c>
      <c r="F87" s="26">
        <v>-39383249599</v>
      </c>
      <c r="G87" s="27">
        <f t="shared" si="78"/>
        <v>-18.751410155086628</v>
      </c>
      <c r="H87" s="17">
        <v>2022</v>
      </c>
      <c r="I87" s="26">
        <v>39028053540</v>
      </c>
      <c r="J87" s="26">
        <v>699108216872</v>
      </c>
      <c r="K87" s="27">
        <f t="shared" si="79"/>
        <v>5.5825482519175802E-2</v>
      </c>
      <c r="L87" s="17">
        <v>2022</v>
      </c>
      <c r="M87" s="26">
        <v>699108216872</v>
      </c>
      <c r="N87" s="27">
        <f t="shared" si="80"/>
        <v>27.273071383895495</v>
      </c>
      <c r="O87" s="17">
        <v>2022</v>
      </c>
      <c r="P87" s="2">
        <v>1</v>
      </c>
      <c r="Q87" s="2">
        <v>2</v>
      </c>
      <c r="R87" s="17">
        <f t="shared" si="81"/>
        <v>0.5</v>
      </c>
      <c r="S87" s="17">
        <v>2022</v>
      </c>
      <c r="T87" s="28">
        <v>89</v>
      </c>
      <c r="U87" s="26">
        <v>-39383249599</v>
      </c>
      <c r="V87" s="30">
        <v>1400000000</v>
      </c>
      <c r="W87" s="17">
        <f t="shared" si="82"/>
        <v>-28.130892570714284</v>
      </c>
      <c r="X87" s="17">
        <f t="shared" si="83"/>
        <v>-3.16378158909375</v>
      </c>
      <c r="Y87" s="4"/>
      <c r="Z87" s="4"/>
      <c r="AA87" s="4"/>
    </row>
    <row r="88" spans="1:27" s="3" customFormat="1" x14ac:dyDescent="0.35">
      <c r="A88" s="5"/>
      <c r="B88" s="2"/>
      <c r="C88" s="5"/>
      <c r="D88" s="2"/>
      <c r="E88" s="30"/>
      <c r="F88" s="30"/>
      <c r="G88" s="31"/>
      <c r="H88" s="2"/>
      <c r="I88" s="26"/>
      <c r="J88" s="26"/>
      <c r="K88" s="31"/>
      <c r="L88" s="2"/>
      <c r="M88" s="26"/>
      <c r="N88" s="31"/>
      <c r="O88" s="2"/>
      <c r="P88" s="2"/>
      <c r="Q88" s="2"/>
      <c r="R88" s="2"/>
      <c r="S88" s="2"/>
      <c r="T88" s="2"/>
      <c r="U88" s="30"/>
      <c r="V88" s="2"/>
      <c r="W88" s="2"/>
      <c r="X88" s="2"/>
      <c r="Y88" s="4"/>
      <c r="Z88" s="4"/>
      <c r="AA88" s="4"/>
    </row>
    <row r="89" spans="1:27" s="3" customFormat="1" x14ac:dyDescent="0.35">
      <c r="A89" s="47">
        <v>15</v>
      </c>
      <c r="B89" s="47" t="s">
        <v>118</v>
      </c>
      <c r="C89" s="47" t="s">
        <v>119</v>
      </c>
      <c r="D89" s="17">
        <v>2018</v>
      </c>
      <c r="E89" s="26">
        <v>339530319839</v>
      </c>
      <c r="F89" s="26">
        <v>140761998604</v>
      </c>
      <c r="G89" s="27">
        <f>E89/F89</f>
        <v>2.4120879442340599</v>
      </c>
      <c r="H89" s="17">
        <v>2018</v>
      </c>
      <c r="I89" s="26">
        <v>-11264635228</v>
      </c>
      <c r="J89" s="26">
        <v>480292318443</v>
      </c>
      <c r="K89" s="27">
        <f>I89/J89</f>
        <v>-2.345370682695368E-2</v>
      </c>
      <c r="L89" s="17">
        <v>2018</v>
      </c>
      <c r="M89" s="26">
        <v>480292318443</v>
      </c>
      <c r="N89" s="27">
        <f>LN(M89)</f>
        <v>26.897660752241325</v>
      </c>
      <c r="O89" s="17">
        <v>2018</v>
      </c>
      <c r="P89" s="2">
        <v>1</v>
      </c>
      <c r="Q89" s="2">
        <v>2</v>
      </c>
      <c r="R89" s="17">
        <f>P89/Q89</f>
        <v>0.5</v>
      </c>
      <c r="S89" s="17">
        <v>2018</v>
      </c>
      <c r="T89" s="28">
        <v>2040</v>
      </c>
      <c r="U89" s="26">
        <v>140761998604</v>
      </c>
      <c r="V89" s="30">
        <v>650000000</v>
      </c>
      <c r="W89" s="17">
        <f>U89/V89</f>
        <v>216.55692092923076</v>
      </c>
      <c r="X89" s="17">
        <f>T89/W89</f>
        <v>9.4201561014374473</v>
      </c>
      <c r="Y89" s="4"/>
      <c r="Z89" s="4"/>
      <c r="AA89" s="4"/>
    </row>
    <row r="90" spans="1:27" s="3" customFormat="1" x14ac:dyDescent="0.35">
      <c r="A90" s="47"/>
      <c r="B90" s="47"/>
      <c r="C90" s="47"/>
      <c r="D90" s="17">
        <v>2019</v>
      </c>
      <c r="E90" s="26">
        <v>337889342146</v>
      </c>
      <c r="F90" s="26">
        <v>140907844369</v>
      </c>
      <c r="G90" s="27">
        <f t="shared" ref="G90:G93" si="84">E90/F90</f>
        <v>2.3979455768350135</v>
      </c>
      <c r="H90" s="17">
        <v>2019</v>
      </c>
      <c r="I90" s="26">
        <v>-3884623452</v>
      </c>
      <c r="J90" s="26">
        <v>478788186515</v>
      </c>
      <c r="K90" s="27">
        <f t="shared" ref="K90:K93" si="85">I90/J90</f>
        <v>-8.1134488306308667E-3</v>
      </c>
      <c r="L90" s="17">
        <v>2019</v>
      </c>
      <c r="M90" s="26">
        <v>478788186515</v>
      </c>
      <c r="N90" s="27">
        <f t="shared" ref="N90:N93" si="86">LN(M90)</f>
        <v>26.894524137215985</v>
      </c>
      <c r="O90" s="17">
        <v>2019</v>
      </c>
      <c r="P90" s="2">
        <v>1</v>
      </c>
      <c r="Q90" s="2">
        <v>2</v>
      </c>
      <c r="R90" s="17">
        <f t="shared" ref="R90:R93" si="87">P90/Q90</f>
        <v>0.5</v>
      </c>
      <c r="S90" s="17">
        <v>2019</v>
      </c>
      <c r="T90" s="28">
        <v>4050</v>
      </c>
      <c r="U90" s="26">
        <v>140907844369</v>
      </c>
      <c r="V90" s="30">
        <v>650000000</v>
      </c>
      <c r="W90" s="17">
        <f t="shared" ref="W90:W93" si="88">U90/V90</f>
        <v>216.78129902923078</v>
      </c>
      <c r="X90" s="17">
        <f t="shared" ref="X90:X93" si="89">T90/W90</f>
        <v>18.682423336959054</v>
      </c>
      <c r="Y90" s="4"/>
      <c r="Z90" s="4"/>
      <c r="AA90" s="4"/>
    </row>
    <row r="91" spans="1:27" s="3" customFormat="1" x14ac:dyDescent="0.35">
      <c r="A91" s="47"/>
      <c r="B91" s="47"/>
      <c r="C91" s="47"/>
      <c r="D91" s="17">
        <v>2020</v>
      </c>
      <c r="E91" s="26">
        <v>330546316885</v>
      </c>
      <c r="F91" s="26">
        <v>123348926996</v>
      </c>
      <c r="G91" s="27">
        <f t="shared" si="84"/>
        <v>2.679766455493521</v>
      </c>
      <c r="H91" s="17">
        <v>2020</v>
      </c>
      <c r="I91" s="26">
        <v>-17300728607</v>
      </c>
      <c r="J91" s="26">
        <v>453895243881</v>
      </c>
      <c r="K91" s="27">
        <f t="shared" si="85"/>
        <v>-3.8116126661895185E-2</v>
      </c>
      <c r="L91" s="17">
        <v>2020</v>
      </c>
      <c r="M91" s="26">
        <v>453895243881</v>
      </c>
      <c r="N91" s="27">
        <f t="shared" si="86"/>
        <v>26.841132268012888</v>
      </c>
      <c r="O91" s="17">
        <v>2020</v>
      </c>
      <c r="P91" s="2">
        <v>1</v>
      </c>
      <c r="Q91" s="2">
        <v>2</v>
      </c>
      <c r="R91" s="17">
        <f t="shared" si="87"/>
        <v>0.5</v>
      </c>
      <c r="S91" s="17">
        <v>2020</v>
      </c>
      <c r="T91" s="28">
        <v>3900</v>
      </c>
      <c r="U91" s="26">
        <v>123348926996</v>
      </c>
      <c r="V91" s="30">
        <v>650000000</v>
      </c>
      <c r="W91" s="17">
        <f t="shared" si="88"/>
        <v>189.76757999384614</v>
      </c>
      <c r="X91" s="17">
        <f t="shared" si="89"/>
        <v>20.551455628650956</v>
      </c>
      <c r="Y91" s="4"/>
      <c r="Z91" s="4"/>
      <c r="AA91" s="4"/>
    </row>
    <row r="92" spans="1:27" s="3" customFormat="1" x14ac:dyDescent="0.35">
      <c r="A92" s="47"/>
      <c r="B92" s="47"/>
      <c r="C92" s="47"/>
      <c r="D92" s="17">
        <v>2021</v>
      </c>
      <c r="E92" s="26">
        <v>321775691609</v>
      </c>
      <c r="F92" s="26">
        <v>93728111659</v>
      </c>
      <c r="G92" s="27">
        <f t="shared" si="84"/>
        <v>3.4330755833391668</v>
      </c>
      <c r="H92" s="17">
        <v>2021</v>
      </c>
      <c r="I92" s="26">
        <v>-31191934714</v>
      </c>
      <c r="J92" s="26">
        <v>415503803268</v>
      </c>
      <c r="K92" s="27">
        <f t="shared" si="85"/>
        <v>-7.5070154517649978E-2</v>
      </c>
      <c r="L92" s="17">
        <v>2021</v>
      </c>
      <c r="M92" s="26">
        <v>415503803268</v>
      </c>
      <c r="N92" s="27">
        <f t="shared" si="86"/>
        <v>26.752757604672947</v>
      </c>
      <c r="O92" s="17">
        <v>2021</v>
      </c>
      <c r="P92" s="2">
        <v>1</v>
      </c>
      <c r="Q92" s="2">
        <v>2</v>
      </c>
      <c r="R92" s="17">
        <f t="shared" si="87"/>
        <v>0.5</v>
      </c>
      <c r="S92" s="17">
        <v>2021</v>
      </c>
      <c r="T92" s="28">
        <v>1790</v>
      </c>
      <c r="U92" s="26">
        <v>93728111659</v>
      </c>
      <c r="V92" s="30">
        <v>650000000</v>
      </c>
      <c r="W92" s="17">
        <f t="shared" si="88"/>
        <v>144.19709485999999</v>
      </c>
      <c r="X92" s="17">
        <f t="shared" si="89"/>
        <v>12.413564931650663</v>
      </c>
      <c r="Y92" s="4"/>
      <c r="Z92" s="4"/>
      <c r="AA92" s="4"/>
    </row>
    <row r="93" spans="1:27" s="3" customFormat="1" x14ac:dyDescent="0.35">
      <c r="A93" s="47"/>
      <c r="B93" s="47"/>
      <c r="C93" s="47"/>
      <c r="D93" s="17">
        <v>2022</v>
      </c>
      <c r="E93" s="26">
        <v>291142538383</v>
      </c>
      <c r="F93" s="26">
        <v>19348781292</v>
      </c>
      <c r="G93" s="27">
        <f t="shared" si="84"/>
        <v>15.047073714321046</v>
      </c>
      <c r="H93" s="17">
        <v>2022</v>
      </c>
      <c r="I93" s="26">
        <v>-75303538845</v>
      </c>
      <c r="J93" s="26">
        <v>310491319675</v>
      </c>
      <c r="K93" s="27">
        <f t="shared" si="85"/>
        <v>-0.24253025470670914</v>
      </c>
      <c r="L93" s="17">
        <v>2022</v>
      </c>
      <c r="M93" s="26">
        <v>310491319675</v>
      </c>
      <c r="N93" s="27">
        <f t="shared" si="86"/>
        <v>26.461421781971037</v>
      </c>
      <c r="O93" s="17">
        <v>2022</v>
      </c>
      <c r="P93" s="2">
        <v>1</v>
      </c>
      <c r="Q93" s="2">
        <v>2</v>
      </c>
      <c r="R93" s="17">
        <f t="shared" si="87"/>
        <v>0.5</v>
      </c>
      <c r="S93" s="17">
        <v>2022</v>
      </c>
      <c r="T93" s="28">
        <v>1180</v>
      </c>
      <c r="U93" s="26">
        <v>19348781292</v>
      </c>
      <c r="V93" s="30">
        <v>650000000</v>
      </c>
      <c r="W93" s="17">
        <f t="shared" si="88"/>
        <v>29.767355833846153</v>
      </c>
      <c r="X93" s="17">
        <f t="shared" si="89"/>
        <v>39.640739560022105</v>
      </c>
      <c r="Y93" s="4"/>
      <c r="Z93" s="4"/>
      <c r="AA93" s="4"/>
    </row>
    <row r="94" spans="1:27" s="3" customFormat="1" x14ac:dyDescent="0.35">
      <c r="A94" s="5"/>
      <c r="B94" s="2"/>
      <c r="C94" s="5"/>
      <c r="D94" s="2"/>
      <c r="E94" s="30"/>
      <c r="F94" s="30"/>
      <c r="G94" s="31"/>
      <c r="H94" s="2"/>
      <c r="I94" s="26"/>
      <c r="J94" s="26"/>
      <c r="K94" s="31"/>
      <c r="L94" s="2"/>
      <c r="M94" s="26"/>
      <c r="N94" s="31"/>
      <c r="O94" s="2"/>
      <c r="P94" s="2"/>
      <c r="Q94" s="2"/>
      <c r="R94" s="2"/>
      <c r="S94" s="2"/>
      <c r="T94" s="2"/>
      <c r="U94" s="30"/>
      <c r="V94" s="2"/>
      <c r="W94" s="2"/>
      <c r="X94" s="2"/>
      <c r="Y94" s="4"/>
      <c r="Z94" s="4"/>
      <c r="AA94" s="4"/>
    </row>
    <row r="95" spans="1:27" s="3" customFormat="1" x14ac:dyDescent="0.35">
      <c r="A95" s="47">
        <v>16</v>
      </c>
      <c r="B95" s="47" t="s">
        <v>120</v>
      </c>
      <c r="C95" s="47" t="s">
        <v>121</v>
      </c>
      <c r="D95" s="17">
        <v>2018</v>
      </c>
      <c r="E95" s="26">
        <v>1512864000000</v>
      </c>
      <c r="F95" s="26">
        <v>1242867000000</v>
      </c>
      <c r="G95" s="27">
        <f>E95/F95</f>
        <v>1.2172372426011793</v>
      </c>
      <c r="H95" s="17">
        <v>2018</v>
      </c>
      <c r="I95" s="26">
        <v>265610000000</v>
      </c>
      <c r="J95" s="26">
        <v>2755731000000</v>
      </c>
      <c r="K95" s="27">
        <f>I95/J95</f>
        <v>9.6384589061849657E-2</v>
      </c>
      <c r="L95" s="17">
        <v>2018</v>
      </c>
      <c r="M95" s="26">
        <v>2755731000000</v>
      </c>
      <c r="N95" s="27">
        <f>LN(M95)</f>
        <v>28.644703859091297</v>
      </c>
      <c r="O95" s="17">
        <v>2018</v>
      </c>
      <c r="P95" s="2">
        <v>1</v>
      </c>
      <c r="Q95" s="2">
        <v>2</v>
      </c>
      <c r="R95" s="17">
        <f>P95/Q95</f>
        <v>0.5</v>
      </c>
      <c r="S95" s="17">
        <v>2018</v>
      </c>
      <c r="T95" s="28">
        <v>8925</v>
      </c>
      <c r="U95" s="26">
        <v>1242867000000</v>
      </c>
      <c r="V95" s="30">
        <v>5000000000</v>
      </c>
      <c r="W95" s="17">
        <f>U95/V95</f>
        <v>248.57339999999999</v>
      </c>
      <c r="X95" s="17">
        <f>T95/W95</f>
        <v>35.904887650891048</v>
      </c>
      <c r="Y95" s="4"/>
      <c r="Z95" s="4"/>
      <c r="AA95" s="4"/>
    </row>
    <row r="96" spans="1:27" s="3" customFormat="1" x14ac:dyDescent="0.35">
      <c r="A96" s="47"/>
      <c r="B96" s="47"/>
      <c r="C96" s="47"/>
      <c r="D96" s="17">
        <v>2019</v>
      </c>
      <c r="E96" s="26">
        <v>1638619000000</v>
      </c>
      <c r="F96" s="30">
        <v>1438916000000</v>
      </c>
      <c r="G96" s="27">
        <f t="shared" ref="G96:G99" si="90">E96/F96</f>
        <v>1.1387871147447106</v>
      </c>
      <c r="H96" s="17">
        <v>2019</v>
      </c>
      <c r="I96" s="26">
        <v>269489000000</v>
      </c>
      <c r="J96" s="26">
        <v>3077535000000</v>
      </c>
      <c r="K96" s="27">
        <f t="shared" ref="K96:K99" si="91">I96/J96</f>
        <v>8.7566510210281931E-2</v>
      </c>
      <c r="L96" s="17">
        <v>2019</v>
      </c>
      <c r="M96" s="26">
        <v>3077535000000</v>
      </c>
      <c r="N96" s="27">
        <f t="shared" ref="N96:N99" si="92">LN(M96)</f>
        <v>28.755150067807936</v>
      </c>
      <c r="O96" s="17">
        <v>2019</v>
      </c>
      <c r="P96" s="2">
        <v>1</v>
      </c>
      <c r="Q96" s="2">
        <v>2</v>
      </c>
      <c r="R96" s="17">
        <f t="shared" ref="R96:R99" si="93">P96/Q96</f>
        <v>0.5</v>
      </c>
      <c r="S96" s="17">
        <v>2019</v>
      </c>
      <c r="T96" s="28">
        <v>6625</v>
      </c>
      <c r="U96" s="30">
        <v>1438916000000</v>
      </c>
      <c r="V96" s="30">
        <v>5000000000</v>
      </c>
      <c r="W96" s="17">
        <f t="shared" ref="W96:W99" si="94">U96/V96</f>
        <v>287.78320000000002</v>
      </c>
      <c r="X96" s="17">
        <f t="shared" ref="X96:X99" si="95">T96/W96</f>
        <v>23.020801770221471</v>
      </c>
      <c r="Y96" s="4"/>
      <c r="Z96" s="4"/>
      <c r="AA96" s="4"/>
    </row>
    <row r="97" spans="1:27" s="3" customFormat="1" x14ac:dyDescent="0.35">
      <c r="A97" s="47"/>
      <c r="B97" s="47"/>
      <c r="C97" s="47"/>
      <c r="D97" s="17">
        <v>2020</v>
      </c>
      <c r="E97" s="26">
        <v>1320653000000</v>
      </c>
      <c r="F97" s="26">
        <v>1431558000000</v>
      </c>
      <c r="G97" s="27">
        <f t="shared" si="90"/>
        <v>0.92252846199734839</v>
      </c>
      <c r="H97" s="17">
        <v>2020</v>
      </c>
      <c r="I97" s="26">
        <v>57730000000</v>
      </c>
      <c r="J97" s="26">
        <v>2752211000000</v>
      </c>
      <c r="K97" s="27">
        <f t="shared" si="91"/>
        <v>2.0975862679133251E-2</v>
      </c>
      <c r="L97" s="17">
        <v>2020</v>
      </c>
      <c r="M97" s="26">
        <v>2752211000000</v>
      </c>
      <c r="N97" s="27">
        <f t="shared" si="92"/>
        <v>28.643425704572163</v>
      </c>
      <c r="O97" s="17">
        <v>2020</v>
      </c>
      <c r="P97" s="2">
        <v>1</v>
      </c>
      <c r="Q97" s="2">
        <v>2</v>
      </c>
      <c r="R97" s="17">
        <f t="shared" si="93"/>
        <v>0.5</v>
      </c>
      <c r="S97" s="17">
        <v>2020</v>
      </c>
      <c r="T97" s="28">
        <v>7000</v>
      </c>
      <c r="U97" s="26">
        <v>1431558000000</v>
      </c>
      <c r="V97" s="30">
        <v>5000000000</v>
      </c>
      <c r="W97" s="17">
        <f t="shared" si="94"/>
        <v>286.3116</v>
      </c>
      <c r="X97" s="17">
        <f t="shared" si="95"/>
        <v>24.448887156510597</v>
      </c>
      <c r="Y97" s="4"/>
      <c r="Z97" s="4"/>
      <c r="AA97" s="4"/>
    </row>
    <row r="98" spans="1:27" s="3" customFormat="1" x14ac:dyDescent="0.35">
      <c r="A98" s="47"/>
      <c r="B98" s="47"/>
      <c r="C98" s="47"/>
      <c r="D98" s="17">
        <v>2021</v>
      </c>
      <c r="E98" s="26">
        <v>1307023000000</v>
      </c>
      <c r="F98" s="26">
        <v>1540273000000</v>
      </c>
      <c r="G98" s="27">
        <f t="shared" si="90"/>
        <v>0.84856580619149979</v>
      </c>
      <c r="H98" s="17">
        <v>2021</v>
      </c>
      <c r="I98" s="26">
        <v>84578000000</v>
      </c>
      <c r="J98" s="26">
        <v>2847296000000</v>
      </c>
      <c r="K98" s="27">
        <f t="shared" si="91"/>
        <v>2.9704674189125403E-2</v>
      </c>
      <c r="L98" s="17">
        <v>2021</v>
      </c>
      <c r="M98" s="26">
        <v>2847296000000</v>
      </c>
      <c r="N98" s="27">
        <f t="shared" si="92"/>
        <v>28.67739088791031</v>
      </c>
      <c r="O98" s="17">
        <v>2021</v>
      </c>
      <c r="P98" s="2">
        <v>1</v>
      </c>
      <c r="Q98" s="2">
        <v>2</v>
      </c>
      <c r="R98" s="17">
        <f t="shared" si="93"/>
        <v>0.5</v>
      </c>
      <c r="S98" s="17">
        <v>2021</v>
      </c>
      <c r="T98" s="28">
        <v>10050</v>
      </c>
      <c r="U98" s="26">
        <v>1540273000000</v>
      </c>
      <c r="V98" s="30">
        <v>5000000000</v>
      </c>
      <c r="W98" s="17">
        <f t="shared" si="94"/>
        <v>308.05459999999999</v>
      </c>
      <c r="X98" s="17">
        <f t="shared" si="95"/>
        <v>32.624086769033802</v>
      </c>
      <c r="Y98" s="4"/>
      <c r="Z98" s="4"/>
      <c r="AA98" s="4"/>
    </row>
    <row r="99" spans="1:27" s="3" customFormat="1" x14ac:dyDescent="0.35">
      <c r="A99" s="47"/>
      <c r="B99" s="47"/>
      <c r="C99" s="47"/>
      <c r="D99" s="17">
        <v>2022</v>
      </c>
      <c r="E99" s="30">
        <v>1161845000000</v>
      </c>
      <c r="F99" s="26">
        <v>1648024000000</v>
      </c>
      <c r="G99" s="27">
        <f t="shared" si="90"/>
        <v>0.70499276709562486</v>
      </c>
      <c r="H99" s="17">
        <v>2022</v>
      </c>
      <c r="I99" s="26">
        <v>115667000000</v>
      </c>
      <c r="J99" s="26">
        <v>2809869000000</v>
      </c>
      <c r="K99" s="27">
        <f t="shared" si="91"/>
        <v>4.1164552511166894E-2</v>
      </c>
      <c r="L99" s="17">
        <v>2022</v>
      </c>
      <c r="M99" s="26">
        <v>2809869000000</v>
      </c>
      <c r="N99" s="27">
        <f t="shared" si="92"/>
        <v>28.664158978970413</v>
      </c>
      <c r="O99" s="17">
        <v>2022</v>
      </c>
      <c r="P99" s="2">
        <v>1</v>
      </c>
      <c r="Q99" s="2">
        <v>2</v>
      </c>
      <c r="R99" s="17">
        <f t="shared" si="93"/>
        <v>0.5</v>
      </c>
      <c r="S99" s="17">
        <v>2022</v>
      </c>
      <c r="T99" s="28">
        <v>7950</v>
      </c>
      <c r="U99" s="26">
        <v>1648024000000</v>
      </c>
      <c r="V99" s="30">
        <v>5000000000</v>
      </c>
      <c r="W99" s="17">
        <f t="shared" si="94"/>
        <v>329.60480000000001</v>
      </c>
      <c r="X99" s="17">
        <f t="shared" si="95"/>
        <v>24.11979437192662</v>
      </c>
      <c r="Y99" s="4"/>
      <c r="Z99" s="4"/>
      <c r="AA99" s="4"/>
    </row>
    <row r="100" spans="1:27" s="3" customFormat="1" x14ac:dyDescent="0.35">
      <c r="A100" s="5"/>
      <c r="B100" s="2"/>
      <c r="C100" s="5"/>
      <c r="D100" s="2"/>
      <c r="E100" s="30"/>
      <c r="F100" s="30"/>
      <c r="G100" s="31"/>
      <c r="H100" s="2"/>
      <c r="I100" s="26"/>
      <c r="J100" s="26"/>
      <c r="K100" s="31"/>
      <c r="L100" s="2"/>
      <c r="M100" s="26"/>
      <c r="N100" s="31"/>
      <c r="O100" s="2"/>
      <c r="P100" s="2"/>
      <c r="Q100" s="2"/>
      <c r="R100" s="2"/>
      <c r="S100" s="2"/>
      <c r="T100" s="2"/>
      <c r="U100" s="30"/>
      <c r="V100" s="2"/>
      <c r="W100" s="2"/>
      <c r="X100" s="2"/>
      <c r="Y100" s="4"/>
      <c r="Z100" s="4"/>
      <c r="AA100" s="4"/>
    </row>
    <row r="101" spans="1:27" s="3" customFormat="1" x14ac:dyDescent="0.35">
      <c r="A101" s="47">
        <v>17</v>
      </c>
      <c r="B101" s="47" t="s">
        <v>122</v>
      </c>
      <c r="C101" s="47" t="s">
        <v>123</v>
      </c>
      <c r="D101" s="17">
        <v>2018</v>
      </c>
      <c r="E101" s="30">
        <v>451988023120</v>
      </c>
      <c r="F101" s="30">
        <v>115547588191</v>
      </c>
      <c r="G101" s="27">
        <f>E101/F101</f>
        <v>3.9117045210226666</v>
      </c>
      <c r="H101" s="17">
        <v>2018</v>
      </c>
      <c r="I101" s="26">
        <v>-28274300591</v>
      </c>
      <c r="J101" s="26">
        <v>567535611311</v>
      </c>
      <c r="K101" s="27">
        <f>I101/J101</f>
        <v>-4.9819429878041888E-2</v>
      </c>
      <c r="L101" s="17">
        <v>2018</v>
      </c>
      <c r="M101" s="26">
        <v>567535611311</v>
      </c>
      <c r="N101" s="27">
        <f>LN(M101)</f>
        <v>27.064569335542004</v>
      </c>
      <c r="O101" s="17">
        <v>2018</v>
      </c>
      <c r="P101" s="2">
        <v>1</v>
      </c>
      <c r="Q101" s="2">
        <v>3</v>
      </c>
      <c r="R101" s="17">
        <f>P101/Q101</f>
        <v>0.33333333333333331</v>
      </c>
      <c r="S101" s="17">
        <v>2018</v>
      </c>
      <c r="T101" s="28">
        <v>3000</v>
      </c>
      <c r="U101" s="30">
        <v>115547588191</v>
      </c>
      <c r="V101" s="30">
        <v>1497576771</v>
      </c>
      <c r="W101" s="17">
        <f>U101/V101</f>
        <v>77.156370497015402</v>
      </c>
      <c r="X101" s="17">
        <f>T101/W101</f>
        <v>38.882077794419416</v>
      </c>
      <c r="Y101" s="4"/>
      <c r="Z101" s="4"/>
      <c r="AA101" s="4"/>
    </row>
    <row r="102" spans="1:27" s="3" customFormat="1" x14ac:dyDescent="0.35">
      <c r="A102" s="47"/>
      <c r="B102" s="47"/>
      <c r="C102" s="47"/>
      <c r="D102" s="17">
        <v>2019</v>
      </c>
      <c r="E102" s="30">
        <v>789290965670</v>
      </c>
      <c r="F102" s="26">
        <v>123672916645</v>
      </c>
      <c r="G102" s="27">
        <f t="shared" ref="G102:G105" si="96">E102/F102</f>
        <v>6.3820841869173339</v>
      </c>
      <c r="H102" s="17">
        <v>2019</v>
      </c>
      <c r="I102" s="26">
        <v>8617530068</v>
      </c>
      <c r="J102" s="26">
        <v>909963882315</v>
      </c>
      <c r="K102" s="27">
        <f t="shared" ref="K102:K105" si="97">I102/J102</f>
        <v>9.470189131107613E-3</v>
      </c>
      <c r="L102" s="17">
        <v>2019</v>
      </c>
      <c r="M102" s="26">
        <v>909963882315</v>
      </c>
      <c r="N102" s="27">
        <f t="shared" ref="N102:N105" si="98">LN(M102)</f>
        <v>27.536670745905912</v>
      </c>
      <c r="O102" s="17">
        <v>2019</v>
      </c>
      <c r="P102" s="2">
        <v>1</v>
      </c>
      <c r="Q102" s="2">
        <v>3</v>
      </c>
      <c r="R102" s="17">
        <f t="shared" ref="R102:R105" si="99">P102/Q102</f>
        <v>0.33333333333333331</v>
      </c>
      <c r="S102" s="17">
        <v>2019</v>
      </c>
      <c r="T102" s="28">
        <v>2950</v>
      </c>
      <c r="U102" s="26">
        <v>123672916645</v>
      </c>
      <c r="V102" s="30">
        <v>1497576771</v>
      </c>
      <c r="W102" s="17">
        <f t="shared" ref="W102:W105" si="100">U102/V102</f>
        <v>82.58202119576012</v>
      </c>
      <c r="X102" s="17">
        <f t="shared" ref="X102:X105" si="101">T102/W102</f>
        <v>35.72206101624765</v>
      </c>
      <c r="Y102" s="4"/>
      <c r="Z102" s="4"/>
      <c r="AA102" s="4"/>
    </row>
    <row r="103" spans="1:27" s="3" customFormat="1" x14ac:dyDescent="0.35">
      <c r="A103" s="47"/>
      <c r="B103" s="47"/>
      <c r="C103" s="47"/>
      <c r="D103" s="17">
        <v>2020</v>
      </c>
      <c r="E103" s="30">
        <v>489681358937</v>
      </c>
      <c r="F103" s="26">
        <v>604315136804</v>
      </c>
      <c r="G103" s="27">
        <f t="shared" si="96"/>
        <v>0.81030794880754464</v>
      </c>
      <c r="H103" s="17">
        <v>2020</v>
      </c>
      <c r="I103" s="26">
        <v>-22516517833</v>
      </c>
      <c r="J103" s="26">
        <v>1093996495741</v>
      </c>
      <c r="K103" s="27">
        <f t="shared" si="97"/>
        <v>-2.0581892099890885E-2</v>
      </c>
      <c r="L103" s="17">
        <v>2020</v>
      </c>
      <c r="M103" s="26">
        <v>1093996495741</v>
      </c>
      <c r="N103" s="27">
        <f t="shared" si="98"/>
        <v>27.720858616761415</v>
      </c>
      <c r="O103" s="17">
        <v>2020</v>
      </c>
      <c r="P103" s="2">
        <v>1</v>
      </c>
      <c r="Q103" s="2">
        <v>4</v>
      </c>
      <c r="R103" s="17">
        <f t="shared" si="99"/>
        <v>0.25</v>
      </c>
      <c r="S103" s="17">
        <v>2020</v>
      </c>
      <c r="T103" s="28">
        <v>2560</v>
      </c>
      <c r="U103" s="26">
        <v>604315136804</v>
      </c>
      <c r="V103" s="30">
        <v>1497576771</v>
      </c>
      <c r="W103" s="17">
        <f t="shared" si="100"/>
        <v>403.52865275846347</v>
      </c>
      <c r="X103" s="17">
        <f t="shared" si="101"/>
        <v>6.3440352562332576</v>
      </c>
      <c r="Y103" s="4"/>
      <c r="Z103" s="4"/>
      <c r="AA103" s="4"/>
    </row>
    <row r="104" spans="1:27" s="3" customFormat="1" x14ac:dyDescent="0.35">
      <c r="A104" s="47"/>
      <c r="B104" s="47"/>
      <c r="C104" s="47"/>
      <c r="D104" s="17">
        <v>2021</v>
      </c>
      <c r="E104" s="30">
        <v>462650891479</v>
      </c>
      <c r="F104" s="26">
        <v>534788739376</v>
      </c>
      <c r="G104" s="27">
        <f t="shared" si="96"/>
        <v>0.86510963566440913</v>
      </c>
      <c r="H104" s="17">
        <v>2021</v>
      </c>
      <c r="I104" s="26">
        <v>-70508745028</v>
      </c>
      <c r="J104" s="26">
        <v>997439630855</v>
      </c>
      <c r="K104" s="27">
        <f t="shared" si="97"/>
        <v>-7.0689736849096602E-2</v>
      </c>
      <c r="L104" s="17">
        <v>2021</v>
      </c>
      <c r="M104" s="26">
        <v>997439630855</v>
      </c>
      <c r="N104" s="27">
        <f t="shared" si="98"/>
        <v>27.628457463432877</v>
      </c>
      <c r="O104" s="17">
        <v>2021</v>
      </c>
      <c r="P104" s="2">
        <v>1</v>
      </c>
      <c r="Q104" s="2">
        <v>4</v>
      </c>
      <c r="R104" s="17">
        <f t="shared" si="99"/>
        <v>0.25</v>
      </c>
      <c r="S104" s="17">
        <v>2021</v>
      </c>
      <c r="T104" s="28">
        <v>1990</v>
      </c>
      <c r="U104" s="26">
        <v>534788739376</v>
      </c>
      <c r="V104" s="30">
        <v>1497576771</v>
      </c>
      <c r="W104" s="17">
        <f t="shared" si="100"/>
        <v>357.10272069651381</v>
      </c>
      <c r="X104" s="17">
        <f t="shared" si="101"/>
        <v>5.5726262631620083</v>
      </c>
      <c r="Y104" s="4"/>
      <c r="Z104" s="4"/>
      <c r="AA104" s="4"/>
    </row>
    <row r="105" spans="1:27" s="3" customFormat="1" x14ac:dyDescent="0.35">
      <c r="A105" s="47"/>
      <c r="B105" s="47"/>
      <c r="C105" s="47"/>
      <c r="D105" s="17">
        <v>2022</v>
      </c>
      <c r="E105" s="30">
        <v>508348228512</v>
      </c>
      <c r="F105" s="26">
        <v>453034199040</v>
      </c>
      <c r="G105" s="27">
        <f t="shared" si="96"/>
        <v>1.1220968076785658</v>
      </c>
      <c r="H105" s="17">
        <v>2022</v>
      </c>
      <c r="I105" s="26">
        <v>-81614077936</v>
      </c>
      <c r="J105" s="26">
        <v>961382427552</v>
      </c>
      <c r="K105" s="27">
        <f t="shared" si="97"/>
        <v>-8.4892416999774623E-2</v>
      </c>
      <c r="L105" s="17">
        <v>2022</v>
      </c>
      <c r="M105" s="26">
        <v>961382427552</v>
      </c>
      <c r="N105" s="27">
        <f t="shared" si="98"/>
        <v>27.591638114261279</v>
      </c>
      <c r="O105" s="17">
        <v>2022</v>
      </c>
      <c r="P105" s="2">
        <v>1</v>
      </c>
      <c r="Q105" s="2">
        <v>4</v>
      </c>
      <c r="R105" s="17">
        <f t="shared" si="99"/>
        <v>0.25</v>
      </c>
      <c r="S105" s="17">
        <v>2022</v>
      </c>
      <c r="T105" s="28">
        <v>1720</v>
      </c>
      <c r="U105" s="26">
        <v>453034199040</v>
      </c>
      <c r="V105" s="30">
        <v>1497576771</v>
      </c>
      <c r="W105" s="17">
        <f t="shared" si="100"/>
        <v>302.51150245705833</v>
      </c>
      <c r="X105" s="17">
        <f t="shared" si="101"/>
        <v>5.6857342151614709</v>
      </c>
      <c r="Y105" s="4"/>
      <c r="Z105" s="4"/>
      <c r="AA105" s="4"/>
    </row>
    <row r="106" spans="1:27" s="4" customFormat="1" x14ac:dyDescent="0.35"/>
    <row r="107" spans="1:27" s="4" customFormat="1" x14ac:dyDescent="0.35"/>
    <row r="108" spans="1:27" s="4" customFormat="1" x14ac:dyDescent="0.35"/>
    <row r="109" spans="1:27" s="4" customFormat="1" x14ac:dyDescent="0.35"/>
    <row r="110" spans="1:27" s="4" customFormat="1" x14ac:dyDescent="0.35"/>
    <row r="111" spans="1:27" s="4" customFormat="1" x14ac:dyDescent="0.35"/>
    <row r="112" spans="1:27" s="4" customFormat="1" x14ac:dyDescent="0.35"/>
    <row r="113" s="4" customFormat="1" x14ac:dyDescent="0.35"/>
    <row r="114" s="4" customFormat="1" x14ac:dyDescent="0.35"/>
    <row r="115" s="4" customFormat="1" x14ac:dyDescent="0.35"/>
    <row r="116" s="4" customFormat="1" x14ac:dyDescent="0.35"/>
    <row r="117" s="4" customFormat="1" x14ac:dyDescent="0.35"/>
    <row r="118" s="4" customFormat="1" x14ac:dyDescent="0.35"/>
    <row r="119" s="4" customFormat="1" x14ac:dyDescent="0.35"/>
    <row r="120" s="4" customFormat="1" x14ac:dyDescent="0.35"/>
    <row r="121" s="4" customFormat="1" x14ac:dyDescent="0.35"/>
    <row r="122" s="4" customFormat="1" x14ac:dyDescent="0.35"/>
    <row r="123" s="4" customFormat="1" x14ac:dyDescent="0.35"/>
    <row r="124" s="4" customFormat="1" x14ac:dyDescent="0.35"/>
    <row r="125" s="4" customFormat="1" x14ac:dyDescent="0.35"/>
    <row r="126" s="4" customFormat="1" x14ac:dyDescent="0.35"/>
    <row r="127" s="4" customFormat="1" x14ac:dyDescent="0.35"/>
    <row r="128" s="4" customFormat="1" x14ac:dyDescent="0.35"/>
    <row r="129" s="4" customFormat="1" x14ac:dyDescent="0.35"/>
    <row r="130" s="4" customFormat="1" x14ac:dyDescent="0.35"/>
    <row r="131" s="4" customFormat="1" x14ac:dyDescent="0.35"/>
    <row r="132" s="4" customFormat="1" x14ac:dyDescent="0.35"/>
    <row r="133" s="4" customFormat="1" x14ac:dyDescent="0.35"/>
    <row r="134" s="4" customFormat="1" x14ac:dyDescent="0.35"/>
    <row r="135" s="4" customFormat="1" x14ac:dyDescent="0.35"/>
    <row r="136" s="4" customFormat="1" x14ac:dyDescent="0.35"/>
    <row r="137" s="4" customFormat="1" x14ac:dyDescent="0.35"/>
    <row r="138" s="4" customFormat="1" x14ac:dyDescent="0.35"/>
    <row r="139" s="4" customFormat="1" x14ac:dyDescent="0.35"/>
    <row r="140" s="4" customFormat="1" x14ac:dyDescent="0.35"/>
    <row r="141" s="4" customFormat="1" x14ac:dyDescent="0.35"/>
    <row r="142" s="4" customFormat="1" x14ac:dyDescent="0.35"/>
    <row r="143" s="4" customFormat="1" x14ac:dyDescent="0.35"/>
    <row r="144" s="4" customFormat="1" x14ac:dyDescent="0.35"/>
    <row r="145" s="4" customFormat="1" x14ac:dyDescent="0.35"/>
    <row r="146" s="4" customFormat="1" x14ac:dyDescent="0.35"/>
    <row r="147" s="4" customFormat="1" x14ac:dyDescent="0.35"/>
    <row r="148" s="4" customFormat="1" x14ac:dyDescent="0.35"/>
    <row r="149" s="4" customFormat="1" x14ac:dyDescent="0.35"/>
    <row r="150" s="4" customFormat="1" x14ac:dyDescent="0.35"/>
    <row r="151" s="4" customFormat="1" x14ac:dyDescent="0.35"/>
    <row r="152" s="4" customFormat="1" x14ac:dyDescent="0.35"/>
    <row r="153" s="4" customFormat="1" x14ac:dyDescent="0.35"/>
    <row r="154" s="4" customFormat="1" x14ac:dyDescent="0.35"/>
    <row r="155" s="4" customFormat="1" x14ac:dyDescent="0.35"/>
    <row r="156" s="4" customFormat="1" x14ac:dyDescent="0.35"/>
    <row r="157" s="4" customFormat="1" x14ac:dyDescent="0.35"/>
    <row r="158" s="4" customFormat="1" x14ac:dyDescent="0.35"/>
    <row r="159" s="4" customFormat="1" x14ac:dyDescent="0.35"/>
    <row r="160" s="4" customFormat="1" x14ac:dyDescent="0.35"/>
    <row r="161" s="4" customFormat="1" x14ac:dyDescent="0.35"/>
    <row r="162" s="4" customFormat="1" x14ac:dyDescent="0.35"/>
    <row r="163" s="4" customFormat="1" x14ac:dyDescent="0.35"/>
    <row r="164" s="4" customFormat="1" x14ac:dyDescent="0.35"/>
    <row r="165" s="4" customFormat="1" x14ac:dyDescent="0.35"/>
    <row r="166" s="4" customFormat="1" x14ac:dyDescent="0.35"/>
    <row r="167" s="4" customFormat="1" x14ac:dyDescent="0.35"/>
    <row r="168" s="4" customFormat="1" x14ac:dyDescent="0.35"/>
    <row r="169" s="4" customFormat="1" x14ac:dyDescent="0.35"/>
    <row r="170" s="4" customFormat="1" x14ac:dyDescent="0.35"/>
    <row r="171" s="4" customFormat="1" x14ac:dyDescent="0.35"/>
    <row r="172" s="4" customFormat="1" x14ac:dyDescent="0.35"/>
    <row r="173" s="4" customFormat="1" x14ac:dyDescent="0.35"/>
    <row r="174" s="4" customFormat="1" x14ac:dyDescent="0.35"/>
    <row r="175" s="4" customFormat="1" x14ac:dyDescent="0.35"/>
    <row r="176" s="4" customFormat="1" x14ac:dyDescent="0.35"/>
    <row r="177" s="4" customFormat="1" x14ac:dyDescent="0.35"/>
    <row r="178" s="4" customFormat="1" x14ac:dyDescent="0.35"/>
    <row r="179" s="4" customFormat="1" x14ac:dyDescent="0.35"/>
    <row r="180" s="4" customFormat="1" x14ac:dyDescent="0.35"/>
    <row r="181" s="4" customFormat="1" x14ac:dyDescent="0.35"/>
    <row r="182" s="4" customFormat="1" x14ac:dyDescent="0.35"/>
    <row r="183" s="4" customFormat="1" x14ac:dyDescent="0.35"/>
    <row r="184" s="4" customFormat="1" x14ac:dyDescent="0.35"/>
    <row r="185" s="4" customFormat="1" x14ac:dyDescent="0.35"/>
    <row r="186" s="4" customFormat="1" x14ac:dyDescent="0.35"/>
    <row r="187" s="4" customFormat="1" x14ac:dyDescent="0.35"/>
    <row r="188" s="4" customFormat="1" x14ac:dyDescent="0.35"/>
    <row r="189" s="4" customFormat="1" x14ac:dyDescent="0.35"/>
    <row r="190" s="4" customFormat="1" x14ac:dyDescent="0.35"/>
    <row r="191" s="4" customFormat="1" x14ac:dyDescent="0.35"/>
    <row r="192" s="4" customFormat="1" x14ac:dyDescent="0.35"/>
    <row r="193" s="4" customFormat="1" x14ac:dyDescent="0.35"/>
    <row r="194" s="4" customFormat="1" x14ac:dyDescent="0.35"/>
    <row r="195" s="4" customFormat="1" x14ac:dyDescent="0.35"/>
    <row r="196" s="4" customFormat="1" x14ac:dyDescent="0.35"/>
    <row r="197" s="4" customFormat="1" x14ac:dyDescent="0.35"/>
    <row r="198" s="4" customFormat="1" x14ac:dyDescent="0.35"/>
    <row r="199" s="4" customFormat="1" x14ac:dyDescent="0.35"/>
    <row r="200" s="4" customFormat="1" x14ac:dyDescent="0.35"/>
    <row r="201" s="4" customFormat="1" x14ac:dyDescent="0.35"/>
    <row r="202" s="4" customFormat="1" x14ac:dyDescent="0.35"/>
    <row r="203" s="4" customFormat="1" x14ac:dyDescent="0.35"/>
    <row r="204" s="4" customFormat="1" x14ac:dyDescent="0.35"/>
    <row r="205" s="4" customFormat="1" x14ac:dyDescent="0.35"/>
    <row r="206" s="4" customFormat="1" x14ac:dyDescent="0.35"/>
    <row r="207" s="4" customFormat="1" x14ac:dyDescent="0.35"/>
    <row r="208" s="4" customFormat="1" x14ac:dyDescent="0.35"/>
    <row r="209" s="4" customFormat="1" x14ac:dyDescent="0.35"/>
    <row r="210" s="4" customFormat="1" x14ac:dyDescent="0.35"/>
    <row r="211" s="4" customFormat="1" x14ac:dyDescent="0.35"/>
    <row r="212" s="4" customFormat="1" x14ac:dyDescent="0.35"/>
    <row r="213" s="4" customFormat="1" x14ac:dyDescent="0.35"/>
    <row r="214" s="4" customFormat="1" x14ac:dyDescent="0.35"/>
    <row r="215" s="4" customFormat="1" x14ac:dyDescent="0.35"/>
    <row r="216" s="4" customFormat="1" x14ac:dyDescent="0.35"/>
    <row r="217" s="4" customFormat="1" x14ac:dyDescent="0.35"/>
    <row r="218" s="4" customFormat="1" x14ac:dyDescent="0.35"/>
    <row r="219" s="4" customFormat="1" x14ac:dyDescent="0.35"/>
    <row r="220" s="4" customFormat="1" x14ac:dyDescent="0.35"/>
    <row r="221" s="4" customFormat="1" x14ac:dyDescent="0.35"/>
    <row r="222" s="4" customFormat="1" x14ac:dyDescent="0.35"/>
    <row r="223" s="4" customFormat="1" x14ac:dyDescent="0.35"/>
    <row r="224" s="4" customFormat="1" x14ac:dyDescent="0.35"/>
    <row r="225" s="4" customFormat="1" x14ac:dyDescent="0.35"/>
    <row r="226" s="4" customFormat="1" x14ac:dyDescent="0.35"/>
    <row r="227" s="4" customFormat="1" x14ac:dyDescent="0.35"/>
    <row r="228" s="4" customFormat="1" x14ac:dyDescent="0.35"/>
    <row r="229" s="4" customFormat="1" x14ac:dyDescent="0.35"/>
    <row r="230" s="4" customFormat="1" x14ac:dyDescent="0.35"/>
    <row r="231" s="4" customFormat="1" x14ac:dyDescent="0.35"/>
    <row r="232" s="4" customFormat="1" x14ac:dyDescent="0.35"/>
    <row r="233" s="4" customFormat="1" x14ac:dyDescent="0.35"/>
    <row r="234" s="4" customFormat="1" x14ac:dyDescent="0.35"/>
    <row r="235" s="4" customFormat="1" x14ac:dyDescent="0.35"/>
    <row r="236" s="4" customFormat="1" x14ac:dyDescent="0.35"/>
    <row r="237" s="4" customFormat="1" x14ac:dyDescent="0.35"/>
    <row r="238" s="4" customFormat="1" x14ac:dyDescent="0.35"/>
    <row r="239" s="4" customFormat="1" x14ac:dyDescent="0.35"/>
    <row r="240" s="4" customFormat="1" x14ac:dyDescent="0.35"/>
    <row r="241" s="4" customFormat="1" x14ac:dyDescent="0.35"/>
    <row r="242" s="4" customFormat="1" x14ac:dyDescent="0.35"/>
    <row r="243" s="4" customFormat="1" x14ac:dyDescent="0.35"/>
    <row r="244" s="4" customFormat="1" x14ac:dyDescent="0.35"/>
    <row r="245" s="4" customFormat="1" x14ac:dyDescent="0.35"/>
    <row r="246" s="4" customFormat="1" x14ac:dyDescent="0.35"/>
    <row r="247" s="4" customFormat="1" x14ac:dyDescent="0.35"/>
    <row r="248" s="4" customFormat="1" x14ac:dyDescent="0.35"/>
    <row r="249" s="4" customFormat="1" x14ac:dyDescent="0.35"/>
    <row r="250" s="4" customFormat="1" x14ac:dyDescent="0.35"/>
    <row r="251" s="4" customFormat="1" x14ac:dyDescent="0.35"/>
    <row r="252" s="4" customFormat="1" x14ac:dyDescent="0.35"/>
    <row r="253" s="4" customFormat="1" x14ac:dyDescent="0.35"/>
    <row r="254" s="4" customFormat="1" x14ac:dyDescent="0.35"/>
    <row r="255" s="4" customFormat="1" x14ac:dyDescent="0.35"/>
    <row r="256" s="4" customFormat="1" x14ac:dyDescent="0.35"/>
    <row r="257" s="4" customFormat="1" x14ac:dyDescent="0.35"/>
    <row r="258" s="4" customFormat="1" x14ac:dyDescent="0.35"/>
    <row r="259" s="4" customFormat="1" x14ac:dyDescent="0.35"/>
    <row r="260" s="4" customFormat="1" x14ac:dyDescent="0.35"/>
    <row r="261" s="4" customFormat="1" x14ac:dyDescent="0.35"/>
    <row r="262" s="4" customFormat="1" x14ac:dyDescent="0.35"/>
    <row r="263" s="4" customFormat="1" x14ac:dyDescent="0.35"/>
    <row r="264" s="4" customFormat="1" x14ac:dyDescent="0.35"/>
    <row r="265" s="4" customFormat="1" x14ac:dyDescent="0.35"/>
    <row r="266" s="4" customFormat="1" x14ac:dyDescent="0.35"/>
    <row r="267" s="4" customFormat="1" x14ac:dyDescent="0.35"/>
    <row r="268" s="4" customFormat="1" x14ac:dyDescent="0.35"/>
    <row r="269" s="4" customFormat="1" x14ac:dyDescent="0.35"/>
    <row r="270" s="4" customFormat="1" x14ac:dyDescent="0.35"/>
    <row r="271" s="4" customFormat="1" x14ac:dyDescent="0.35"/>
    <row r="272" s="4" customFormat="1" x14ac:dyDescent="0.35"/>
    <row r="273" s="4" customFormat="1" x14ac:dyDescent="0.35"/>
    <row r="274" s="4" customFormat="1" x14ac:dyDescent="0.35"/>
    <row r="275" s="4" customFormat="1" x14ac:dyDescent="0.35"/>
    <row r="276" s="4" customFormat="1" x14ac:dyDescent="0.35"/>
    <row r="277" s="4" customFormat="1" x14ac:dyDescent="0.35"/>
    <row r="278" s="4" customFormat="1" x14ac:dyDescent="0.35"/>
    <row r="279" s="4" customFormat="1" x14ac:dyDescent="0.35"/>
    <row r="280" s="4" customFormat="1" x14ac:dyDescent="0.35"/>
    <row r="281" s="4" customFormat="1" x14ac:dyDescent="0.35"/>
    <row r="282" s="4" customFormat="1" x14ac:dyDescent="0.35"/>
    <row r="283" s="4" customFormat="1" x14ac:dyDescent="0.35"/>
    <row r="284" s="4" customFormat="1" x14ac:dyDescent="0.35"/>
    <row r="285" s="4" customFormat="1" x14ac:dyDescent="0.35"/>
    <row r="286" s="4" customFormat="1" x14ac:dyDescent="0.35"/>
    <row r="287" s="4" customFormat="1" x14ac:dyDescent="0.35"/>
    <row r="288" s="4" customFormat="1" x14ac:dyDescent="0.35"/>
    <row r="289" s="4" customFormat="1" x14ac:dyDescent="0.35"/>
    <row r="290" s="4" customFormat="1" x14ac:dyDescent="0.35"/>
    <row r="291" s="4" customFormat="1" x14ac:dyDescent="0.35"/>
    <row r="292" s="4" customFormat="1" x14ac:dyDescent="0.35"/>
    <row r="293" s="4" customFormat="1" x14ac:dyDescent="0.35"/>
    <row r="294" s="4" customFormat="1" x14ac:dyDescent="0.35"/>
    <row r="295" s="4" customFormat="1" x14ac:dyDescent="0.35"/>
    <row r="296" s="4" customFormat="1" x14ac:dyDescent="0.35"/>
    <row r="297" s="4" customFormat="1" x14ac:dyDescent="0.35"/>
    <row r="298" s="4" customFormat="1" x14ac:dyDescent="0.35"/>
    <row r="299" s="4" customFormat="1" x14ac:dyDescent="0.35"/>
    <row r="300" s="4" customFormat="1" x14ac:dyDescent="0.35"/>
    <row r="301" s="4" customFormat="1" x14ac:dyDescent="0.35"/>
    <row r="302" s="4" customFormat="1" x14ac:dyDescent="0.35"/>
    <row r="303" s="4" customFormat="1" x14ac:dyDescent="0.35"/>
    <row r="304" s="4" customFormat="1" x14ac:dyDescent="0.35"/>
    <row r="305" s="4" customFormat="1" x14ac:dyDescent="0.35"/>
    <row r="306" s="4" customFormat="1" x14ac:dyDescent="0.35"/>
    <row r="307" s="4" customFormat="1" x14ac:dyDescent="0.35"/>
    <row r="308" s="4" customFormat="1" x14ac:dyDescent="0.35"/>
    <row r="309" s="4" customFormat="1" x14ac:dyDescent="0.35"/>
    <row r="310" s="4" customFormat="1" x14ac:dyDescent="0.35"/>
    <row r="311" s="4" customFormat="1" x14ac:dyDescent="0.35"/>
    <row r="312" s="4" customFormat="1" x14ac:dyDescent="0.35"/>
    <row r="313" s="4" customFormat="1" x14ac:dyDescent="0.35"/>
    <row r="314" s="4" customFormat="1" x14ac:dyDescent="0.35"/>
    <row r="315" s="4" customFormat="1" x14ac:dyDescent="0.35"/>
    <row r="316" s="4" customFormat="1" x14ac:dyDescent="0.35"/>
    <row r="317" s="4" customFormat="1" x14ac:dyDescent="0.35"/>
    <row r="318" s="4" customFormat="1" x14ac:dyDescent="0.35"/>
    <row r="319" s="4" customFormat="1" x14ac:dyDescent="0.35"/>
    <row r="320" s="4" customFormat="1" x14ac:dyDescent="0.35"/>
    <row r="321" s="4" customFormat="1" x14ac:dyDescent="0.35"/>
    <row r="322" s="4" customFormat="1" x14ac:dyDescent="0.35"/>
    <row r="323" s="4" customFormat="1" x14ac:dyDescent="0.35"/>
    <row r="324" s="4" customFormat="1" x14ac:dyDescent="0.35"/>
    <row r="325" s="4" customFormat="1" x14ac:dyDescent="0.35"/>
    <row r="326" s="4" customFormat="1" x14ac:dyDescent="0.35"/>
    <row r="327" s="4" customFormat="1" x14ac:dyDescent="0.35"/>
    <row r="328" s="4" customFormat="1" x14ac:dyDescent="0.35"/>
    <row r="329" s="4" customFormat="1" x14ac:dyDescent="0.35"/>
    <row r="330" s="4" customFormat="1" x14ac:dyDescent="0.35"/>
    <row r="331" s="4" customFormat="1" x14ac:dyDescent="0.35"/>
    <row r="332" s="4" customFormat="1" x14ac:dyDescent="0.35"/>
    <row r="333" s="4" customFormat="1" x14ac:dyDescent="0.35"/>
    <row r="334" s="4" customFormat="1" x14ac:dyDescent="0.35"/>
    <row r="335" s="4" customFormat="1" x14ac:dyDescent="0.35"/>
    <row r="336" s="4" customFormat="1" x14ac:dyDescent="0.35"/>
    <row r="337" s="4" customFormat="1" x14ac:dyDescent="0.35"/>
    <row r="338" s="4" customFormat="1" x14ac:dyDescent="0.35"/>
    <row r="339" s="4" customFormat="1" x14ac:dyDescent="0.35"/>
    <row r="340" s="4" customFormat="1" x14ac:dyDescent="0.35"/>
    <row r="341" s="4" customFormat="1" x14ac:dyDescent="0.35"/>
    <row r="342" s="4" customFormat="1" x14ac:dyDescent="0.35"/>
    <row r="343" s="4" customFormat="1" x14ac:dyDescent="0.35"/>
    <row r="344" s="4" customFormat="1" x14ac:dyDescent="0.35"/>
    <row r="345" s="4" customFormat="1" x14ac:dyDescent="0.35"/>
    <row r="346" s="4" customFormat="1" x14ac:dyDescent="0.35"/>
    <row r="347" s="4" customFormat="1" x14ac:dyDescent="0.35"/>
    <row r="348" s="4" customFormat="1" x14ac:dyDescent="0.35"/>
    <row r="349" s="4" customFormat="1" x14ac:dyDescent="0.35"/>
    <row r="350" s="4" customFormat="1" x14ac:dyDescent="0.35"/>
    <row r="351" s="4" customFormat="1" x14ac:dyDescent="0.35"/>
    <row r="352" s="4" customFormat="1" x14ac:dyDescent="0.35"/>
    <row r="353" s="4" customFormat="1" x14ac:dyDescent="0.35"/>
    <row r="354" s="4" customFormat="1" x14ac:dyDescent="0.35"/>
    <row r="355" s="4" customFormat="1" x14ac:dyDescent="0.35"/>
    <row r="356" s="4" customFormat="1" x14ac:dyDescent="0.35"/>
    <row r="357" s="4" customFormat="1" x14ac:dyDescent="0.35"/>
    <row r="358" s="4" customFormat="1" x14ac:dyDescent="0.35"/>
    <row r="359" s="4" customFormat="1" x14ac:dyDescent="0.35"/>
    <row r="360" s="4" customFormat="1" x14ac:dyDescent="0.35"/>
    <row r="361" s="4" customFormat="1" x14ac:dyDescent="0.35"/>
    <row r="362" s="4" customFormat="1" x14ac:dyDescent="0.35"/>
    <row r="363" s="4" customFormat="1" x14ac:dyDescent="0.35"/>
    <row r="364" s="4" customFormat="1" x14ac:dyDescent="0.35"/>
    <row r="365" s="4" customFormat="1" x14ac:dyDescent="0.35"/>
    <row r="366" s="4" customFormat="1" x14ac:dyDescent="0.35"/>
    <row r="367" s="4" customFormat="1" x14ac:dyDescent="0.35"/>
    <row r="368" s="4" customFormat="1" x14ac:dyDescent="0.35"/>
    <row r="369" s="4" customFormat="1" x14ac:dyDescent="0.35"/>
    <row r="370" s="4" customFormat="1" x14ac:dyDescent="0.35"/>
    <row r="371" s="4" customFormat="1" x14ac:dyDescent="0.35"/>
    <row r="372" s="4" customFormat="1" x14ac:dyDescent="0.35"/>
    <row r="373" s="4" customFormat="1" x14ac:dyDescent="0.35"/>
    <row r="374" s="4" customFormat="1" x14ac:dyDescent="0.35"/>
    <row r="375" s="4" customFormat="1" x14ac:dyDescent="0.35"/>
    <row r="376" s="4" customFormat="1" x14ac:dyDescent="0.35"/>
    <row r="377" s="4" customFormat="1" x14ac:dyDescent="0.35"/>
    <row r="378" s="4" customFormat="1" x14ac:dyDescent="0.35"/>
    <row r="379" s="4" customFormat="1" x14ac:dyDescent="0.35"/>
    <row r="380" s="4" customFormat="1" x14ac:dyDescent="0.35"/>
    <row r="381" s="4" customFormat="1" x14ac:dyDescent="0.35"/>
    <row r="382" s="4" customFormat="1" x14ac:dyDescent="0.35"/>
    <row r="383" s="4" customFormat="1" x14ac:dyDescent="0.35"/>
    <row r="384" s="4" customFormat="1" x14ac:dyDescent="0.35"/>
  </sheetData>
  <mergeCells count="60">
    <mergeCell ref="A1:X2"/>
    <mergeCell ref="S3:X3"/>
    <mergeCell ref="L3:N3"/>
    <mergeCell ref="O3:R3"/>
    <mergeCell ref="A53:A57"/>
    <mergeCell ref="B53:B57"/>
    <mergeCell ref="C53:C57"/>
    <mergeCell ref="A23:A27"/>
    <mergeCell ref="B23:B27"/>
    <mergeCell ref="C23:C27"/>
    <mergeCell ref="H3:K3"/>
    <mergeCell ref="D3:G3"/>
    <mergeCell ref="A3:A4"/>
    <mergeCell ref="B3:B4"/>
    <mergeCell ref="C3:C4"/>
    <mergeCell ref="C17:C21"/>
    <mergeCell ref="B17:B21"/>
    <mergeCell ref="A17:A21"/>
    <mergeCell ref="C5:C9"/>
    <mergeCell ref="A5:A9"/>
    <mergeCell ref="C71:C75"/>
    <mergeCell ref="B71:B75"/>
    <mergeCell ref="A71:A75"/>
    <mergeCell ref="B47:B51"/>
    <mergeCell ref="A47:A51"/>
    <mergeCell ref="B5:B9"/>
    <mergeCell ref="C41:C45"/>
    <mergeCell ref="B41:B45"/>
    <mergeCell ref="A41:A45"/>
    <mergeCell ref="C11:C15"/>
    <mergeCell ref="B11:B15"/>
    <mergeCell ref="A11:A15"/>
    <mergeCell ref="C77:C81"/>
    <mergeCell ref="A77:A81"/>
    <mergeCell ref="B77:B81"/>
    <mergeCell ref="A29:A33"/>
    <mergeCell ref="B29:B33"/>
    <mergeCell ref="C29:C33"/>
    <mergeCell ref="A35:A39"/>
    <mergeCell ref="B35:B39"/>
    <mergeCell ref="C35:C39"/>
    <mergeCell ref="A59:A63"/>
    <mergeCell ref="B59:B63"/>
    <mergeCell ref="C59:C63"/>
    <mergeCell ref="B65:B69"/>
    <mergeCell ref="C65:C69"/>
    <mergeCell ref="A65:A69"/>
    <mergeCell ref="C47:C51"/>
    <mergeCell ref="C83:C87"/>
    <mergeCell ref="B83:B87"/>
    <mergeCell ref="A83:A87"/>
    <mergeCell ref="B89:B93"/>
    <mergeCell ref="C89:C93"/>
    <mergeCell ref="A89:A93"/>
    <mergeCell ref="C95:C99"/>
    <mergeCell ref="B95:B99"/>
    <mergeCell ref="A95:A99"/>
    <mergeCell ref="C101:C105"/>
    <mergeCell ref="B101:B105"/>
    <mergeCell ref="A101:A10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7363E-3036-492C-836A-A1626EA07924}">
  <dimension ref="A1:X89"/>
  <sheetViews>
    <sheetView zoomScale="82" zoomScaleNormal="82" workbookViewId="0">
      <selection activeCell="A5" sqref="A5:A9"/>
    </sheetView>
  </sheetViews>
  <sheetFormatPr defaultRowHeight="14.5" x14ac:dyDescent="0.35"/>
  <cols>
    <col min="1" max="1" width="6.6328125" customWidth="1"/>
    <col min="2" max="2" width="16.6328125" customWidth="1"/>
    <col min="3" max="3" width="30.6328125" customWidth="1"/>
    <col min="4" max="4" width="12.6328125" customWidth="1"/>
    <col min="5" max="5" width="12.453125" customWidth="1"/>
    <col min="6" max="7" width="12.6328125" customWidth="1"/>
    <col min="8" max="8" width="12.453125" customWidth="1"/>
  </cols>
  <sheetData>
    <row r="1" spans="1:24" x14ac:dyDescent="0.35">
      <c r="A1" s="45" t="s">
        <v>205</v>
      </c>
      <c r="B1" s="45"/>
      <c r="C1" s="45"/>
      <c r="D1" s="45"/>
      <c r="E1" s="45"/>
      <c r="F1" s="45"/>
      <c r="G1" s="45"/>
      <c r="H1" s="45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4"/>
      <c r="W1" s="4"/>
      <c r="X1" s="4"/>
    </row>
    <row r="2" spans="1:24" s="16" customFormat="1" x14ac:dyDescent="0.35">
      <c r="A2" s="45"/>
      <c r="B2" s="45"/>
      <c r="C2" s="45"/>
      <c r="D2" s="45"/>
      <c r="E2" s="45"/>
      <c r="F2" s="45"/>
      <c r="G2" s="45"/>
      <c r="H2" s="45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5"/>
      <c r="X2" s="15"/>
    </row>
    <row r="3" spans="1:24" x14ac:dyDescent="0.35">
      <c r="A3" s="46" t="s">
        <v>1</v>
      </c>
      <c r="B3" s="46" t="s">
        <v>2</v>
      </c>
      <c r="C3" s="46" t="s">
        <v>3</v>
      </c>
      <c r="D3" s="1" t="s">
        <v>207</v>
      </c>
      <c r="E3" s="1" t="s">
        <v>208</v>
      </c>
      <c r="F3" s="1" t="s">
        <v>209</v>
      </c>
      <c r="G3" s="1" t="s">
        <v>210</v>
      </c>
      <c r="H3" s="1" t="s">
        <v>211</v>
      </c>
    </row>
    <row r="4" spans="1:24" x14ac:dyDescent="0.35">
      <c r="A4" s="46"/>
      <c r="B4" s="46"/>
      <c r="C4" s="46"/>
      <c r="D4" s="1" t="s">
        <v>191</v>
      </c>
      <c r="E4" s="1" t="s">
        <v>190</v>
      </c>
      <c r="F4" s="1" t="s">
        <v>195</v>
      </c>
      <c r="G4" s="1" t="s">
        <v>199</v>
      </c>
      <c r="H4" s="1" t="s">
        <v>196</v>
      </c>
    </row>
    <row r="5" spans="1:24" x14ac:dyDescent="0.35">
      <c r="A5" s="47">
        <v>1</v>
      </c>
      <c r="B5" s="47" t="s">
        <v>10</v>
      </c>
      <c r="C5" s="47" t="s">
        <v>11</v>
      </c>
      <c r="D5" s="19">
        <v>0.22303675627262609</v>
      </c>
      <c r="E5" s="5">
        <v>-3.6337310987532789E-2</v>
      </c>
      <c r="F5" s="5">
        <v>23.587362432273355</v>
      </c>
      <c r="G5" s="5">
        <v>2.762315931176218</v>
      </c>
      <c r="H5" s="5">
        <v>0.33333333333333331</v>
      </c>
    </row>
    <row r="6" spans="1:24" x14ac:dyDescent="0.35">
      <c r="A6" s="47"/>
      <c r="B6" s="47"/>
      <c r="C6" s="47"/>
      <c r="D6" s="19">
        <v>0.28543533750683509</v>
      </c>
      <c r="E6" s="5">
        <v>-3.9765667277095081E-2</v>
      </c>
      <c r="F6" s="5">
        <v>23.587270325540135</v>
      </c>
      <c r="G6" s="5">
        <v>2.9035150078283789</v>
      </c>
      <c r="H6" s="5">
        <v>0.33333333333333331</v>
      </c>
    </row>
    <row r="7" spans="1:24" x14ac:dyDescent="0.35">
      <c r="A7" s="47"/>
      <c r="B7" s="47"/>
      <c r="C7" s="47"/>
      <c r="D7" s="19">
        <v>0.62671267474696901</v>
      </c>
      <c r="E7" s="5">
        <v>-4.1528988528939798E-2</v>
      </c>
      <c r="F7" s="5">
        <v>23.757362422238963</v>
      </c>
      <c r="G7" s="5">
        <v>2.5486126958790618</v>
      </c>
      <c r="H7" s="5">
        <v>0.33333333333333331</v>
      </c>
    </row>
    <row r="8" spans="1:24" x14ac:dyDescent="0.35">
      <c r="A8" s="47"/>
      <c r="B8" s="47"/>
      <c r="C8" s="47"/>
      <c r="D8" s="19">
        <v>0.52967810295612994</v>
      </c>
      <c r="E8" s="5">
        <v>0.1110656395559656</v>
      </c>
      <c r="F8" s="5">
        <v>23.882061221674466</v>
      </c>
      <c r="G8" s="5">
        <v>5.7464731091953656</v>
      </c>
      <c r="H8" s="5">
        <v>0.33333333333333331</v>
      </c>
    </row>
    <row r="9" spans="1:24" x14ac:dyDescent="0.35">
      <c r="A9" s="47"/>
      <c r="B9" s="47"/>
      <c r="C9" s="47"/>
      <c r="D9" s="19">
        <v>0.88115545420231867</v>
      </c>
      <c r="E9" s="5">
        <v>6.4801246558106639E-3</v>
      </c>
      <c r="F9" s="5">
        <v>24.101155120743538</v>
      </c>
      <c r="G9" s="5">
        <v>2.9088137258199955</v>
      </c>
      <c r="H9" s="5">
        <v>0.33333333333333331</v>
      </c>
    </row>
    <row r="10" spans="1:24" x14ac:dyDescent="0.35">
      <c r="A10" s="48">
        <v>2</v>
      </c>
      <c r="B10" s="47" t="s">
        <v>12</v>
      </c>
      <c r="C10" s="47" t="s">
        <v>13</v>
      </c>
      <c r="D10" s="19">
        <v>1.0087830565487157</v>
      </c>
      <c r="E10" s="5">
        <v>8.0069444032646708E-2</v>
      </c>
      <c r="F10" s="5">
        <v>30.623791537476187</v>
      </c>
      <c r="G10" s="5">
        <v>1.5348066972330374</v>
      </c>
      <c r="H10" s="5">
        <v>0.33333333333333331</v>
      </c>
    </row>
    <row r="11" spans="1:24" x14ac:dyDescent="0.35">
      <c r="A11" s="48"/>
      <c r="B11" s="47"/>
      <c r="C11" s="47"/>
      <c r="D11" s="19">
        <v>1.1266853143126734</v>
      </c>
      <c r="E11" s="5">
        <v>3.2840196303872957E-2</v>
      </c>
      <c r="F11" s="5">
        <v>30.694834667000602</v>
      </c>
      <c r="G11" s="5">
        <v>1.4556311012027905</v>
      </c>
      <c r="H11" s="5">
        <v>0.33333333333333331</v>
      </c>
    </row>
    <row r="12" spans="1:24" x14ac:dyDescent="0.35">
      <c r="A12" s="48"/>
      <c r="B12" s="47"/>
      <c r="C12" s="47"/>
      <c r="D12" s="19">
        <v>0.76988842869550322</v>
      </c>
      <c r="E12" s="5">
        <v>5.1488937502770664E-2</v>
      </c>
      <c r="F12" s="5">
        <v>30.558665794626879</v>
      </c>
      <c r="G12" s="5">
        <v>1.1618490949506672</v>
      </c>
      <c r="H12" s="5">
        <v>0.33333333333333331</v>
      </c>
    </row>
    <row r="13" spans="1:24" x14ac:dyDescent="0.35">
      <c r="A13" s="48"/>
      <c r="B13" s="47"/>
      <c r="C13" s="47"/>
      <c r="D13" s="19">
        <v>1.0805963644362657</v>
      </c>
      <c r="E13" s="5">
        <v>4.8280307830764521E-2</v>
      </c>
      <c r="F13" s="5">
        <v>30.788386820822517</v>
      </c>
      <c r="G13" s="5">
        <v>1.4603457888559639</v>
      </c>
      <c r="H13" s="5">
        <v>0.33333333333333331</v>
      </c>
    </row>
    <row r="14" spans="1:24" x14ac:dyDescent="0.35">
      <c r="A14" s="48"/>
      <c r="B14" s="47"/>
      <c r="C14" s="47"/>
      <c r="D14" s="19">
        <v>1.0667426161437887</v>
      </c>
      <c r="E14" s="5">
        <v>9.118342274603182E-2</v>
      </c>
      <c r="F14" s="5">
        <v>30.933782398507486</v>
      </c>
      <c r="G14" s="5">
        <v>2.1363184100989092</v>
      </c>
      <c r="H14" s="5">
        <v>0.33333333333333331</v>
      </c>
    </row>
    <row r="15" spans="1:24" x14ac:dyDescent="0.35">
      <c r="A15" s="47">
        <v>3</v>
      </c>
      <c r="B15" s="47" t="s">
        <v>18</v>
      </c>
      <c r="C15" s="47" t="s">
        <v>19</v>
      </c>
      <c r="D15" s="19">
        <v>0.51843719292445523</v>
      </c>
      <c r="E15" s="5">
        <v>1.2048654681554225E-2</v>
      </c>
      <c r="F15" s="5">
        <v>28.632605826122642</v>
      </c>
      <c r="G15" s="5">
        <v>0.21862518356733346</v>
      </c>
      <c r="H15" s="5">
        <v>0.5</v>
      </c>
    </row>
    <row r="16" spans="1:24" x14ac:dyDescent="0.35">
      <c r="A16" s="47"/>
      <c r="B16" s="47"/>
      <c r="C16" s="47"/>
      <c r="D16" s="19">
        <v>1.2289606883481907</v>
      </c>
      <c r="E16" s="5">
        <v>-0.55284848072830928</v>
      </c>
      <c r="F16" s="5">
        <v>28.210710657286736</v>
      </c>
      <c r="G16" s="5">
        <v>0.48936455170214549</v>
      </c>
      <c r="H16" s="5">
        <v>0.5</v>
      </c>
    </row>
    <row r="17" spans="1:8" x14ac:dyDescent="0.35">
      <c r="A17" s="47"/>
      <c r="B17" s="47"/>
      <c r="C17" s="47"/>
      <c r="D17" s="19">
        <v>-6.4753899267749766</v>
      </c>
      <c r="E17" s="5">
        <v>-1.1221961434738763</v>
      </c>
      <c r="F17" s="5">
        <v>27.471983860197309</v>
      </c>
      <c r="G17" s="5">
        <v>-2.5163446410537591</v>
      </c>
      <c r="H17" s="5">
        <v>0.5</v>
      </c>
    </row>
    <row r="18" spans="1:8" x14ac:dyDescent="0.35">
      <c r="A18" s="47"/>
      <c r="B18" s="47"/>
      <c r="C18" s="47"/>
      <c r="D18" s="19">
        <v>-7.5443337919633606</v>
      </c>
      <c r="E18" s="5">
        <v>-0.20998451388563913</v>
      </c>
      <c r="F18" s="5">
        <v>27.190599458069542</v>
      </c>
      <c r="G18" s="5">
        <v>-3.9849621895195995</v>
      </c>
      <c r="H18" s="5">
        <v>0.5</v>
      </c>
    </row>
    <row r="19" spans="1:8" x14ac:dyDescent="0.35">
      <c r="A19" s="47"/>
      <c r="B19" s="47"/>
      <c r="C19" s="47"/>
      <c r="D19" s="19">
        <v>-4.942336432338041</v>
      </c>
      <c r="E19" s="5">
        <v>-9.3868103198802622E-2</v>
      </c>
      <c r="F19" s="5">
        <v>27.145210671117926</v>
      </c>
      <c r="G19" s="5">
        <v>-2.5120284050965722</v>
      </c>
      <c r="H19" s="5">
        <v>0.5</v>
      </c>
    </row>
    <row r="20" spans="1:8" x14ac:dyDescent="0.35">
      <c r="A20" s="47">
        <v>4</v>
      </c>
      <c r="B20" s="47" t="s">
        <v>32</v>
      </c>
      <c r="C20" s="47" t="s">
        <v>33</v>
      </c>
      <c r="D20" s="19">
        <v>-4.3052978111744631</v>
      </c>
      <c r="E20" s="5">
        <v>-0.45861707381622308</v>
      </c>
      <c r="F20" s="5">
        <v>28.625608567633872</v>
      </c>
      <c r="G20" s="5">
        <v>-0.54748012592200135</v>
      </c>
      <c r="H20" s="5">
        <v>0.33333333333333331</v>
      </c>
    </row>
    <row r="21" spans="1:8" x14ac:dyDescent="0.35">
      <c r="A21" s="47"/>
      <c r="B21" s="47"/>
      <c r="C21" s="47"/>
      <c r="D21" s="19">
        <v>-3.405205480116595</v>
      </c>
      <c r="E21" s="5">
        <v>7.1239733334578961E-2</v>
      </c>
      <c r="F21" s="5">
        <v>28.122758312152985</v>
      </c>
      <c r="G21" s="5">
        <v>-0.65871118566469145</v>
      </c>
      <c r="H21" s="5">
        <v>0.33333333333333331</v>
      </c>
    </row>
    <row r="22" spans="1:8" x14ac:dyDescent="0.35">
      <c r="A22" s="47"/>
      <c r="B22" s="47"/>
      <c r="C22" s="47"/>
      <c r="D22" s="19">
        <v>-1.9654437119079082</v>
      </c>
      <c r="E22" s="5">
        <v>-0.24048650869989624</v>
      </c>
      <c r="F22" s="5">
        <v>27.735573220910499</v>
      </c>
      <c r="G22" s="5">
        <v>-0.38942350425890393</v>
      </c>
      <c r="H22" s="5">
        <v>0.33333333333333331</v>
      </c>
    </row>
    <row r="23" spans="1:8" x14ac:dyDescent="0.35">
      <c r="A23" s="47"/>
      <c r="B23" s="47"/>
      <c r="C23" s="47"/>
      <c r="D23" s="19">
        <v>-1.9853349922888341</v>
      </c>
      <c r="E23" s="5">
        <v>-6.2355217453553741E-2</v>
      </c>
      <c r="F23" s="5">
        <v>27.819028673405047</v>
      </c>
      <c r="G23" s="5">
        <v>-0.3656241433887335</v>
      </c>
      <c r="H23" s="5">
        <v>0.33333333333333331</v>
      </c>
    </row>
    <row r="24" spans="1:8" x14ac:dyDescent="0.35">
      <c r="A24" s="47"/>
      <c r="B24" s="47"/>
      <c r="C24" s="47"/>
      <c r="D24" s="19">
        <v>-1.7049985699983707</v>
      </c>
      <c r="E24" s="5">
        <v>-6.5628598005359459E-2</v>
      </c>
      <c r="F24" s="5">
        <v>27.532186537722069</v>
      </c>
      <c r="G24" s="5">
        <v>-0.34850832157847439</v>
      </c>
      <c r="H24" s="5">
        <v>0.33333333333333331</v>
      </c>
    </row>
    <row r="25" spans="1:8" x14ac:dyDescent="0.35">
      <c r="A25" s="47">
        <v>5</v>
      </c>
      <c r="B25" s="47" t="s">
        <v>40</v>
      </c>
      <c r="C25" s="47" t="s">
        <v>41</v>
      </c>
      <c r="D25" s="19">
        <v>0.71423762196230534</v>
      </c>
      <c r="E25" s="5">
        <v>4.8842147537167285E-2</v>
      </c>
      <c r="F25" s="5">
        <v>29.363972635108965</v>
      </c>
      <c r="G25" s="5">
        <v>0.7607672262287134</v>
      </c>
      <c r="H25" s="5">
        <v>0.4</v>
      </c>
    </row>
    <row r="26" spans="1:8" x14ac:dyDescent="0.35">
      <c r="A26" s="47"/>
      <c r="B26" s="47"/>
      <c r="C26" s="47"/>
      <c r="D26" s="19">
        <v>0.90260318315943922</v>
      </c>
      <c r="E26" s="5">
        <v>5.2384285346281E-2</v>
      </c>
      <c r="F26" s="5">
        <v>29.54868418919574</v>
      </c>
      <c r="G26" s="5">
        <v>0.62441419432113077</v>
      </c>
      <c r="H26" s="5">
        <v>0.4</v>
      </c>
    </row>
    <row r="27" spans="1:8" x14ac:dyDescent="0.35">
      <c r="A27" s="47"/>
      <c r="B27" s="47"/>
      <c r="C27" s="47"/>
      <c r="D27" s="19">
        <v>1.0216335654136681</v>
      </c>
      <c r="E27" s="5">
        <v>3.2935457161361197E-2</v>
      </c>
      <c r="F27" s="5">
        <v>29.654265516891467</v>
      </c>
      <c r="G27" s="5">
        <v>0.68674394123839266</v>
      </c>
      <c r="H27" s="5">
        <v>0.5</v>
      </c>
    </row>
    <row r="28" spans="1:8" x14ac:dyDescent="0.35">
      <c r="A28" s="47"/>
      <c r="B28" s="47"/>
      <c r="C28" s="47"/>
      <c r="D28" s="19">
        <v>0.91492863937594593</v>
      </c>
      <c r="E28" s="5">
        <v>1.5045494333889391E-2</v>
      </c>
      <c r="F28" s="5">
        <v>29.609931710785567</v>
      </c>
      <c r="G28" s="5">
        <v>0.53316954877725353</v>
      </c>
      <c r="H28" s="5">
        <v>0.5</v>
      </c>
    </row>
    <row r="29" spans="1:8" x14ac:dyDescent="0.35">
      <c r="A29" s="47"/>
      <c r="B29" s="47"/>
      <c r="C29" s="47"/>
      <c r="D29" s="19">
        <v>1.1461346042260161</v>
      </c>
      <c r="E29" s="5">
        <v>4.2785671353016023E-2</v>
      </c>
      <c r="F29" s="5">
        <v>29.809865473866658</v>
      </c>
      <c r="G29" s="5">
        <v>0.55307634221321178</v>
      </c>
      <c r="H29" s="5">
        <v>0.5</v>
      </c>
    </row>
    <row r="30" spans="1:8" x14ac:dyDescent="0.35">
      <c r="A30" s="47">
        <v>6</v>
      </c>
      <c r="B30" s="47" t="s">
        <v>60</v>
      </c>
      <c r="C30" s="47" t="s">
        <v>61</v>
      </c>
      <c r="D30" s="19">
        <v>0.8344852803995999</v>
      </c>
      <c r="E30" s="5">
        <v>-0.34598676451090821</v>
      </c>
      <c r="F30" s="5">
        <v>25.715512672755168</v>
      </c>
      <c r="G30" s="5">
        <v>5.0923689970003717E-2</v>
      </c>
      <c r="H30" s="5">
        <v>0.33333333333333331</v>
      </c>
    </row>
    <row r="31" spans="1:8" x14ac:dyDescent="0.35">
      <c r="A31" s="47"/>
      <c r="B31" s="47"/>
      <c r="C31" s="47"/>
      <c r="D31" s="19">
        <v>0.71755804714993887</v>
      </c>
      <c r="E31" s="5">
        <v>4.5726774997637679E-2</v>
      </c>
      <c r="F31" s="5">
        <v>25.725838657992504</v>
      </c>
      <c r="G31" s="5">
        <v>4.0077568819925177E-2</v>
      </c>
      <c r="H31" s="5">
        <v>0.33333333333333331</v>
      </c>
    </row>
    <row r="32" spans="1:8" x14ac:dyDescent="0.35">
      <c r="A32" s="47"/>
      <c r="B32" s="47"/>
      <c r="C32" s="47"/>
      <c r="D32" s="19">
        <v>1.1221771313095625</v>
      </c>
      <c r="E32" s="5">
        <v>4.9781683867693256E-3</v>
      </c>
      <c r="F32" s="5">
        <v>25.945803711012509</v>
      </c>
      <c r="G32" s="5">
        <v>3.236992216582462E-2</v>
      </c>
      <c r="H32" s="5">
        <v>0.5</v>
      </c>
    </row>
    <row r="33" spans="1:8" x14ac:dyDescent="0.35">
      <c r="A33" s="47"/>
      <c r="B33" s="47"/>
      <c r="C33" s="47"/>
      <c r="D33" s="19">
        <v>0.55281991254552409</v>
      </c>
      <c r="E33" s="5">
        <v>1.3260152545489146E-2</v>
      </c>
      <c r="F33" s="5">
        <v>25.659039153713859</v>
      </c>
      <c r="G33" s="5">
        <v>4.0298577646495165E-2</v>
      </c>
      <c r="H33" s="5">
        <v>0.5</v>
      </c>
    </row>
    <row r="34" spans="1:8" x14ac:dyDescent="0.35">
      <c r="A34" s="47"/>
      <c r="B34" s="47"/>
      <c r="C34" s="47"/>
      <c r="D34" s="19">
        <v>1.6317678710532437</v>
      </c>
      <c r="E34" s="5">
        <v>2.6941554303579272E-2</v>
      </c>
      <c r="F34" s="5">
        <v>26.274644615132591</v>
      </c>
      <c r="G34" s="5">
        <v>3.547269027073717E-2</v>
      </c>
      <c r="H34" s="5">
        <v>0.5</v>
      </c>
    </row>
    <row r="35" spans="1:8" x14ac:dyDescent="0.35">
      <c r="A35" s="47">
        <v>7</v>
      </c>
      <c r="B35" s="47" t="s">
        <v>74</v>
      </c>
      <c r="C35" s="47" t="s">
        <v>75</v>
      </c>
      <c r="D35" s="19">
        <v>1.3011403296507931</v>
      </c>
      <c r="E35" s="5">
        <v>-2.9945374512166317E-2</v>
      </c>
      <c r="F35" s="5">
        <v>25.574471620450442</v>
      </c>
      <c r="G35" s="5">
        <v>1.133526691395901</v>
      </c>
      <c r="H35" s="5">
        <v>0.5</v>
      </c>
    </row>
    <row r="36" spans="1:8" x14ac:dyDescent="0.35">
      <c r="A36" s="47"/>
      <c r="B36" s="47"/>
      <c r="C36" s="47"/>
      <c r="D36" s="19">
        <v>4.001006754010807</v>
      </c>
      <c r="E36" s="5">
        <v>-0.57900836416613544</v>
      </c>
      <c r="F36" s="5">
        <v>24.995136573695991</v>
      </c>
      <c r="G36" s="5">
        <v>2.7637753086966028</v>
      </c>
      <c r="H36" s="5">
        <v>0.5</v>
      </c>
    </row>
    <row r="37" spans="1:8" x14ac:dyDescent="0.35">
      <c r="A37" s="47"/>
      <c r="B37" s="47"/>
      <c r="C37" s="47"/>
      <c r="D37" s="19">
        <v>0.6997566295069535</v>
      </c>
      <c r="E37" s="5">
        <v>3.7583173691388064E-4</v>
      </c>
      <c r="F37" s="5">
        <v>24.95237034514555</v>
      </c>
      <c r="G37" s="5">
        <v>0.80214890740758027</v>
      </c>
      <c r="H37" s="5">
        <v>0.5</v>
      </c>
    </row>
    <row r="38" spans="1:8" x14ac:dyDescent="0.35">
      <c r="A38" s="47"/>
      <c r="B38" s="47"/>
      <c r="C38" s="47"/>
      <c r="D38" s="19">
        <v>0.61444502432594861</v>
      </c>
      <c r="E38" s="5">
        <v>-1.358851803818569E-2</v>
      </c>
      <c r="F38" s="5">
        <v>24.891436655453568</v>
      </c>
      <c r="G38" s="5">
        <v>2.9391178237851907</v>
      </c>
      <c r="H38" s="5">
        <v>0.33333333333333331</v>
      </c>
    </row>
    <row r="39" spans="1:8" x14ac:dyDescent="0.35">
      <c r="A39" s="47"/>
      <c r="B39" s="47"/>
      <c r="C39" s="47"/>
      <c r="D39" s="19">
        <v>5.7250529503881147</v>
      </c>
      <c r="E39" s="5">
        <v>-0.41059175602913717</v>
      </c>
      <c r="F39" s="5">
        <v>24.994804485703522</v>
      </c>
      <c r="G39" s="5">
        <v>14.533191631585469</v>
      </c>
      <c r="H39" s="5">
        <v>0.33333333333333331</v>
      </c>
    </row>
    <row r="40" spans="1:8" x14ac:dyDescent="0.35">
      <c r="A40" s="47">
        <v>8</v>
      </c>
      <c r="B40" s="47" t="s">
        <v>76</v>
      </c>
      <c r="C40" s="47" t="s">
        <v>77</v>
      </c>
      <c r="D40" s="19">
        <v>0.48576426996546218</v>
      </c>
      <c r="E40" s="5">
        <v>0.21185314996736226</v>
      </c>
      <c r="F40" s="5">
        <v>30.81625465206125</v>
      </c>
      <c r="G40" s="5">
        <v>2.7857690582233374</v>
      </c>
      <c r="H40" s="5">
        <v>0.33333333333333331</v>
      </c>
    </row>
    <row r="41" spans="1:8" x14ac:dyDescent="0.35">
      <c r="A41" s="47"/>
      <c r="B41" s="47"/>
      <c r="C41" s="47"/>
      <c r="D41" s="19">
        <v>0.41661501878159191</v>
      </c>
      <c r="E41" s="5">
        <v>0.15481592265966823</v>
      </c>
      <c r="F41" s="5">
        <v>30.892881791456464</v>
      </c>
      <c r="G41" s="5">
        <v>1.6157329090010404</v>
      </c>
      <c r="H41" s="5">
        <v>0.33333333333333331</v>
      </c>
    </row>
    <row r="42" spans="1:8" x14ac:dyDescent="0.35">
      <c r="A42" s="47"/>
      <c r="B42" s="47"/>
      <c r="C42" s="47"/>
      <c r="D42" s="19">
        <v>0.4201828115100622</v>
      </c>
      <c r="E42" s="5">
        <v>0.10009359117636606</v>
      </c>
      <c r="F42" s="5">
        <v>30.811436946223704</v>
      </c>
      <c r="G42" s="5">
        <v>1.8552953819354827</v>
      </c>
      <c r="H42" s="5">
        <v>0.33333333333333331</v>
      </c>
    </row>
    <row r="43" spans="1:8" x14ac:dyDescent="0.35">
      <c r="A43" s="47"/>
      <c r="B43" s="47"/>
      <c r="C43" s="47"/>
      <c r="D43" s="19">
        <v>0.48940851310091599</v>
      </c>
      <c r="E43" s="5">
        <v>0.22248239611537057</v>
      </c>
      <c r="F43" s="5">
        <v>31.217970358602425</v>
      </c>
      <c r="G43" s="5">
        <v>1.2835281434925212</v>
      </c>
      <c r="H43" s="5">
        <v>0.33333333333333331</v>
      </c>
    </row>
    <row r="44" spans="1:8" x14ac:dyDescent="0.35">
      <c r="A44" s="47"/>
      <c r="B44" s="47"/>
      <c r="C44" s="47"/>
      <c r="D44" s="19">
        <v>0.5686517790157064</v>
      </c>
      <c r="E44" s="5">
        <v>0.28173832492265571</v>
      </c>
      <c r="F44" s="5">
        <v>31.445634292831912</v>
      </c>
      <c r="G44" s="5">
        <v>1.4658920691127688</v>
      </c>
      <c r="H44" s="5">
        <v>0.33333333333333331</v>
      </c>
    </row>
    <row r="45" spans="1:8" x14ac:dyDescent="0.35">
      <c r="A45" s="47">
        <v>9</v>
      </c>
      <c r="B45" s="47" t="s">
        <v>86</v>
      </c>
      <c r="C45" s="47" t="s">
        <v>87</v>
      </c>
      <c r="D45" s="19">
        <v>1.4395993070821618</v>
      </c>
      <c r="E45" s="5">
        <v>2.7318096378877058E-2</v>
      </c>
      <c r="F45" s="5">
        <v>27.62134678886175</v>
      </c>
      <c r="G45" s="5">
        <v>0.49315572745701985</v>
      </c>
      <c r="H45" s="5">
        <v>0.33333333333333331</v>
      </c>
    </row>
    <row r="46" spans="1:8" x14ac:dyDescent="0.35">
      <c r="A46" s="47"/>
      <c r="B46" s="47"/>
      <c r="C46" s="47"/>
      <c r="D46" s="19">
        <v>1.8899575066990051</v>
      </c>
      <c r="E46" s="5">
        <v>2.6440305029957725E-2</v>
      </c>
      <c r="F46" s="5">
        <v>27.855250003664846</v>
      </c>
      <c r="G46" s="5">
        <v>0.44101411985503658</v>
      </c>
      <c r="H46" s="5">
        <v>0.33333333333333331</v>
      </c>
    </row>
    <row r="47" spans="1:8" x14ac:dyDescent="0.35">
      <c r="A47" s="47"/>
      <c r="B47" s="47"/>
      <c r="C47" s="47"/>
      <c r="D47" s="19">
        <v>1.9512447374928701</v>
      </c>
      <c r="E47" s="5">
        <v>2.0445676863543212E-2</v>
      </c>
      <c r="F47" s="5">
        <v>27.928968945167398</v>
      </c>
      <c r="G47" s="5">
        <v>0.46222072618074561</v>
      </c>
      <c r="H47" s="5">
        <v>0.33333333333333331</v>
      </c>
    </row>
    <row r="48" spans="1:8" x14ac:dyDescent="0.35">
      <c r="A48" s="47"/>
      <c r="B48" s="47"/>
      <c r="C48" s="47"/>
      <c r="D48" s="19">
        <v>1.6618308070828056</v>
      </c>
      <c r="E48" s="5">
        <v>1.4002990813907821E-2</v>
      </c>
      <c r="F48" s="5">
        <v>27.890898178789829</v>
      </c>
      <c r="G48" s="5">
        <v>0.32559311918322481</v>
      </c>
      <c r="H48" s="5">
        <v>0.33333333333333331</v>
      </c>
    </row>
    <row r="49" spans="1:8" x14ac:dyDescent="0.35">
      <c r="A49" s="47"/>
      <c r="B49" s="47"/>
      <c r="C49" s="47"/>
      <c r="D49" s="19">
        <v>1.4230850300949989</v>
      </c>
      <c r="E49" s="5">
        <v>1.5866327145469171E-2</v>
      </c>
      <c r="F49" s="5">
        <v>27.868106467227722</v>
      </c>
      <c r="G49" s="5">
        <v>0.32971790994266204</v>
      </c>
      <c r="H49" s="5">
        <v>0.33333333333333331</v>
      </c>
    </row>
    <row r="50" spans="1:8" x14ac:dyDescent="0.35">
      <c r="A50" s="47">
        <v>10</v>
      </c>
      <c r="B50" s="47" t="s">
        <v>88</v>
      </c>
      <c r="C50" s="47" t="s">
        <v>89</v>
      </c>
      <c r="D50" s="19">
        <v>0.61352688647790821</v>
      </c>
      <c r="E50" s="5">
        <v>9.392376439925032E-2</v>
      </c>
      <c r="F50" s="5">
        <v>27.52628951471257</v>
      </c>
      <c r="G50" s="5">
        <v>0.90300696368493905</v>
      </c>
      <c r="H50" s="5">
        <v>0.33333333333333331</v>
      </c>
    </row>
    <row r="51" spans="1:8" x14ac:dyDescent="0.35">
      <c r="A51" s="47"/>
      <c r="B51" s="47"/>
      <c r="C51" s="47"/>
      <c r="D51" s="19">
        <v>0.49117875748937379</v>
      </c>
      <c r="E51" s="5">
        <v>7.1530943183213732E-3</v>
      </c>
      <c r="F51" s="5">
        <v>27.49349700845945</v>
      </c>
      <c r="G51" s="5">
        <v>0.66293558942697728</v>
      </c>
      <c r="H51" s="5">
        <v>0.33333333333333331</v>
      </c>
    </row>
    <row r="52" spans="1:8" x14ac:dyDescent="0.35">
      <c r="A52" s="47"/>
      <c r="B52" s="47"/>
      <c r="C52" s="47"/>
      <c r="D52" s="19">
        <v>0.56190591728575878</v>
      </c>
      <c r="E52" s="5">
        <v>-2.6521868228254548E-2</v>
      </c>
      <c r="F52" s="5">
        <v>27.505215480512458</v>
      </c>
      <c r="G52" s="5">
        <v>0.64723218670855176</v>
      </c>
      <c r="H52" s="5">
        <v>0.5</v>
      </c>
    </row>
    <row r="53" spans="1:8" x14ac:dyDescent="0.35">
      <c r="A53" s="47"/>
      <c r="B53" s="47"/>
      <c r="C53" s="47"/>
      <c r="D53" s="19">
        <v>0.28586359574850945</v>
      </c>
      <c r="E53" s="5">
        <v>0.23768364465908659</v>
      </c>
      <c r="F53" s="5">
        <v>27.681372379776125</v>
      </c>
      <c r="G53" s="5">
        <v>0.77801782712331768</v>
      </c>
      <c r="H53" s="5">
        <v>0.5</v>
      </c>
    </row>
    <row r="54" spans="1:8" x14ac:dyDescent="0.35">
      <c r="A54" s="47"/>
      <c r="B54" s="47"/>
      <c r="C54" s="47"/>
      <c r="D54" s="19">
        <v>0.16319916502262094</v>
      </c>
      <c r="E54" s="5">
        <v>0.3406004273501782</v>
      </c>
      <c r="F54" s="5">
        <v>27.798950251354558</v>
      </c>
      <c r="G54" s="5">
        <v>2.0134798851925737</v>
      </c>
      <c r="H54" s="5">
        <v>0.5</v>
      </c>
    </row>
    <row r="55" spans="1:8" x14ac:dyDescent="0.35">
      <c r="A55" s="47">
        <v>11</v>
      </c>
      <c r="B55" s="47" t="s">
        <v>90</v>
      </c>
      <c r="C55" s="47" t="s">
        <v>91</v>
      </c>
      <c r="D55" s="19">
        <v>0.99159868300836806</v>
      </c>
      <c r="E55" s="5">
        <v>-3.6450719010069507E-2</v>
      </c>
      <c r="F55" s="5">
        <v>28.277279419057596</v>
      </c>
      <c r="G55" s="5">
        <v>8.4788596112229708</v>
      </c>
      <c r="H55" s="5">
        <v>0.5</v>
      </c>
    </row>
    <row r="56" spans="1:8" x14ac:dyDescent="0.35">
      <c r="A56" s="47"/>
      <c r="B56" s="47"/>
      <c r="C56" s="47"/>
      <c r="D56" s="19">
        <v>1.1653780075945801</v>
      </c>
      <c r="E56" s="5">
        <v>-0.11174670345572733</v>
      </c>
      <c r="F56" s="5">
        <v>28.147174920077688</v>
      </c>
      <c r="G56" s="5">
        <v>0.80766199863520671</v>
      </c>
      <c r="H56" s="5">
        <v>0.5</v>
      </c>
    </row>
    <row r="57" spans="1:8" x14ac:dyDescent="0.35">
      <c r="A57" s="47"/>
      <c r="B57" s="47"/>
      <c r="C57" s="47"/>
      <c r="D57" s="19">
        <v>1.8814495019377144</v>
      </c>
      <c r="E57" s="5">
        <v>-0.24996163550797201</v>
      </c>
      <c r="F57" s="5">
        <v>27.884591164310766</v>
      </c>
      <c r="G57" s="5">
        <v>1.3974800501267102</v>
      </c>
      <c r="H57" s="5">
        <v>0.5</v>
      </c>
    </row>
    <row r="58" spans="1:8" x14ac:dyDescent="0.35">
      <c r="A58" s="47"/>
      <c r="B58" s="47"/>
      <c r="C58" s="47"/>
      <c r="D58" s="19">
        <v>3.8567482917069285</v>
      </c>
      <c r="E58" s="5">
        <v>-0.22985840425113918</v>
      </c>
      <c r="F58" s="5">
        <v>27.660056744156879</v>
      </c>
      <c r="G58" s="5">
        <v>2.9484533421879022</v>
      </c>
      <c r="H58" s="5">
        <v>0.5</v>
      </c>
    </row>
    <row r="59" spans="1:8" x14ac:dyDescent="0.35">
      <c r="A59" s="47"/>
      <c r="B59" s="47"/>
      <c r="C59" s="47"/>
      <c r="D59" s="19">
        <v>3.7964531184229395</v>
      </c>
      <c r="E59" s="5">
        <v>-1.9325695090973819E-2</v>
      </c>
      <c r="F59" s="5">
        <v>27.564913892456335</v>
      </c>
      <c r="G59" s="5">
        <v>3.2024981165986306</v>
      </c>
      <c r="H59" s="5">
        <v>0.5</v>
      </c>
    </row>
    <row r="60" spans="1:8" x14ac:dyDescent="0.35">
      <c r="A60" s="47">
        <v>12</v>
      </c>
      <c r="B60" s="47" t="s">
        <v>108</v>
      </c>
      <c r="C60" s="47" t="s">
        <v>109</v>
      </c>
      <c r="D60" s="19">
        <v>0.77342975828229144</v>
      </c>
      <c r="E60" s="5">
        <v>-5.1301167619590606E-3</v>
      </c>
      <c r="F60" s="5">
        <v>27.07456878406045</v>
      </c>
      <c r="G60" s="5">
        <v>35.143886118054681</v>
      </c>
      <c r="H60" s="5">
        <v>0.5</v>
      </c>
    </row>
    <row r="61" spans="1:8" x14ac:dyDescent="0.35">
      <c r="A61" s="47"/>
      <c r="B61" s="47"/>
      <c r="C61" s="47"/>
      <c r="D61" s="19">
        <v>0.59935590016390772</v>
      </c>
      <c r="E61" s="5">
        <v>1.9400434356546391E-2</v>
      </c>
      <c r="F61" s="5">
        <v>27.020848426498603</v>
      </c>
      <c r="G61" s="5">
        <v>1.415977070824938</v>
      </c>
      <c r="H61" s="5">
        <v>0.5</v>
      </c>
    </row>
    <row r="62" spans="1:8" x14ac:dyDescent="0.35">
      <c r="A62" s="47"/>
      <c r="B62" s="47"/>
      <c r="C62" s="47"/>
      <c r="D62" s="19">
        <v>0.4316637885620907</v>
      </c>
      <c r="E62" s="5">
        <v>2.7331008740491415E-2</v>
      </c>
      <c r="F62" s="5">
        <v>26.948422205859835</v>
      </c>
      <c r="G62" s="5">
        <v>5.5177605783752055</v>
      </c>
      <c r="H62" s="5">
        <v>0.5</v>
      </c>
    </row>
    <row r="63" spans="1:8" x14ac:dyDescent="0.35">
      <c r="A63" s="47"/>
      <c r="B63" s="47"/>
      <c r="C63" s="47"/>
      <c r="D63" s="19">
        <v>0.60782350460236712</v>
      </c>
      <c r="E63" s="5">
        <v>-9.2853729305237567E-2</v>
      </c>
      <c r="F63" s="5">
        <v>26.926312878615359</v>
      </c>
      <c r="G63" s="5">
        <v>2.1981316045996713</v>
      </c>
      <c r="H63" s="5">
        <v>0.5</v>
      </c>
    </row>
    <row r="64" spans="1:8" x14ac:dyDescent="0.35">
      <c r="A64" s="47"/>
      <c r="B64" s="47"/>
      <c r="C64" s="47"/>
      <c r="D64" s="19">
        <v>0.70172808952813737</v>
      </c>
      <c r="E64" s="5">
        <v>-0.25993909197481763</v>
      </c>
      <c r="F64" s="5">
        <v>26.621310008614657</v>
      </c>
      <c r="G64" s="5">
        <v>1.1232816768932785</v>
      </c>
      <c r="H64" s="5">
        <v>0.5</v>
      </c>
    </row>
    <row r="65" spans="1:8" x14ac:dyDescent="0.35">
      <c r="A65" s="47">
        <v>13</v>
      </c>
      <c r="B65" s="47" t="s">
        <v>112</v>
      </c>
      <c r="C65" s="47" t="s">
        <v>113</v>
      </c>
      <c r="D65" s="19">
        <v>-43.086352353529961</v>
      </c>
      <c r="E65" s="5">
        <v>-1.949703937761909E-2</v>
      </c>
      <c r="F65" s="5">
        <v>28.103291269042391</v>
      </c>
      <c r="G65" s="5">
        <v>-16.321526576135494</v>
      </c>
      <c r="H65" s="5">
        <v>0.33333333333333331</v>
      </c>
    </row>
    <row r="66" spans="1:8" x14ac:dyDescent="0.35">
      <c r="A66" s="47"/>
      <c r="B66" s="47"/>
      <c r="C66" s="47"/>
      <c r="D66" s="19">
        <v>-19.561785517670426</v>
      </c>
      <c r="E66" s="5">
        <v>-2.5080477095902168E-2</v>
      </c>
      <c r="F66" s="5">
        <v>27.484709004760028</v>
      </c>
      <c r="G66" s="5">
        <v>-72.610985627233532</v>
      </c>
      <c r="H66" s="5">
        <v>0.33333333333333331</v>
      </c>
    </row>
    <row r="67" spans="1:8" x14ac:dyDescent="0.35">
      <c r="A67" s="47"/>
      <c r="B67" s="47"/>
      <c r="C67" s="47"/>
      <c r="D67" s="19">
        <v>-14.391747079454159</v>
      </c>
      <c r="E67" s="5">
        <v>5.0542455751821799E-2</v>
      </c>
      <c r="F67" s="5">
        <v>27.27957876804965</v>
      </c>
      <c r="G67" s="5">
        <v>-27.189954244637509</v>
      </c>
      <c r="H67" s="5">
        <v>0.33333333333333331</v>
      </c>
    </row>
    <row r="68" spans="1:8" x14ac:dyDescent="0.35">
      <c r="A68" s="47"/>
      <c r="B68" s="47"/>
      <c r="C68" s="47"/>
      <c r="D68" s="19">
        <v>8.1318203646160363</v>
      </c>
      <c r="E68" s="5">
        <v>7.5638882650435543E-2</v>
      </c>
      <c r="F68" s="5">
        <v>27.85072342656014</v>
      </c>
      <c r="G68" s="5">
        <v>12.808471191510698</v>
      </c>
      <c r="H68" s="5">
        <v>0.33333333333333331</v>
      </c>
    </row>
    <row r="69" spans="1:8" x14ac:dyDescent="0.35">
      <c r="A69" s="47"/>
      <c r="B69" s="47"/>
      <c r="C69" s="47"/>
      <c r="D69" s="19">
        <v>9.0302802414025471</v>
      </c>
      <c r="E69" s="5">
        <v>2.3923967669943211E-3</v>
      </c>
      <c r="F69" s="5">
        <v>27.982547322236844</v>
      </c>
      <c r="G69" s="5">
        <v>11.231810890342242</v>
      </c>
      <c r="H69" s="5">
        <v>0.33333333333333331</v>
      </c>
    </row>
    <row r="70" spans="1:8" x14ac:dyDescent="0.35">
      <c r="A70" s="47">
        <v>14</v>
      </c>
      <c r="B70" s="47" t="s">
        <v>114</v>
      </c>
      <c r="C70" s="47" t="s">
        <v>115</v>
      </c>
      <c r="D70" s="19">
        <v>1.8126182321666906</v>
      </c>
      <c r="E70" s="5">
        <v>4.1539852351496175E-2</v>
      </c>
      <c r="F70" s="5">
        <v>27.009017561699057</v>
      </c>
      <c r="G70" s="5">
        <v>17.602841413376453</v>
      </c>
      <c r="H70" s="5">
        <v>0.33333333333333331</v>
      </c>
    </row>
    <row r="71" spans="1:8" x14ac:dyDescent="0.35">
      <c r="A71" s="47"/>
      <c r="B71" s="47"/>
      <c r="C71" s="47"/>
      <c r="D71" s="19">
        <v>3.5074752681305443</v>
      </c>
      <c r="E71" s="5">
        <v>3.1516890181781942E-3</v>
      </c>
      <c r="F71" s="5">
        <v>27.493641163884806</v>
      </c>
      <c r="G71" s="5">
        <v>1.2452403652628437</v>
      </c>
      <c r="H71" s="5">
        <v>0.33333333333333331</v>
      </c>
    </row>
    <row r="72" spans="1:8" x14ac:dyDescent="0.35">
      <c r="A72" s="47"/>
      <c r="B72" s="47"/>
      <c r="C72" s="47"/>
      <c r="D72" s="19">
        <v>7.0031340308309584</v>
      </c>
      <c r="E72" s="5">
        <v>-0.15199851117018084</v>
      </c>
      <c r="F72" s="5">
        <v>27.273309275705763</v>
      </c>
      <c r="G72" s="5">
        <v>2.4034310263668317</v>
      </c>
      <c r="H72" s="5">
        <v>0.33333333333333331</v>
      </c>
    </row>
    <row r="73" spans="1:8" x14ac:dyDescent="0.35">
      <c r="A73" s="47"/>
      <c r="B73" s="47"/>
      <c r="C73" s="47"/>
      <c r="D73" s="19">
        <v>-7.7106457538822237</v>
      </c>
      <c r="E73" s="5">
        <v>-0.31586692352248646</v>
      </c>
      <c r="F73" s="5">
        <v>26.983852687977727</v>
      </c>
      <c r="G73" s="5">
        <v>-1.2741259912902307</v>
      </c>
      <c r="H73" s="5">
        <v>0.33333333333333331</v>
      </c>
    </row>
    <row r="74" spans="1:8" x14ac:dyDescent="0.35">
      <c r="A74" s="47"/>
      <c r="B74" s="47"/>
      <c r="C74" s="47"/>
      <c r="D74" s="19">
        <v>-18.751410155086628</v>
      </c>
      <c r="E74" s="5">
        <v>5.5825482519175802E-2</v>
      </c>
      <c r="F74" s="5">
        <v>27.273071383895495</v>
      </c>
      <c r="G74" s="5">
        <v>-3.16378158909375</v>
      </c>
      <c r="H74" s="5">
        <v>0.5</v>
      </c>
    </row>
    <row r="75" spans="1:8" x14ac:dyDescent="0.35">
      <c r="A75" s="47">
        <v>15</v>
      </c>
      <c r="B75" s="47" t="s">
        <v>118</v>
      </c>
      <c r="C75" s="47" t="s">
        <v>119</v>
      </c>
      <c r="D75" s="19">
        <v>2.4120879442340599</v>
      </c>
      <c r="E75" s="5">
        <v>-2.345370682695368E-2</v>
      </c>
      <c r="F75" s="5">
        <v>26.897660752241325</v>
      </c>
      <c r="G75" s="5">
        <v>9.4201561014374473</v>
      </c>
      <c r="H75" s="5">
        <v>0.5</v>
      </c>
    </row>
    <row r="76" spans="1:8" x14ac:dyDescent="0.35">
      <c r="A76" s="47"/>
      <c r="B76" s="47"/>
      <c r="C76" s="47"/>
      <c r="D76" s="19">
        <v>2.3979455768350135</v>
      </c>
      <c r="E76" s="5">
        <v>-8.1134488306308667E-3</v>
      </c>
      <c r="F76" s="5">
        <v>26.894524137215985</v>
      </c>
      <c r="G76" s="5">
        <v>18.682423336959054</v>
      </c>
      <c r="H76" s="5">
        <v>0.5</v>
      </c>
    </row>
    <row r="77" spans="1:8" x14ac:dyDescent="0.35">
      <c r="A77" s="47"/>
      <c r="B77" s="47"/>
      <c r="C77" s="47"/>
      <c r="D77" s="19">
        <v>2.679766455493521</v>
      </c>
      <c r="E77" s="5">
        <v>-3.8116126661895185E-2</v>
      </c>
      <c r="F77" s="5">
        <v>26.841132268012888</v>
      </c>
      <c r="G77" s="5">
        <v>20.551455628650956</v>
      </c>
      <c r="H77" s="5">
        <v>0.5</v>
      </c>
    </row>
    <row r="78" spans="1:8" x14ac:dyDescent="0.35">
      <c r="A78" s="47"/>
      <c r="B78" s="47"/>
      <c r="C78" s="47"/>
      <c r="D78" s="19">
        <v>3.4330755833391668</v>
      </c>
      <c r="E78" s="5">
        <v>-7.5070154517649978E-2</v>
      </c>
      <c r="F78" s="5">
        <v>26.752757604672947</v>
      </c>
      <c r="G78" s="5">
        <v>12.413564931650663</v>
      </c>
      <c r="H78" s="5">
        <v>0.5</v>
      </c>
    </row>
    <row r="79" spans="1:8" x14ac:dyDescent="0.35">
      <c r="A79" s="47"/>
      <c r="B79" s="47"/>
      <c r="C79" s="47"/>
      <c r="D79" s="19">
        <v>15.047073714321046</v>
      </c>
      <c r="E79" s="5">
        <v>-0.24253025470670914</v>
      </c>
      <c r="F79" s="5">
        <v>26.461421781971037</v>
      </c>
      <c r="G79" s="5">
        <v>39.640739560022105</v>
      </c>
      <c r="H79" s="5">
        <v>0.5</v>
      </c>
    </row>
    <row r="80" spans="1:8" x14ac:dyDescent="0.35">
      <c r="A80" s="47">
        <v>16</v>
      </c>
      <c r="B80" s="47" t="s">
        <v>120</v>
      </c>
      <c r="C80" s="47" t="s">
        <v>121</v>
      </c>
      <c r="D80" s="19">
        <v>1.2172372426011793</v>
      </c>
      <c r="E80" s="5">
        <v>9.6384589061849657E-2</v>
      </c>
      <c r="F80" s="5">
        <v>28.644703859091297</v>
      </c>
      <c r="G80" s="5">
        <v>35.904887650891048</v>
      </c>
      <c r="H80" s="5">
        <v>0.5</v>
      </c>
    </row>
    <row r="81" spans="1:8" x14ac:dyDescent="0.35">
      <c r="A81" s="47"/>
      <c r="B81" s="47"/>
      <c r="C81" s="47"/>
      <c r="D81" s="19">
        <v>1.1387871147447106</v>
      </c>
      <c r="E81" s="5">
        <v>8.7566510210281931E-2</v>
      </c>
      <c r="F81" s="5">
        <v>28.755150067807936</v>
      </c>
      <c r="G81" s="5">
        <v>23.020801770221471</v>
      </c>
      <c r="H81" s="5">
        <v>0.5</v>
      </c>
    </row>
    <row r="82" spans="1:8" x14ac:dyDescent="0.35">
      <c r="A82" s="47"/>
      <c r="B82" s="47"/>
      <c r="C82" s="47"/>
      <c r="D82" s="19">
        <v>0.92252846199734839</v>
      </c>
      <c r="E82" s="5">
        <v>2.0975862679133251E-2</v>
      </c>
      <c r="F82" s="5">
        <v>28.643425704572163</v>
      </c>
      <c r="G82" s="5">
        <v>24.448887156510597</v>
      </c>
      <c r="H82" s="5">
        <v>0.5</v>
      </c>
    </row>
    <row r="83" spans="1:8" x14ac:dyDescent="0.35">
      <c r="A83" s="47"/>
      <c r="B83" s="47"/>
      <c r="C83" s="47"/>
      <c r="D83" s="19">
        <v>0.84856580619149979</v>
      </c>
      <c r="E83" s="5">
        <v>2.9704674189125403E-2</v>
      </c>
      <c r="F83" s="5">
        <v>28.67739088791031</v>
      </c>
      <c r="G83" s="5">
        <v>32.624086769033802</v>
      </c>
      <c r="H83" s="5">
        <v>0.5</v>
      </c>
    </row>
    <row r="84" spans="1:8" x14ac:dyDescent="0.35">
      <c r="A84" s="47"/>
      <c r="B84" s="47"/>
      <c r="C84" s="47"/>
      <c r="D84" s="19">
        <v>0.70499276709562486</v>
      </c>
      <c r="E84" s="5">
        <v>4.1164552511166894E-2</v>
      </c>
      <c r="F84" s="5">
        <v>28.664158978970413</v>
      </c>
      <c r="G84" s="5">
        <v>24.11979437192662</v>
      </c>
      <c r="H84" s="5">
        <v>0.5</v>
      </c>
    </row>
    <row r="85" spans="1:8" x14ac:dyDescent="0.35">
      <c r="A85" s="47">
        <v>17</v>
      </c>
      <c r="B85" s="47" t="s">
        <v>122</v>
      </c>
      <c r="C85" s="47" t="s">
        <v>123</v>
      </c>
      <c r="D85" s="19">
        <v>3.9117045210226666</v>
      </c>
      <c r="E85" s="5">
        <v>-4.9819429878041888E-2</v>
      </c>
      <c r="F85" s="5">
        <v>27.064569335542004</v>
      </c>
      <c r="G85" s="5">
        <v>38.882077794419416</v>
      </c>
      <c r="H85" s="5">
        <v>0.33333333333333331</v>
      </c>
    </row>
    <row r="86" spans="1:8" x14ac:dyDescent="0.35">
      <c r="A86" s="47"/>
      <c r="B86" s="47"/>
      <c r="C86" s="47"/>
      <c r="D86" s="19">
        <v>6.3820841869173339</v>
      </c>
      <c r="E86" s="5">
        <v>9.470189131107613E-3</v>
      </c>
      <c r="F86" s="5">
        <v>27.536670745905912</v>
      </c>
      <c r="G86" s="5">
        <v>35.72206101624765</v>
      </c>
      <c r="H86" s="5">
        <v>0.33333333333333331</v>
      </c>
    </row>
    <row r="87" spans="1:8" x14ac:dyDescent="0.35">
      <c r="A87" s="47"/>
      <c r="B87" s="47"/>
      <c r="C87" s="47"/>
      <c r="D87" s="19">
        <v>0.81030794880754464</v>
      </c>
      <c r="E87" s="5">
        <v>-2.0581892099890885E-2</v>
      </c>
      <c r="F87" s="5">
        <v>27.720858616761415</v>
      </c>
      <c r="G87" s="5">
        <v>6.3440352562332576</v>
      </c>
      <c r="H87" s="5">
        <v>0.25</v>
      </c>
    </row>
    <row r="88" spans="1:8" x14ac:dyDescent="0.35">
      <c r="A88" s="47"/>
      <c r="B88" s="47"/>
      <c r="C88" s="47"/>
      <c r="D88" s="19">
        <v>0.86510963566440913</v>
      </c>
      <c r="E88" s="5">
        <v>-7.0689736849096602E-2</v>
      </c>
      <c r="F88" s="5">
        <v>27.628457463432877</v>
      </c>
      <c r="G88" s="5">
        <v>5.5726262631620083</v>
      </c>
      <c r="H88" s="5">
        <v>0.25</v>
      </c>
    </row>
    <row r="89" spans="1:8" x14ac:dyDescent="0.35">
      <c r="A89" s="47"/>
      <c r="B89" s="47"/>
      <c r="C89" s="47"/>
      <c r="D89" s="19">
        <v>1.1220968076785658</v>
      </c>
      <c r="E89" s="5">
        <v>-8.4892416999774623E-2</v>
      </c>
      <c r="F89" s="5">
        <v>27.591638114261279</v>
      </c>
      <c r="G89" s="5">
        <v>5.6857342151614709</v>
      </c>
      <c r="H89" s="5">
        <v>0.25</v>
      </c>
    </row>
  </sheetData>
  <mergeCells count="55">
    <mergeCell ref="A3:A4"/>
    <mergeCell ref="B3:B4"/>
    <mergeCell ref="C3:C4"/>
    <mergeCell ref="A5:A9"/>
    <mergeCell ref="B5:B9"/>
    <mergeCell ref="C5:C9"/>
    <mergeCell ref="A10:A14"/>
    <mergeCell ref="B10:B14"/>
    <mergeCell ref="C10:C14"/>
    <mergeCell ref="A15:A19"/>
    <mergeCell ref="B15:B19"/>
    <mergeCell ref="C15:C19"/>
    <mergeCell ref="A20:A24"/>
    <mergeCell ref="B20:B24"/>
    <mergeCell ref="C20:C24"/>
    <mergeCell ref="A25:A29"/>
    <mergeCell ref="B25:B29"/>
    <mergeCell ref="C25:C29"/>
    <mergeCell ref="A30:A34"/>
    <mergeCell ref="B30:B34"/>
    <mergeCell ref="C30:C34"/>
    <mergeCell ref="A35:A39"/>
    <mergeCell ref="B35:B39"/>
    <mergeCell ref="C35:C39"/>
    <mergeCell ref="A40:A44"/>
    <mergeCell ref="B40:B44"/>
    <mergeCell ref="C40:C44"/>
    <mergeCell ref="A45:A49"/>
    <mergeCell ref="B45:B49"/>
    <mergeCell ref="C45:C49"/>
    <mergeCell ref="A85:A89"/>
    <mergeCell ref="B85:B89"/>
    <mergeCell ref="C85:C89"/>
    <mergeCell ref="A70:A74"/>
    <mergeCell ref="B70:B74"/>
    <mergeCell ref="C70:C74"/>
    <mergeCell ref="A75:A79"/>
    <mergeCell ref="B75:B79"/>
    <mergeCell ref="C75:C79"/>
    <mergeCell ref="A1:H2"/>
    <mergeCell ref="A80:A84"/>
    <mergeCell ref="B80:B84"/>
    <mergeCell ref="C80:C84"/>
    <mergeCell ref="A60:A64"/>
    <mergeCell ref="B60:B64"/>
    <mergeCell ref="C60:C64"/>
    <mergeCell ref="A65:A69"/>
    <mergeCell ref="B65:B69"/>
    <mergeCell ref="C65:C69"/>
    <mergeCell ref="A50:A54"/>
    <mergeCell ref="B50:B54"/>
    <mergeCell ref="C50:C54"/>
    <mergeCell ref="A55:A59"/>
    <mergeCell ref="B55:B59"/>
    <mergeCell ref="C55:C5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Kriteria</vt:lpstr>
      <vt:lpstr>Tabulasi Data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Anis Masrifah</dc:creator>
  <cp:lastModifiedBy>Anis Masrifah</cp:lastModifiedBy>
  <dcterms:created xsi:type="dcterms:W3CDTF">2024-01-30T12:57:04Z</dcterms:created>
  <dcterms:modified xsi:type="dcterms:W3CDTF">2024-05-16T12:50:26Z</dcterms:modified>
</cp:coreProperties>
</file>