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Arab" sheetId="6" r:id="rId1"/>
    <sheet name="Fiqih" sheetId="7" r:id="rId2"/>
    <sheet name="Aqidah" sheetId="8" r:id="rId3"/>
    <sheet name="QH" sheetId="9" r:id="rId4"/>
    <sheet name="SKI" sheetId="10" r:id="rId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5" i="10" l="1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33" i="10"/>
  <c r="AF4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4" i="10"/>
  <c r="AG5" i="8"/>
  <c r="AG6" i="8"/>
  <c r="AG7" i="8"/>
  <c r="AG8" i="8"/>
  <c r="AG9" i="8"/>
  <c r="AG10" i="8"/>
  <c r="AG11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G33" i="8"/>
  <c r="AG4" i="8"/>
  <c r="AF5" i="8"/>
  <c r="AF6" i="8"/>
  <c r="AF7" i="8"/>
  <c r="AF8" i="8"/>
  <c r="AF9" i="8"/>
  <c r="AF10" i="8"/>
  <c r="AF11" i="8"/>
  <c r="AF12" i="8"/>
  <c r="AF13" i="8"/>
  <c r="AF14" i="8"/>
  <c r="AF15" i="8"/>
  <c r="AF16" i="8"/>
  <c r="AF17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F4" i="8"/>
  <c r="AE4" i="8"/>
  <c r="AE5" i="8"/>
  <c r="AE6" i="8"/>
  <c r="AE7" i="8"/>
  <c r="AE8" i="8"/>
  <c r="AE9" i="8"/>
  <c r="AE10" i="8"/>
  <c r="AE11" i="8"/>
  <c r="AE12" i="8"/>
  <c r="AE13" i="8"/>
  <c r="AE14" i="8"/>
  <c r="AE15" i="8"/>
  <c r="AE16" i="8"/>
  <c r="AE17" i="8"/>
  <c r="AE18" i="8"/>
  <c r="AE19" i="8"/>
  <c r="AE20" i="8"/>
  <c r="AE21" i="8"/>
  <c r="AE22" i="8"/>
  <c r="AE23" i="8"/>
  <c r="AE24" i="8"/>
  <c r="AE25" i="8"/>
  <c r="AE26" i="8"/>
  <c r="AE27" i="8"/>
  <c r="AE28" i="8"/>
  <c r="AE29" i="8"/>
  <c r="AE30" i="8"/>
  <c r="AE31" i="8"/>
  <c r="AE32" i="8"/>
  <c r="AE33" i="8"/>
  <c r="AD5" i="8"/>
  <c r="AD6" i="8"/>
  <c r="AD7" i="8"/>
  <c r="AD8" i="8"/>
  <c r="AD9" i="8"/>
  <c r="AD10" i="8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4" i="8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6" i="7"/>
  <c r="AF7" i="7"/>
  <c r="AF8" i="7"/>
  <c r="AF9" i="7"/>
  <c r="AF10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6" i="7"/>
  <c r="AE6" i="7"/>
  <c r="AE7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6" i="7"/>
  <c r="AF4" i="9"/>
  <c r="AF5" i="9"/>
  <c r="AF6" i="9"/>
  <c r="AF7" i="9"/>
  <c r="AF8" i="9"/>
  <c r="AF9" i="9"/>
  <c r="AF10" i="9"/>
  <c r="AF11" i="9"/>
  <c r="AF12" i="9"/>
  <c r="AF13" i="9"/>
  <c r="AF14" i="9"/>
  <c r="AF15" i="9"/>
  <c r="AF16" i="9"/>
  <c r="AF17" i="9"/>
  <c r="AF18" i="9"/>
  <c r="AF19" i="9"/>
  <c r="AF20" i="9"/>
  <c r="AF21" i="9"/>
  <c r="AF22" i="9"/>
  <c r="AF23" i="9"/>
  <c r="AF24" i="9"/>
  <c r="AF25" i="9"/>
  <c r="AF26" i="9"/>
  <c r="AF27" i="9"/>
  <c r="AF28" i="9"/>
  <c r="AF29" i="9"/>
  <c r="AF30" i="9"/>
  <c r="AF31" i="9"/>
  <c r="AF32" i="9"/>
  <c r="AG4" i="9"/>
  <c r="AG5" i="9"/>
  <c r="AG6" i="9"/>
  <c r="AG7" i="9"/>
  <c r="AG8" i="9"/>
  <c r="AG9" i="9"/>
  <c r="AG10" i="9"/>
  <c r="AG11" i="9"/>
  <c r="AG12" i="9"/>
  <c r="AG13" i="9"/>
  <c r="AG14" i="9"/>
  <c r="AG15" i="9"/>
  <c r="AG16" i="9"/>
  <c r="AG17" i="9"/>
  <c r="AG18" i="9"/>
  <c r="AG19" i="9"/>
  <c r="AG20" i="9"/>
  <c r="AG21" i="9"/>
  <c r="AG22" i="9"/>
  <c r="AG23" i="9"/>
  <c r="AG24" i="9"/>
  <c r="AG25" i="9"/>
  <c r="AG26" i="9"/>
  <c r="AG27" i="9"/>
  <c r="AG28" i="9"/>
  <c r="AG29" i="9"/>
  <c r="AG30" i="9"/>
  <c r="AG31" i="9"/>
  <c r="AG32" i="9"/>
  <c r="AG3" i="9"/>
  <c r="AF3" i="9"/>
  <c r="AE3" i="9"/>
  <c r="AD3" i="9"/>
  <c r="AC33" i="10" l="1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E32" i="9"/>
  <c r="AD32" i="9"/>
  <c r="AC32" i="9"/>
  <c r="AE31" i="9"/>
  <c r="AD31" i="9"/>
  <c r="AC31" i="9"/>
  <c r="AE30" i="9"/>
  <c r="AD30" i="9"/>
  <c r="AC30" i="9"/>
  <c r="AE29" i="9"/>
  <c r="AD29" i="9"/>
  <c r="AC29" i="9"/>
  <c r="AE28" i="9"/>
  <c r="AD28" i="9"/>
  <c r="AC28" i="9"/>
  <c r="AE27" i="9"/>
  <c r="AD27" i="9"/>
  <c r="AC27" i="9"/>
  <c r="AE26" i="9"/>
  <c r="AD26" i="9"/>
  <c r="AC26" i="9"/>
  <c r="AE25" i="9"/>
  <c r="AD25" i="9"/>
  <c r="AC25" i="9"/>
  <c r="AE24" i="9"/>
  <c r="AD24" i="9"/>
  <c r="AC24" i="9"/>
  <c r="AE23" i="9"/>
  <c r="AD23" i="9"/>
  <c r="AC23" i="9"/>
  <c r="AE22" i="9"/>
  <c r="AD22" i="9"/>
  <c r="AC22" i="9"/>
  <c r="AE21" i="9"/>
  <c r="AD21" i="9"/>
  <c r="AC21" i="9"/>
  <c r="AE20" i="9"/>
  <c r="AD20" i="9"/>
  <c r="AC20" i="9"/>
  <c r="AE19" i="9"/>
  <c r="AD19" i="9"/>
  <c r="AC19" i="9"/>
  <c r="AE18" i="9"/>
  <c r="AD18" i="9"/>
  <c r="AC18" i="9"/>
  <c r="AE17" i="9"/>
  <c r="AD17" i="9"/>
  <c r="AC17" i="9"/>
  <c r="AE16" i="9"/>
  <c r="AD16" i="9"/>
  <c r="AC16" i="9"/>
  <c r="AE15" i="9"/>
  <c r="AD15" i="9"/>
  <c r="AC15" i="9"/>
  <c r="AE14" i="9"/>
  <c r="AD14" i="9"/>
  <c r="AC14" i="9"/>
  <c r="AE13" i="9"/>
  <c r="AD13" i="9"/>
  <c r="AC13" i="9"/>
  <c r="AE12" i="9"/>
  <c r="AD12" i="9"/>
  <c r="AC12" i="9"/>
  <c r="AE11" i="9"/>
  <c r="AD11" i="9"/>
  <c r="AC11" i="9"/>
  <c r="AE10" i="9"/>
  <c r="AD10" i="9"/>
  <c r="AC10" i="9"/>
  <c r="AE9" i="9"/>
  <c r="AD9" i="9"/>
  <c r="AC9" i="9"/>
  <c r="AE8" i="9"/>
  <c r="AD8" i="9"/>
  <c r="AC8" i="9"/>
  <c r="AE7" i="9"/>
  <c r="AD7" i="9"/>
  <c r="AC7" i="9"/>
  <c r="AE6" i="9"/>
  <c r="AD6" i="9"/>
  <c r="AC6" i="9"/>
  <c r="AE5" i="9"/>
  <c r="AD5" i="9"/>
  <c r="AC5" i="9"/>
  <c r="AE4" i="9"/>
  <c r="AD4" i="9"/>
  <c r="AC4" i="9"/>
  <c r="AC3" i="9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D8" i="6" l="1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C17" i="7"/>
  <c r="AC16" i="7"/>
  <c r="AC15" i="7"/>
  <c r="AC14" i="7"/>
  <c r="AC13" i="7"/>
  <c r="AC12" i="7"/>
  <c r="AC11" i="7"/>
  <c r="AC10" i="7"/>
  <c r="AC9" i="7"/>
  <c r="AC8" i="7"/>
  <c r="AC7" i="7"/>
  <c r="AC6" i="7"/>
  <c r="AD7" i="6"/>
  <c r="AC7" i="6"/>
</calcChain>
</file>

<file path=xl/sharedStrings.xml><?xml version="1.0" encoding="utf-8"?>
<sst xmlns="http://schemas.openxmlformats.org/spreadsheetml/2006/main" count="346" uniqueCount="72">
  <si>
    <t>Nama Lengkap</t>
  </si>
  <si>
    <t>Nilai</t>
  </si>
  <si>
    <t>KD 3.1</t>
  </si>
  <si>
    <t>No</t>
  </si>
  <si>
    <t>Panggilan</t>
  </si>
  <si>
    <t>KD 3.2</t>
  </si>
  <si>
    <t>Analisis Nilai PTS 1 Fiqih</t>
  </si>
  <si>
    <t>Jumlah Skor Perolehan</t>
  </si>
  <si>
    <t>% Ketercapaian</t>
  </si>
  <si>
    <t>Ketuntasan</t>
  </si>
  <si>
    <t>RATA-RATA</t>
  </si>
  <si>
    <t>Abdurrahman Luqman Hanafih</t>
  </si>
  <si>
    <t>Arkan Altamis Suryandana</t>
  </si>
  <si>
    <t>Arshivino Febrian Fahda</t>
  </si>
  <si>
    <t>Azzam Haidar Fiantoko</t>
  </si>
  <si>
    <t>Hafizh  Athariel Dzakiy</t>
  </si>
  <si>
    <t>Haidar Ridhwan</t>
  </si>
  <si>
    <t>Hibatullah Zaki Shaquille</t>
  </si>
  <si>
    <t>Hidayat Nur Ramadhani</t>
  </si>
  <si>
    <t>Hisyam Alwan Muflih</t>
  </si>
  <si>
    <t>Luqman Harits Syafiq</t>
  </si>
  <si>
    <t>Mochammad Syaddam Haffier El Ziqwin</t>
  </si>
  <si>
    <t>Mohammad Taqiyyudin Dzakwan</t>
  </si>
  <si>
    <t xml:space="preserve">Muhammad Abid Rahmatullah </t>
  </si>
  <si>
    <t xml:space="preserve">Muhammad Akira Qolbi </t>
  </si>
  <si>
    <t xml:space="preserve">Muhammad Al Kahfi </t>
  </si>
  <si>
    <t xml:space="preserve">Muhammad Azzam Al Fahrezi </t>
  </si>
  <si>
    <t xml:space="preserve">Muhammad Daffa Gaisan R </t>
  </si>
  <si>
    <t xml:space="preserve">Muhammad Fakhri </t>
  </si>
  <si>
    <t xml:space="preserve">Muhammad Iqbal Maulana Ali </t>
  </si>
  <si>
    <t>Muhammad Sulthonul Aulya F</t>
  </si>
  <si>
    <t>Muhammad Zidan Maulana</t>
  </si>
  <si>
    <t>Muhammad Zulfikar Alfi</t>
  </si>
  <si>
    <t xml:space="preserve">Nurzhafran Mikail </t>
  </si>
  <si>
    <t xml:space="preserve">Ocean Ergy Pratama </t>
  </si>
  <si>
    <t>Roihan Ali Ar Raashid</t>
  </si>
  <si>
    <t>Wildan Rifqi Ar Rosyidi</t>
  </si>
  <si>
    <t>Yovin Vadin Al Cein</t>
  </si>
  <si>
    <t>Yusuf Habibie Rahman</t>
  </si>
  <si>
    <t>Zafran Abdan Syakir Salem Kalake</t>
  </si>
  <si>
    <t>Hanafi</t>
  </si>
  <si>
    <t>Arkan</t>
  </si>
  <si>
    <t>Vino</t>
  </si>
  <si>
    <t>Azzam H</t>
  </si>
  <si>
    <t>Aril</t>
  </si>
  <si>
    <t xml:space="preserve">Haidar </t>
  </si>
  <si>
    <t>Zaki</t>
  </si>
  <si>
    <t>dayat</t>
  </si>
  <si>
    <t xml:space="preserve">Hisyam </t>
  </si>
  <si>
    <t>Syafiq</t>
  </si>
  <si>
    <t>Syaddam</t>
  </si>
  <si>
    <t>Dzakwan</t>
  </si>
  <si>
    <t>Abid</t>
  </si>
  <si>
    <t>Akira</t>
  </si>
  <si>
    <t xml:space="preserve">Muhammad </t>
  </si>
  <si>
    <t>Azzam</t>
  </si>
  <si>
    <t xml:space="preserve">Daffa </t>
  </si>
  <si>
    <t>Fakhri</t>
  </si>
  <si>
    <t>Iqbal</t>
  </si>
  <si>
    <t>Sulthonul</t>
  </si>
  <si>
    <t xml:space="preserve">Zidan </t>
  </si>
  <si>
    <t>Zulfi</t>
  </si>
  <si>
    <t xml:space="preserve">Zhafran M </t>
  </si>
  <si>
    <t>Oce</t>
  </si>
  <si>
    <t>Ali</t>
  </si>
  <si>
    <t xml:space="preserve">Wildan </t>
  </si>
  <si>
    <t>Yovin</t>
  </si>
  <si>
    <t>Yusuf</t>
  </si>
  <si>
    <t>Zhafran A</t>
  </si>
  <si>
    <t>kd3</t>
  </si>
  <si>
    <t>kd4</t>
  </si>
  <si>
    <t>Analisis Nilai PTS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</si>
</sst>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Arial"/>
      <family val="2"/>
    </font>
    <font>
      <b/>
      <sz val="20"/>
      <color theme="1"/>
      <name val="Times New Roman"/>
      <family val="1"/>
    </font>
    <font>
      <sz val="8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mbria"/>
      <family val="1"/>
    </font>
    <font>
      <sz val="9"/>
      <color indexed="8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373B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3" fillId="0" borderId="0"/>
    <xf numFmtId="0" fontId="5" fillId="0" borderId="0" applyFill="0" applyProtection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1" fontId="1" fillId="6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6" fillId="8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3" borderId="0" xfId="0" applyFill="1" applyBorder="1"/>
    <xf numFmtId="2" fontId="0" fillId="0" borderId="1" xfId="0" applyNumberFormat="1" applyBorder="1" applyAlignment="1">
      <alignment horizontal="center"/>
    </xf>
    <xf numFmtId="0" fontId="8" fillId="3" borderId="9" xfId="0" applyFont="1" applyFill="1" applyBorder="1" applyAlignment="1" applyProtection="1">
      <alignment vertical="center"/>
    </xf>
    <xf numFmtId="0" fontId="9" fillId="3" borderId="9" xfId="0" applyFont="1" applyFill="1" applyBorder="1" applyAlignment="1" applyProtection="1">
      <alignment vertical="center"/>
    </xf>
    <xf numFmtId="0" fontId="9" fillId="3" borderId="16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1" fontId="6" fillId="8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  <color rgb="FFF373B3"/>
      <color rgb="FFFF00FF"/>
      <color rgb="FFCC0000"/>
      <color rgb="FF1F31E1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3"/>
  <sheetViews>
    <sheetView tabSelected="1" topLeftCell="D1" zoomScale="60" zoomScaleNormal="60" workbookViewId="0">
      <selection activeCell="J5" sqref="J5"/>
    </sheetView>
  </sheetViews>
  <sheetFormatPr defaultRowHeight="15" x14ac:dyDescent="0.25"/>
  <cols>
    <col min="1" max="1" width="6" bestFit="1" customWidth="1"/>
    <col min="2" max="2" width="37.28515625" style="11" customWidth="1"/>
    <col min="3" max="3" width="19.140625" customWidth="1"/>
  </cols>
  <sheetData>
    <row r="2" spans="1:30" x14ac:dyDescent="0.25">
      <c r="J2" s="35" t="s">
        <v>71</v>
      </c>
      <c r="K2" s="35"/>
      <c r="L2" s="35"/>
      <c r="M2" s="35"/>
      <c r="N2" s="35"/>
      <c r="O2" s="35"/>
      <c r="P2" s="35"/>
      <c r="Q2" s="35"/>
      <c r="R2" s="35"/>
    </row>
    <row r="3" spans="1:30" x14ac:dyDescent="0.25">
      <c r="J3" s="35"/>
      <c r="K3" s="35"/>
      <c r="L3" s="35"/>
      <c r="M3" s="35"/>
      <c r="N3" s="35"/>
      <c r="O3" s="35"/>
      <c r="P3" s="35"/>
      <c r="Q3" s="35"/>
      <c r="R3" s="35"/>
    </row>
    <row r="4" spans="1:30" x14ac:dyDescent="0.25">
      <c r="J4" s="36"/>
      <c r="K4" s="36"/>
      <c r="L4" s="36"/>
      <c r="M4" s="36"/>
      <c r="N4" s="36"/>
      <c r="O4" s="36"/>
      <c r="P4" s="36"/>
      <c r="Q4" s="36"/>
      <c r="R4" s="36"/>
    </row>
    <row r="5" spans="1:30" ht="15.75" x14ac:dyDescent="0.25">
      <c r="A5" s="37" t="s">
        <v>3</v>
      </c>
      <c r="B5" s="40" t="s">
        <v>0</v>
      </c>
      <c r="C5" s="37" t="s">
        <v>4</v>
      </c>
      <c r="D5" s="3">
        <v>1</v>
      </c>
      <c r="E5" s="3">
        <v>2</v>
      </c>
      <c r="F5" s="3">
        <v>3</v>
      </c>
      <c r="G5" s="3">
        <v>4</v>
      </c>
      <c r="H5" s="3">
        <v>5</v>
      </c>
      <c r="I5" s="3">
        <v>6</v>
      </c>
      <c r="J5" s="3">
        <v>7</v>
      </c>
      <c r="K5" s="3">
        <v>8</v>
      </c>
      <c r="L5" s="3">
        <v>9</v>
      </c>
      <c r="M5" s="3">
        <v>10</v>
      </c>
      <c r="N5" s="3">
        <v>11</v>
      </c>
      <c r="O5" s="3">
        <v>12</v>
      </c>
      <c r="P5" s="3">
        <v>13</v>
      </c>
      <c r="Q5" s="3">
        <v>14</v>
      </c>
      <c r="R5" s="3">
        <v>15</v>
      </c>
      <c r="S5" s="3">
        <v>16</v>
      </c>
      <c r="T5" s="3">
        <v>17</v>
      </c>
      <c r="U5" s="3">
        <v>18</v>
      </c>
      <c r="V5" s="3">
        <v>19</v>
      </c>
      <c r="W5" s="3">
        <v>20</v>
      </c>
      <c r="X5" s="3">
        <v>21</v>
      </c>
      <c r="Y5" s="3">
        <v>22</v>
      </c>
      <c r="Z5" s="3">
        <v>23</v>
      </c>
      <c r="AA5" s="3">
        <v>24</v>
      </c>
      <c r="AB5" s="3">
        <v>25</v>
      </c>
      <c r="AC5" s="43" t="s">
        <v>1</v>
      </c>
      <c r="AD5" s="54" t="s">
        <v>2</v>
      </c>
    </row>
    <row r="6" spans="1:30" ht="15.75" x14ac:dyDescent="0.25">
      <c r="A6" s="38"/>
      <c r="B6" s="41"/>
      <c r="C6" s="38"/>
      <c r="D6" s="56" t="s">
        <v>2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8"/>
      <c r="AC6" s="44"/>
      <c r="AD6" s="55"/>
    </row>
    <row r="7" spans="1:30" ht="15.75" x14ac:dyDescent="0.25">
      <c r="A7" s="39"/>
      <c r="B7" s="42"/>
      <c r="C7" s="39"/>
      <c r="D7" s="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7">
        <v>4</v>
      </c>
      <c r="O7" s="7">
        <v>4</v>
      </c>
      <c r="P7" s="7">
        <v>4</v>
      </c>
      <c r="Q7" s="7">
        <v>4</v>
      </c>
      <c r="R7" s="7">
        <v>4</v>
      </c>
      <c r="S7" s="7">
        <v>4</v>
      </c>
      <c r="T7" s="7">
        <v>4</v>
      </c>
      <c r="U7" s="7">
        <v>4</v>
      </c>
      <c r="V7" s="7">
        <v>4</v>
      </c>
      <c r="W7" s="7">
        <v>4</v>
      </c>
      <c r="X7" s="8">
        <v>6</v>
      </c>
      <c r="Y7" s="8">
        <v>6</v>
      </c>
      <c r="Z7" s="8">
        <v>6</v>
      </c>
      <c r="AA7" s="8">
        <v>6</v>
      </c>
      <c r="AB7" s="8">
        <v>6</v>
      </c>
      <c r="AC7" s="2">
        <f>SUM(D7:AB7)/90*100</f>
        <v>100</v>
      </c>
      <c r="AD7" s="9">
        <f>SUM(D7:AB7)/90*100</f>
        <v>100</v>
      </c>
    </row>
    <row r="8" spans="1:30" ht="15.75" x14ac:dyDescent="0.25">
      <c r="A8" s="1">
        <v>1</v>
      </c>
      <c r="B8" s="17" t="s">
        <v>11</v>
      </c>
      <c r="C8" s="17" t="s">
        <v>40</v>
      </c>
      <c r="D8" s="6">
        <v>2</v>
      </c>
      <c r="E8" s="6">
        <v>2</v>
      </c>
      <c r="F8" s="6">
        <v>0</v>
      </c>
      <c r="G8" s="6">
        <v>2</v>
      </c>
      <c r="H8" s="6">
        <v>2</v>
      </c>
      <c r="I8" s="6">
        <v>0</v>
      </c>
      <c r="J8" s="6">
        <v>2</v>
      </c>
      <c r="K8" s="6">
        <v>0</v>
      </c>
      <c r="L8" s="6">
        <v>0</v>
      </c>
      <c r="M8" s="6">
        <v>0</v>
      </c>
      <c r="N8" s="7">
        <v>2</v>
      </c>
      <c r="O8" s="7">
        <v>2</v>
      </c>
      <c r="P8" s="7">
        <v>4</v>
      </c>
      <c r="Q8" s="7">
        <v>4</v>
      </c>
      <c r="R8" s="7">
        <v>2</v>
      </c>
      <c r="S8" s="7">
        <v>4</v>
      </c>
      <c r="T8" s="7">
        <v>4</v>
      </c>
      <c r="U8" s="7">
        <v>4</v>
      </c>
      <c r="V8" s="7">
        <v>2</v>
      </c>
      <c r="W8" s="7">
        <v>2</v>
      </c>
      <c r="X8" s="8">
        <v>5</v>
      </c>
      <c r="Y8" s="8">
        <v>5</v>
      </c>
      <c r="Z8" s="8">
        <v>6</v>
      </c>
      <c r="AA8" s="8">
        <v>6</v>
      </c>
      <c r="AB8" s="8">
        <v>6</v>
      </c>
      <c r="AC8" s="2">
        <f t="shared" ref="AC8:AC36" si="0">SUM(D8:AB8)/90*100</f>
        <v>75.555555555555557</v>
      </c>
      <c r="AD8" s="9">
        <f t="shared" ref="AD8:AD36" si="1">SUM(D8:AB8)/90*100</f>
        <v>75.555555555555557</v>
      </c>
    </row>
    <row r="9" spans="1:30" ht="15.75" x14ac:dyDescent="0.25">
      <c r="A9" s="1">
        <v>2</v>
      </c>
      <c r="B9" s="18" t="s">
        <v>12</v>
      </c>
      <c r="C9" s="18" t="s">
        <v>41</v>
      </c>
      <c r="D9" s="6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7">
        <v>4</v>
      </c>
      <c r="O9" s="7">
        <v>4</v>
      </c>
      <c r="P9" s="7">
        <v>4</v>
      </c>
      <c r="Q9" s="7">
        <v>4</v>
      </c>
      <c r="R9" s="7">
        <v>4</v>
      </c>
      <c r="S9" s="7">
        <v>4</v>
      </c>
      <c r="T9" s="7">
        <v>4</v>
      </c>
      <c r="U9" s="7">
        <v>4</v>
      </c>
      <c r="V9" s="7">
        <v>4</v>
      </c>
      <c r="W9" s="7">
        <v>4</v>
      </c>
      <c r="X9" s="8">
        <v>6</v>
      </c>
      <c r="Y9" s="8">
        <v>6</v>
      </c>
      <c r="Z9" s="8">
        <v>5</v>
      </c>
      <c r="AA9" s="8">
        <v>6</v>
      </c>
      <c r="AB9" s="8">
        <v>6</v>
      </c>
      <c r="AC9" s="2">
        <f t="shared" si="0"/>
        <v>98.888888888888886</v>
      </c>
      <c r="AD9" s="9">
        <f t="shared" si="1"/>
        <v>98.888888888888886</v>
      </c>
    </row>
    <row r="10" spans="1:30" ht="15.75" x14ac:dyDescent="0.25">
      <c r="A10" s="10">
        <v>3</v>
      </c>
      <c r="B10" s="18" t="s">
        <v>13</v>
      </c>
      <c r="C10" s="18" t="s">
        <v>42</v>
      </c>
      <c r="D10" s="6">
        <v>2</v>
      </c>
      <c r="E10" s="6">
        <v>2</v>
      </c>
      <c r="F10" s="6">
        <v>2</v>
      </c>
      <c r="G10" s="6">
        <v>2</v>
      </c>
      <c r="H10" s="6">
        <v>2</v>
      </c>
      <c r="I10" s="6">
        <v>2</v>
      </c>
      <c r="J10" s="6">
        <v>2</v>
      </c>
      <c r="K10" s="6">
        <v>2</v>
      </c>
      <c r="L10" s="6">
        <v>2</v>
      </c>
      <c r="M10" s="6">
        <v>2</v>
      </c>
      <c r="N10" s="7">
        <v>4</v>
      </c>
      <c r="O10" s="7">
        <v>4</v>
      </c>
      <c r="P10" s="7">
        <v>4</v>
      </c>
      <c r="Q10" s="7">
        <v>4</v>
      </c>
      <c r="R10" s="7">
        <v>4</v>
      </c>
      <c r="S10" s="7">
        <v>4</v>
      </c>
      <c r="T10" s="7">
        <v>4</v>
      </c>
      <c r="U10" s="7">
        <v>4</v>
      </c>
      <c r="V10" s="7">
        <v>4</v>
      </c>
      <c r="W10" s="7">
        <v>4</v>
      </c>
      <c r="X10" s="8">
        <v>6</v>
      </c>
      <c r="Y10" s="8">
        <v>6</v>
      </c>
      <c r="Z10" s="8">
        <v>6</v>
      </c>
      <c r="AA10" s="8">
        <v>6</v>
      </c>
      <c r="AB10" s="8">
        <v>6</v>
      </c>
      <c r="AC10" s="2">
        <f t="shared" si="0"/>
        <v>100</v>
      </c>
      <c r="AD10" s="9">
        <f t="shared" si="1"/>
        <v>100</v>
      </c>
    </row>
    <row r="11" spans="1:30" ht="15.75" x14ac:dyDescent="0.25">
      <c r="A11" s="1">
        <v>4</v>
      </c>
      <c r="B11" s="17" t="s">
        <v>14</v>
      </c>
      <c r="C11" s="17" t="s">
        <v>43</v>
      </c>
      <c r="D11" s="6">
        <v>2</v>
      </c>
      <c r="E11" s="6">
        <v>2</v>
      </c>
      <c r="F11" s="6">
        <v>2</v>
      </c>
      <c r="G11" s="6">
        <v>2</v>
      </c>
      <c r="H11" s="6">
        <v>2</v>
      </c>
      <c r="I11" s="6">
        <v>2</v>
      </c>
      <c r="J11" s="6">
        <v>2</v>
      </c>
      <c r="K11" s="6">
        <v>0</v>
      </c>
      <c r="L11" s="6">
        <v>2</v>
      </c>
      <c r="M11" s="6">
        <v>2</v>
      </c>
      <c r="N11" s="7">
        <v>4</v>
      </c>
      <c r="O11" s="7">
        <v>4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  <c r="U11" s="7">
        <v>4</v>
      </c>
      <c r="V11" s="7">
        <v>4</v>
      </c>
      <c r="W11" s="7">
        <v>4</v>
      </c>
      <c r="X11" s="8">
        <v>6</v>
      </c>
      <c r="Y11" s="8">
        <v>6</v>
      </c>
      <c r="Z11" s="8">
        <v>5</v>
      </c>
      <c r="AA11" s="8">
        <v>6</v>
      </c>
      <c r="AB11" s="8">
        <v>6</v>
      </c>
      <c r="AC11" s="2">
        <f t="shared" si="0"/>
        <v>96.666666666666671</v>
      </c>
      <c r="AD11" s="9">
        <f t="shared" si="1"/>
        <v>96.666666666666671</v>
      </c>
    </row>
    <row r="12" spans="1:30" ht="15.75" x14ac:dyDescent="0.25">
      <c r="A12" s="1">
        <v>5</v>
      </c>
      <c r="B12" s="17" t="s">
        <v>15</v>
      </c>
      <c r="C12" s="17" t="s">
        <v>44</v>
      </c>
      <c r="D12" s="6">
        <v>2</v>
      </c>
      <c r="E12" s="6">
        <v>2</v>
      </c>
      <c r="F12" s="6">
        <v>2</v>
      </c>
      <c r="G12" s="6">
        <v>2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2</v>
      </c>
      <c r="N12" s="7">
        <v>4</v>
      </c>
      <c r="O12" s="7">
        <v>4</v>
      </c>
      <c r="P12" s="7">
        <v>4</v>
      </c>
      <c r="Q12" s="7">
        <v>4</v>
      </c>
      <c r="R12" s="7">
        <v>4</v>
      </c>
      <c r="S12" s="7">
        <v>4</v>
      </c>
      <c r="T12" s="7">
        <v>4</v>
      </c>
      <c r="U12" s="7">
        <v>4</v>
      </c>
      <c r="V12" s="7">
        <v>4</v>
      </c>
      <c r="W12" s="7">
        <v>4</v>
      </c>
      <c r="X12" s="8">
        <v>3</v>
      </c>
      <c r="Y12" s="8">
        <v>6</v>
      </c>
      <c r="Z12" s="8">
        <v>5</v>
      </c>
      <c r="AA12" s="8">
        <v>6</v>
      </c>
      <c r="AB12" s="8">
        <v>5</v>
      </c>
      <c r="AC12" s="2">
        <f t="shared" si="0"/>
        <v>94.444444444444443</v>
      </c>
      <c r="AD12" s="9">
        <f t="shared" si="1"/>
        <v>94.444444444444443</v>
      </c>
    </row>
    <row r="13" spans="1:30" ht="15.75" x14ac:dyDescent="0.25">
      <c r="A13" s="1">
        <v>6</v>
      </c>
      <c r="B13" s="17" t="s">
        <v>16</v>
      </c>
      <c r="C13" s="17" t="s">
        <v>45</v>
      </c>
      <c r="D13" s="6">
        <v>2</v>
      </c>
      <c r="E13" s="6">
        <v>2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2</v>
      </c>
      <c r="L13" s="6">
        <v>2</v>
      </c>
      <c r="M13" s="6">
        <v>2</v>
      </c>
      <c r="N13" s="7">
        <v>4</v>
      </c>
      <c r="O13" s="7">
        <v>4</v>
      </c>
      <c r="P13" s="7">
        <v>4</v>
      </c>
      <c r="Q13" s="7">
        <v>4</v>
      </c>
      <c r="R13" s="7">
        <v>4</v>
      </c>
      <c r="S13" s="7">
        <v>4</v>
      </c>
      <c r="T13" s="7">
        <v>4</v>
      </c>
      <c r="U13" s="7">
        <v>4</v>
      </c>
      <c r="V13" s="7">
        <v>4</v>
      </c>
      <c r="W13" s="7">
        <v>4</v>
      </c>
      <c r="X13" s="8">
        <v>6</v>
      </c>
      <c r="Y13" s="8">
        <v>6</v>
      </c>
      <c r="Z13" s="8">
        <v>6</v>
      </c>
      <c r="AA13" s="8">
        <v>6</v>
      </c>
      <c r="AB13" s="8">
        <v>6</v>
      </c>
      <c r="AC13" s="2">
        <f t="shared" si="0"/>
        <v>100</v>
      </c>
      <c r="AD13" s="9">
        <f t="shared" si="1"/>
        <v>100</v>
      </c>
    </row>
    <row r="14" spans="1:30" ht="15.75" x14ac:dyDescent="0.25">
      <c r="A14" s="1">
        <v>7</v>
      </c>
      <c r="B14" s="17" t="s">
        <v>17</v>
      </c>
      <c r="C14" s="17" t="s">
        <v>46</v>
      </c>
      <c r="D14" s="6">
        <v>2</v>
      </c>
      <c r="E14" s="6">
        <v>2</v>
      </c>
      <c r="F14" s="6">
        <v>2</v>
      </c>
      <c r="G14" s="6">
        <v>2</v>
      </c>
      <c r="H14" s="6">
        <v>2</v>
      </c>
      <c r="I14" s="6">
        <v>2</v>
      </c>
      <c r="J14" s="6">
        <v>2</v>
      </c>
      <c r="K14" s="6">
        <v>2</v>
      </c>
      <c r="L14" s="6">
        <v>0</v>
      </c>
      <c r="M14" s="6">
        <v>2</v>
      </c>
      <c r="N14" s="7">
        <v>2</v>
      </c>
      <c r="O14" s="7">
        <v>4</v>
      </c>
      <c r="P14" s="7">
        <v>4</v>
      </c>
      <c r="Q14" s="7">
        <v>4</v>
      </c>
      <c r="R14" s="7">
        <v>2</v>
      </c>
      <c r="S14" s="7">
        <v>4</v>
      </c>
      <c r="T14" s="7">
        <v>2</v>
      </c>
      <c r="U14" s="7">
        <v>2</v>
      </c>
      <c r="V14" s="7">
        <v>2</v>
      </c>
      <c r="W14" s="7">
        <v>2</v>
      </c>
      <c r="X14" s="8">
        <v>5</v>
      </c>
      <c r="Y14" s="8">
        <v>4</v>
      </c>
      <c r="Z14" s="8">
        <v>4</v>
      </c>
      <c r="AA14" s="8">
        <v>4</v>
      </c>
      <c r="AB14" s="8">
        <v>4</v>
      </c>
      <c r="AC14" s="2">
        <f t="shared" si="0"/>
        <v>74.444444444444443</v>
      </c>
      <c r="AD14" s="9">
        <f t="shared" si="1"/>
        <v>74.444444444444443</v>
      </c>
    </row>
    <row r="15" spans="1:30" ht="15.75" x14ac:dyDescent="0.25">
      <c r="A15" s="1">
        <v>8</v>
      </c>
      <c r="B15" s="17" t="s">
        <v>18</v>
      </c>
      <c r="C15" s="17" t="s">
        <v>47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2</v>
      </c>
      <c r="M15" s="6">
        <v>0</v>
      </c>
      <c r="N15" s="7">
        <v>4</v>
      </c>
      <c r="O15" s="7">
        <v>4</v>
      </c>
      <c r="P15" s="7">
        <v>4</v>
      </c>
      <c r="Q15" s="7">
        <v>4</v>
      </c>
      <c r="R15" s="7">
        <v>4</v>
      </c>
      <c r="S15" s="7">
        <v>4</v>
      </c>
      <c r="T15" s="7">
        <v>4</v>
      </c>
      <c r="U15" s="7">
        <v>4</v>
      </c>
      <c r="V15" s="7">
        <v>4</v>
      </c>
      <c r="W15" s="7">
        <v>4</v>
      </c>
      <c r="X15" s="8">
        <v>6</v>
      </c>
      <c r="Y15" s="8">
        <v>5</v>
      </c>
      <c r="Z15" s="8">
        <v>4</v>
      </c>
      <c r="AA15" s="8">
        <v>4</v>
      </c>
      <c r="AB15" s="8">
        <v>4</v>
      </c>
      <c r="AC15" s="2">
        <f t="shared" si="0"/>
        <v>90</v>
      </c>
      <c r="AD15" s="9">
        <f t="shared" si="1"/>
        <v>90</v>
      </c>
    </row>
    <row r="16" spans="1:30" ht="15.75" x14ac:dyDescent="0.25">
      <c r="A16" s="1">
        <v>9</v>
      </c>
      <c r="B16" s="17" t="s">
        <v>19</v>
      </c>
      <c r="C16" s="17" t="s">
        <v>48</v>
      </c>
      <c r="D16" s="6">
        <v>2</v>
      </c>
      <c r="E16" s="6">
        <v>2</v>
      </c>
      <c r="F16" s="6">
        <v>2</v>
      </c>
      <c r="G16" s="6">
        <v>2</v>
      </c>
      <c r="H16" s="6">
        <v>2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7">
        <v>4</v>
      </c>
      <c r="O16" s="7">
        <v>2</v>
      </c>
      <c r="P16" s="7">
        <v>4</v>
      </c>
      <c r="Q16" s="7">
        <v>4</v>
      </c>
      <c r="R16" s="7">
        <v>4</v>
      </c>
      <c r="S16" s="7">
        <v>4</v>
      </c>
      <c r="T16" s="7">
        <v>2</v>
      </c>
      <c r="U16" s="7">
        <v>2</v>
      </c>
      <c r="V16" s="7">
        <v>4</v>
      </c>
      <c r="W16" s="7">
        <v>2</v>
      </c>
      <c r="X16" s="8">
        <v>6</v>
      </c>
      <c r="Y16" s="8">
        <v>3</v>
      </c>
      <c r="Z16" s="8">
        <v>3</v>
      </c>
      <c r="AA16" s="8">
        <v>5</v>
      </c>
      <c r="AB16" s="8">
        <v>5</v>
      </c>
      <c r="AC16" s="2">
        <f t="shared" si="0"/>
        <v>82.222222222222214</v>
      </c>
      <c r="AD16" s="9">
        <f t="shared" si="1"/>
        <v>82.222222222222214</v>
      </c>
    </row>
    <row r="17" spans="1:30" ht="15.75" x14ac:dyDescent="0.25">
      <c r="A17" s="1">
        <v>10</v>
      </c>
      <c r="B17" s="17" t="s">
        <v>20</v>
      </c>
      <c r="C17" s="17" t="s">
        <v>49</v>
      </c>
      <c r="D17" s="6">
        <v>2</v>
      </c>
      <c r="E17" s="6">
        <v>2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7">
        <v>4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4</v>
      </c>
      <c r="U17" s="7">
        <v>4</v>
      </c>
      <c r="V17" s="7">
        <v>4</v>
      </c>
      <c r="W17" s="7">
        <v>4</v>
      </c>
      <c r="X17" s="8">
        <v>6</v>
      </c>
      <c r="Y17" s="8">
        <v>6</v>
      </c>
      <c r="Z17" s="8">
        <v>6</v>
      </c>
      <c r="AA17" s="8">
        <v>6</v>
      </c>
      <c r="AB17" s="8">
        <v>6</v>
      </c>
      <c r="AC17" s="2">
        <f t="shared" si="0"/>
        <v>100</v>
      </c>
      <c r="AD17" s="9">
        <f t="shared" si="1"/>
        <v>100</v>
      </c>
    </row>
    <row r="18" spans="1:30" ht="15.75" x14ac:dyDescent="0.25">
      <c r="A18" s="1">
        <v>11</v>
      </c>
      <c r="B18" s="17" t="s">
        <v>21</v>
      </c>
      <c r="C18" s="17" t="s">
        <v>50</v>
      </c>
      <c r="D18" s="6">
        <v>2</v>
      </c>
      <c r="E18" s="6">
        <v>2</v>
      </c>
      <c r="F18" s="6">
        <v>2</v>
      </c>
      <c r="G18" s="6">
        <v>2</v>
      </c>
      <c r="H18" s="6">
        <v>2</v>
      </c>
      <c r="I18" s="6">
        <v>0</v>
      </c>
      <c r="J18" s="6">
        <v>2</v>
      </c>
      <c r="K18" s="6">
        <v>2</v>
      </c>
      <c r="L18" s="6">
        <v>2</v>
      </c>
      <c r="M18" s="6">
        <v>2</v>
      </c>
      <c r="N18" s="7">
        <v>4</v>
      </c>
      <c r="O18" s="7">
        <v>2</v>
      </c>
      <c r="P18" s="7">
        <v>4</v>
      </c>
      <c r="Q18" s="7">
        <v>4</v>
      </c>
      <c r="R18" s="7">
        <v>4</v>
      </c>
      <c r="S18" s="7">
        <v>4</v>
      </c>
      <c r="T18" s="7">
        <v>2</v>
      </c>
      <c r="U18" s="7">
        <v>2</v>
      </c>
      <c r="V18" s="7">
        <v>2</v>
      </c>
      <c r="W18" s="7">
        <v>4</v>
      </c>
      <c r="X18" s="8">
        <v>6</v>
      </c>
      <c r="Y18" s="8">
        <v>6</v>
      </c>
      <c r="Z18" s="8">
        <v>6</v>
      </c>
      <c r="AA18" s="8">
        <v>3</v>
      </c>
      <c r="AB18" s="8">
        <v>3</v>
      </c>
      <c r="AC18" s="2">
        <f t="shared" si="0"/>
        <v>82.222222222222214</v>
      </c>
      <c r="AD18" s="9">
        <f t="shared" si="1"/>
        <v>82.222222222222214</v>
      </c>
    </row>
    <row r="19" spans="1:30" ht="15.75" x14ac:dyDescent="0.25">
      <c r="A19" s="1">
        <v>12</v>
      </c>
      <c r="B19" s="17" t="s">
        <v>22</v>
      </c>
      <c r="C19" s="17" t="s">
        <v>51</v>
      </c>
      <c r="D19" s="6">
        <v>2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2</v>
      </c>
      <c r="N19" s="7">
        <v>4</v>
      </c>
      <c r="O19" s="7">
        <v>4</v>
      </c>
      <c r="P19" s="7">
        <v>4</v>
      </c>
      <c r="Q19" s="7">
        <v>4</v>
      </c>
      <c r="R19" s="7">
        <v>4</v>
      </c>
      <c r="S19" s="7">
        <v>4</v>
      </c>
      <c r="T19" s="7">
        <v>4</v>
      </c>
      <c r="U19" s="7">
        <v>4</v>
      </c>
      <c r="V19" s="7">
        <v>4</v>
      </c>
      <c r="W19" s="7">
        <v>4</v>
      </c>
      <c r="X19" s="8">
        <v>6</v>
      </c>
      <c r="Y19" s="8">
        <v>6</v>
      </c>
      <c r="Z19" s="8">
        <v>5</v>
      </c>
      <c r="AA19" s="8">
        <v>6</v>
      </c>
      <c r="AB19" s="8">
        <v>6</v>
      </c>
      <c r="AC19" s="2">
        <f t="shared" si="0"/>
        <v>98.888888888888886</v>
      </c>
      <c r="AD19" s="9">
        <f t="shared" si="1"/>
        <v>98.888888888888886</v>
      </c>
    </row>
    <row r="20" spans="1:30" ht="15.75" x14ac:dyDescent="0.25">
      <c r="A20" s="1">
        <v>13</v>
      </c>
      <c r="B20" s="17" t="s">
        <v>23</v>
      </c>
      <c r="C20" s="17" t="s">
        <v>52</v>
      </c>
      <c r="D20" s="6">
        <v>2</v>
      </c>
      <c r="E20" s="6">
        <v>2</v>
      </c>
      <c r="F20" s="6">
        <v>2</v>
      </c>
      <c r="G20" s="6">
        <v>2</v>
      </c>
      <c r="H20" s="6">
        <v>2</v>
      </c>
      <c r="I20" s="6">
        <v>2</v>
      </c>
      <c r="J20" s="6">
        <v>2</v>
      </c>
      <c r="K20" s="6">
        <v>2</v>
      </c>
      <c r="L20" s="6">
        <v>2</v>
      </c>
      <c r="M20" s="6">
        <v>2</v>
      </c>
      <c r="N20" s="7">
        <v>2</v>
      </c>
      <c r="O20" s="7">
        <v>2</v>
      </c>
      <c r="P20" s="7">
        <v>4</v>
      </c>
      <c r="Q20" s="7">
        <v>4</v>
      </c>
      <c r="R20" s="7">
        <v>4</v>
      </c>
      <c r="S20" s="7">
        <v>4</v>
      </c>
      <c r="T20" s="7">
        <v>4</v>
      </c>
      <c r="U20" s="7">
        <v>2</v>
      </c>
      <c r="V20" s="7">
        <v>4</v>
      </c>
      <c r="W20" s="7">
        <v>2</v>
      </c>
      <c r="X20" s="8">
        <v>4</v>
      </c>
      <c r="Y20" s="8">
        <v>6</v>
      </c>
      <c r="Z20" s="8">
        <v>6</v>
      </c>
      <c r="AA20" s="8">
        <v>3</v>
      </c>
      <c r="AB20" s="8">
        <v>3</v>
      </c>
      <c r="AC20" s="2">
        <f t="shared" si="0"/>
        <v>82.222222222222214</v>
      </c>
      <c r="AD20" s="9">
        <f t="shared" si="1"/>
        <v>82.222222222222214</v>
      </c>
    </row>
    <row r="21" spans="1:30" ht="15.75" x14ac:dyDescent="0.25">
      <c r="A21" s="1">
        <v>14</v>
      </c>
      <c r="B21" s="18" t="s">
        <v>24</v>
      </c>
      <c r="C21" s="18" t="s">
        <v>53</v>
      </c>
      <c r="D21" s="6">
        <v>2</v>
      </c>
      <c r="E21" s="6">
        <v>2</v>
      </c>
      <c r="F21" s="6">
        <v>2</v>
      </c>
      <c r="G21" s="6">
        <v>2</v>
      </c>
      <c r="H21" s="6">
        <v>2</v>
      </c>
      <c r="I21" s="6">
        <v>2</v>
      </c>
      <c r="J21" s="6">
        <v>2</v>
      </c>
      <c r="K21" s="6">
        <v>2</v>
      </c>
      <c r="L21" s="6">
        <v>2</v>
      </c>
      <c r="M21" s="6">
        <v>2</v>
      </c>
      <c r="N21" s="7">
        <v>4</v>
      </c>
      <c r="O21" s="7">
        <v>4</v>
      </c>
      <c r="P21" s="7">
        <v>4</v>
      </c>
      <c r="Q21" s="7">
        <v>4</v>
      </c>
      <c r="R21" s="7">
        <v>4</v>
      </c>
      <c r="S21" s="7">
        <v>4</v>
      </c>
      <c r="T21" s="7">
        <v>4</v>
      </c>
      <c r="U21" s="7">
        <v>4</v>
      </c>
      <c r="V21" s="7">
        <v>4</v>
      </c>
      <c r="W21" s="7">
        <v>4</v>
      </c>
      <c r="X21" s="8">
        <v>6</v>
      </c>
      <c r="Y21" s="8">
        <v>6</v>
      </c>
      <c r="Z21" s="8">
        <v>6</v>
      </c>
      <c r="AA21" s="8">
        <v>6</v>
      </c>
      <c r="AB21" s="8">
        <v>6</v>
      </c>
      <c r="AC21" s="2">
        <f t="shared" si="0"/>
        <v>100</v>
      </c>
      <c r="AD21" s="9">
        <f t="shared" si="1"/>
        <v>100</v>
      </c>
    </row>
    <row r="22" spans="1:30" ht="15.75" x14ac:dyDescent="0.25">
      <c r="A22" s="1">
        <v>15</v>
      </c>
      <c r="B22" s="18" t="s">
        <v>25</v>
      </c>
      <c r="C22" s="18" t="s">
        <v>54</v>
      </c>
      <c r="D22" s="6">
        <v>2</v>
      </c>
      <c r="E22" s="6">
        <v>2</v>
      </c>
      <c r="F22" s="6">
        <v>2</v>
      </c>
      <c r="G22" s="6">
        <v>2</v>
      </c>
      <c r="H22" s="6">
        <v>2</v>
      </c>
      <c r="I22" s="6">
        <v>2</v>
      </c>
      <c r="J22" s="6">
        <v>2</v>
      </c>
      <c r="K22" s="6">
        <v>2</v>
      </c>
      <c r="L22" s="6">
        <v>2</v>
      </c>
      <c r="M22" s="6">
        <v>2</v>
      </c>
      <c r="N22" s="7">
        <v>4</v>
      </c>
      <c r="O22" s="7">
        <v>4</v>
      </c>
      <c r="P22" s="7">
        <v>4</v>
      </c>
      <c r="Q22" s="7">
        <v>4</v>
      </c>
      <c r="R22" s="7">
        <v>4</v>
      </c>
      <c r="S22" s="7">
        <v>4</v>
      </c>
      <c r="T22" s="7">
        <v>4</v>
      </c>
      <c r="U22" s="7">
        <v>4</v>
      </c>
      <c r="V22" s="7">
        <v>4</v>
      </c>
      <c r="W22" s="7">
        <v>4</v>
      </c>
      <c r="X22" s="8">
        <v>6</v>
      </c>
      <c r="Y22" s="8">
        <v>6</v>
      </c>
      <c r="Z22" s="8">
        <v>6</v>
      </c>
      <c r="AA22" s="8">
        <v>6</v>
      </c>
      <c r="AB22" s="8">
        <v>6</v>
      </c>
      <c r="AC22" s="2">
        <f t="shared" si="0"/>
        <v>100</v>
      </c>
      <c r="AD22" s="9">
        <f t="shared" si="1"/>
        <v>100</v>
      </c>
    </row>
    <row r="23" spans="1:30" ht="15.75" x14ac:dyDescent="0.25">
      <c r="A23" s="1">
        <v>16</v>
      </c>
      <c r="B23" s="18" t="s">
        <v>26</v>
      </c>
      <c r="C23" s="18" t="s">
        <v>55</v>
      </c>
      <c r="D23" s="6">
        <v>2</v>
      </c>
      <c r="E23" s="6">
        <v>2</v>
      </c>
      <c r="F23" s="6">
        <v>0</v>
      </c>
      <c r="G23" s="6">
        <v>0</v>
      </c>
      <c r="H23" s="6">
        <v>2</v>
      </c>
      <c r="I23" s="6">
        <v>2</v>
      </c>
      <c r="J23" s="6">
        <v>2</v>
      </c>
      <c r="K23" s="6">
        <v>0</v>
      </c>
      <c r="L23" s="6">
        <v>2</v>
      </c>
      <c r="M23" s="6">
        <v>0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4</v>
      </c>
      <c r="T23" s="7">
        <v>4</v>
      </c>
      <c r="U23" s="7">
        <v>2</v>
      </c>
      <c r="V23" s="7">
        <v>2</v>
      </c>
      <c r="W23" s="7">
        <v>4</v>
      </c>
      <c r="X23" s="8">
        <v>3</v>
      </c>
      <c r="Y23" s="8">
        <v>5</v>
      </c>
      <c r="Z23" s="8">
        <v>5</v>
      </c>
      <c r="AA23" s="8">
        <v>4</v>
      </c>
      <c r="AB23" s="8">
        <v>3</v>
      </c>
      <c r="AC23" s="2">
        <f t="shared" si="0"/>
        <v>75.555555555555557</v>
      </c>
      <c r="AD23" s="9">
        <f t="shared" si="1"/>
        <v>75.555555555555557</v>
      </c>
    </row>
    <row r="24" spans="1:30" ht="15.75" x14ac:dyDescent="0.25">
      <c r="A24" s="1">
        <v>17</v>
      </c>
      <c r="B24" s="18" t="s">
        <v>27</v>
      </c>
      <c r="C24" s="18" t="s">
        <v>56</v>
      </c>
      <c r="D24" s="6">
        <v>2</v>
      </c>
      <c r="E24" s="6">
        <v>2</v>
      </c>
      <c r="F24" s="6">
        <v>0</v>
      </c>
      <c r="G24" s="6">
        <v>2</v>
      </c>
      <c r="H24" s="6">
        <v>2</v>
      </c>
      <c r="I24" s="6">
        <v>2</v>
      </c>
      <c r="J24" s="6">
        <v>0</v>
      </c>
      <c r="K24" s="6">
        <v>2</v>
      </c>
      <c r="L24" s="6">
        <v>0</v>
      </c>
      <c r="M24" s="6">
        <v>2</v>
      </c>
      <c r="N24" s="7">
        <v>4</v>
      </c>
      <c r="O24" s="7">
        <v>4</v>
      </c>
      <c r="P24" s="7">
        <v>4</v>
      </c>
      <c r="Q24" s="7">
        <v>4</v>
      </c>
      <c r="R24" s="7">
        <v>2</v>
      </c>
      <c r="S24" s="7">
        <v>2</v>
      </c>
      <c r="T24" s="7">
        <v>4</v>
      </c>
      <c r="U24" s="7">
        <v>4</v>
      </c>
      <c r="V24" s="7">
        <v>2</v>
      </c>
      <c r="W24" s="7">
        <v>2</v>
      </c>
      <c r="X24" s="8">
        <v>5</v>
      </c>
      <c r="Y24" s="8">
        <v>5</v>
      </c>
      <c r="Z24" s="8">
        <v>6</v>
      </c>
      <c r="AA24" s="8">
        <v>3</v>
      </c>
      <c r="AB24" s="8">
        <v>3</v>
      </c>
      <c r="AC24" s="2">
        <f t="shared" si="0"/>
        <v>75.555555555555557</v>
      </c>
      <c r="AD24" s="9">
        <f t="shared" si="1"/>
        <v>75.555555555555557</v>
      </c>
    </row>
    <row r="25" spans="1:30" ht="15.75" x14ac:dyDescent="0.25">
      <c r="A25" s="1">
        <v>18</v>
      </c>
      <c r="B25" s="18" t="s">
        <v>28</v>
      </c>
      <c r="C25" s="18" t="s">
        <v>57</v>
      </c>
      <c r="D25" s="6">
        <v>2</v>
      </c>
      <c r="E25" s="6">
        <v>2</v>
      </c>
      <c r="F25" s="6">
        <v>2</v>
      </c>
      <c r="G25" s="6">
        <v>2</v>
      </c>
      <c r="H25" s="6">
        <v>2</v>
      </c>
      <c r="I25" s="6">
        <v>2</v>
      </c>
      <c r="J25" s="6">
        <v>2</v>
      </c>
      <c r="K25" s="6">
        <v>2</v>
      </c>
      <c r="L25" s="6">
        <v>2</v>
      </c>
      <c r="M25" s="6">
        <v>2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4</v>
      </c>
      <c r="T25" s="7">
        <v>4</v>
      </c>
      <c r="U25" s="7">
        <v>4</v>
      </c>
      <c r="V25" s="7">
        <v>4</v>
      </c>
      <c r="W25" s="7">
        <v>4</v>
      </c>
      <c r="X25" s="8">
        <v>6</v>
      </c>
      <c r="Y25" s="8">
        <v>4</v>
      </c>
      <c r="Z25" s="8">
        <v>3</v>
      </c>
      <c r="AA25" s="8">
        <v>5</v>
      </c>
      <c r="AB25" s="8">
        <v>6</v>
      </c>
      <c r="AC25" s="2">
        <f t="shared" si="0"/>
        <v>93.333333333333329</v>
      </c>
      <c r="AD25" s="9">
        <f t="shared" si="1"/>
        <v>93.333333333333329</v>
      </c>
    </row>
    <row r="26" spans="1:30" ht="15.75" x14ac:dyDescent="0.25">
      <c r="A26" s="1">
        <v>19</v>
      </c>
      <c r="B26" s="18" t="s">
        <v>29</v>
      </c>
      <c r="C26" s="18" t="s">
        <v>58</v>
      </c>
      <c r="D26" s="6">
        <v>2</v>
      </c>
      <c r="E26" s="6">
        <v>2</v>
      </c>
      <c r="F26" s="6">
        <v>2</v>
      </c>
      <c r="G26" s="6">
        <v>2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7">
        <v>4</v>
      </c>
      <c r="O26" s="7">
        <v>4</v>
      </c>
      <c r="P26" s="7">
        <v>4</v>
      </c>
      <c r="Q26" s="7">
        <v>4</v>
      </c>
      <c r="R26" s="7">
        <v>4</v>
      </c>
      <c r="S26" s="7">
        <v>4</v>
      </c>
      <c r="T26" s="7">
        <v>4</v>
      </c>
      <c r="U26" s="7">
        <v>4</v>
      </c>
      <c r="V26" s="7">
        <v>4</v>
      </c>
      <c r="W26" s="7">
        <v>4</v>
      </c>
      <c r="X26" s="8">
        <v>6</v>
      </c>
      <c r="Y26" s="8">
        <v>6</v>
      </c>
      <c r="Z26" s="8">
        <v>6</v>
      </c>
      <c r="AA26" s="8">
        <v>6</v>
      </c>
      <c r="AB26" s="8">
        <v>6</v>
      </c>
      <c r="AC26" s="2">
        <f t="shared" si="0"/>
        <v>100</v>
      </c>
      <c r="AD26" s="9">
        <f t="shared" si="1"/>
        <v>100</v>
      </c>
    </row>
    <row r="27" spans="1:30" ht="15.75" x14ac:dyDescent="0.25">
      <c r="A27" s="1">
        <v>20</v>
      </c>
      <c r="B27" s="18" t="s">
        <v>30</v>
      </c>
      <c r="C27" s="18" t="s">
        <v>59</v>
      </c>
      <c r="D27" s="6">
        <v>2</v>
      </c>
      <c r="E27" s="6">
        <v>2</v>
      </c>
      <c r="F27" s="6">
        <v>2</v>
      </c>
      <c r="G27" s="6">
        <v>2</v>
      </c>
      <c r="H27" s="6">
        <v>2</v>
      </c>
      <c r="I27" s="6">
        <v>2</v>
      </c>
      <c r="J27" s="6">
        <v>0</v>
      </c>
      <c r="K27" s="6">
        <v>0</v>
      </c>
      <c r="L27" s="6">
        <v>2</v>
      </c>
      <c r="M27" s="6">
        <v>0</v>
      </c>
      <c r="N27" s="7">
        <v>2</v>
      </c>
      <c r="O27" s="7">
        <v>2</v>
      </c>
      <c r="P27" s="7">
        <v>4</v>
      </c>
      <c r="Q27" s="7">
        <v>4</v>
      </c>
      <c r="R27" s="7">
        <v>4</v>
      </c>
      <c r="S27" s="7">
        <v>4</v>
      </c>
      <c r="T27" s="7">
        <v>2</v>
      </c>
      <c r="U27" s="7">
        <v>2</v>
      </c>
      <c r="V27" s="7">
        <v>2</v>
      </c>
      <c r="W27" s="7">
        <v>2</v>
      </c>
      <c r="X27" s="8">
        <v>4</v>
      </c>
      <c r="Y27" s="8">
        <v>5</v>
      </c>
      <c r="Z27" s="8">
        <v>3</v>
      </c>
      <c r="AA27" s="8">
        <v>3</v>
      </c>
      <c r="AB27" s="8">
        <v>6</v>
      </c>
      <c r="AC27" s="2">
        <f t="shared" si="0"/>
        <v>70</v>
      </c>
      <c r="AD27" s="9">
        <f t="shared" si="1"/>
        <v>70</v>
      </c>
    </row>
    <row r="28" spans="1:30" ht="15.75" x14ac:dyDescent="0.25">
      <c r="A28" s="1">
        <v>21</v>
      </c>
      <c r="B28" s="18" t="s">
        <v>31</v>
      </c>
      <c r="C28" s="18" t="s">
        <v>60</v>
      </c>
      <c r="D28" s="6">
        <v>2</v>
      </c>
      <c r="E28" s="6">
        <v>2</v>
      </c>
      <c r="F28" s="6">
        <v>2</v>
      </c>
      <c r="G28" s="6">
        <v>2</v>
      </c>
      <c r="H28" s="6">
        <v>2</v>
      </c>
      <c r="I28" s="6">
        <v>2</v>
      </c>
      <c r="J28" s="6">
        <v>2</v>
      </c>
      <c r="K28" s="6">
        <v>2</v>
      </c>
      <c r="L28" s="6">
        <v>2</v>
      </c>
      <c r="M28" s="6">
        <v>2</v>
      </c>
      <c r="N28" s="7">
        <v>4</v>
      </c>
      <c r="O28" s="7">
        <v>4</v>
      </c>
      <c r="P28" s="7">
        <v>4</v>
      </c>
      <c r="Q28" s="7">
        <v>4</v>
      </c>
      <c r="R28" s="7">
        <v>4</v>
      </c>
      <c r="S28" s="7">
        <v>4</v>
      </c>
      <c r="T28" s="7">
        <v>4</v>
      </c>
      <c r="U28" s="7">
        <v>4</v>
      </c>
      <c r="V28" s="7">
        <v>4</v>
      </c>
      <c r="W28" s="7">
        <v>4</v>
      </c>
      <c r="X28" s="8">
        <v>6</v>
      </c>
      <c r="Y28" s="8">
        <v>6</v>
      </c>
      <c r="Z28" s="8">
        <v>6</v>
      </c>
      <c r="AA28" s="8">
        <v>6</v>
      </c>
      <c r="AB28" s="8">
        <v>6</v>
      </c>
      <c r="AC28" s="2">
        <f t="shared" si="0"/>
        <v>100</v>
      </c>
      <c r="AD28" s="9">
        <f t="shared" si="1"/>
        <v>100</v>
      </c>
    </row>
    <row r="29" spans="1:30" ht="15.75" x14ac:dyDescent="0.25">
      <c r="A29" s="1">
        <v>22</v>
      </c>
      <c r="B29" s="18" t="s">
        <v>32</v>
      </c>
      <c r="C29" s="18" t="s">
        <v>61</v>
      </c>
      <c r="D29" s="6">
        <v>2</v>
      </c>
      <c r="E29" s="6">
        <v>2</v>
      </c>
      <c r="F29" s="6">
        <v>2</v>
      </c>
      <c r="G29" s="6">
        <v>2</v>
      </c>
      <c r="H29" s="6">
        <v>2</v>
      </c>
      <c r="I29" s="6">
        <v>2</v>
      </c>
      <c r="J29" s="6">
        <v>2</v>
      </c>
      <c r="K29" s="6">
        <v>2</v>
      </c>
      <c r="L29" s="6">
        <v>2</v>
      </c>
      <c r="M29" s="6">
        <v>2</v>
      </c>
      <c r="N29" s="7">
        <v>4</v>
      </c>
      <c r="O29" s="7">
        <v>4</v>
      </c>
      <c r="P29" s="7">
        <v>4</v>
      </c>
      <c r="Q29" s="7">
        <v>4</v>
      </c>
      <c r="R29" s="7">
        <v>4</v>
      </c>
      <c r="S29" s="7">
        <v>4</v>
      </c>
      <c r="T29" s="7">
        <v>4</v>
      </c>
      <c r="U29" s="7">
        <v>4</v>
      </c>
      <c r="V29" s="7">
        <v>4</v>
      </c>
      <c r="W29" s="7">
        <v>4</v>
      </c>
      <c r="X29" s="8">
        <v>6</v>
      </c>
      <c r="Y29" s="8">
        <v>6</v>
      </c>
      <c r="Z29" s="8">
        <v>5</v>
      </c>
      <c r="AA29" s="8">
        <v>6</v>
      </c>
      <c r="AB29" s="8">
        <v>6</v>
      </c>
      <c r="AC29" s="2">
        <f t="shared" si="0"/>
        <v>98.888888888888886</v>
      </c>
      <c r="AD29" s="9">
        <f t="shared" si="1"/>
        <v>98.888888888888886</v>
      </c>
    </row>
    <row r="30" spans="1:30" ht="15.75" x14ac:dyDescent="0.25">
      <c r="A30" s="1">
        <v>23</v>
      </c>
      <c r="B30" s="18" t="s">
        <v>33</v>
      </c>
      <c r="C30" s="18" t="s">
        <v>62</v>
      </c>
      <c r="D30" s="6">
        <v>2</v>
      </c>
      <c r="E30" s="6">
        <v>2</v>
      </c>
      <c r="F30" s="6">
        <v>2</v>
      </c>
      <c r="G30" s="6">
        <v>2</v>
      </c>
      <c r="H30" s="6">
        <v>2</v>
      </c>
      <c r="I30" s="6">
        <v>2</v>
      </c>
      <c r="J30" s="6">
        <v>2</v>
      </c>
      <c r="K30" s="6">
        <v>2</v>
      </c>
      <c r="L30" s="6">
        <v>0</v>
      </c>
      <c r="M30" s="6">
        <v>2</v>
      </c>
      <c r="N30" s="7">
        <v>4</v>
      </c>
      <c r="O30" s="7">
        <v>4</v>
      </c>
      <c r="P30" s="7">
        <v>4</v>
      </c>
      <c r="Q30" s="7">
        <v>4</v>
      </c>
      <c r="R30" s="7">
        <v>4</v>
      </c>
      <c r="S30" s="7">
        <v>4</v>
      </c>
      <c r="T30" s="7">
        <v>4</v>
      </c>
      <c r="U30" s="7">
        <v>4</v>
      </c>
      <c r="V30" s="7">
        <v>4</v>
      </c>
      <c r="W30" s="7">
        <v>4</v>
      </c>
      <c r="X30" s="8">
        <v>6</v>
      </c>
      <c r="Y30" s="8">
        <v>6</v>
      </c>
      <c r="Z30" s="8">
        <v>6</v>
      </c>
      <c r="AA30" s="8">
        <v>6</v>
      </c>
      <c r="AB30" s="8">
        <v>6</v>
      </c>
      <c r="AC30" s="2">
        <f t="shared" si="0"/>
        <v>97.777777777777771</v>
      </c>
      <c r="AD30" s="9">
        <f t="shared" si="1"/>
        <v>97.777777777777771</v>
      </c>
    </row>
    <row r="31" spans="1:30" ht="15.75" x14ac:dyDescent="0.25">
      <c r="A31" s="1">
        <v>24</v>
      </c>
      <c r="B31" s="18" t="s">
        <v>34</v>
      </c>
      <c r="C31" s="18" t="s">
        <v>63</v>
      </c>
      <c r="D31" s="6">
        <v>2</v>
      </c>
      <c r="E31" s="6">
        <v>2</v>
      </c>
      <c r="F31" s="6">
        <v>2</v>
      </c>
      <c r="G31" s="6">
        <v>2</v>
      </c>
      <c r="H31" s="6">
        <v>2</v>
      </c>
      <c r="I31" s="6">
        <v>2</v>
      </c>
      <c r="J31" s="6">
        <v>2</v>
      </c>
      <c r="K31" s="6">
        <v>2</v>
      </c>
      <c r="L31" s="6">
        <v>0</v>
      </c>
      <c r="M31" s="6">
        <v>2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S31" s="7">
        <v>4</v>
      </c>
      <c r="T31" s="7">
        <v>4</v>
      </c>
      <c r="U31" s="7">
        <v>4</v>
      </c>
      <c r="V31" s="7">
        <v>4</v>
      </c>
      <c r="W31" s="7">
        <v>4</v>
      </c>
      <c r="X31" s="8">
        <v>6</v>
      </c>
      <c r="Y31" s="8">
        <v>6</v>
      </c>
      <c r="Z31" s="8">
        <v>6</v>
      </c>
      <c r="AA31" s="8">
        <v>4</v>
      </c>
      <c r="AB31" s="8">
        <v>6</v>
      </c>
      <c r="AC31" s="2">
        <f t="shared" si="0"/>
        <v>95.555555555555557</v>
      </c>
      <c r="AD31" s="9">
        <f t="shared" si="1"/>
        <v>95.555555555555557</v>
      </c>
    </row>
    <row r="32" spans="1:30" ht="15.75" x14ac:dyDescent="0.25">
      <c r="A32" s="1">
        <v>25</v>
      </c>
      <c r="B32" s="18" t="s">
        <v>35</v>
      </c>
      <c r="C32" s="18" t="s">
        <v>64</v>
      </c>
      <c r="D32" s="6">
        <v>2</v>
      </c>
      <c r="E32" s="6">
        <v>2</v>
      </c>
      <c r="F32" s="6">
        <v>2</v>
      </c>
      <c r="G32" s="6">
        <v>0</v>
      </c>
      <c r="H32" s="6">
        <v>0</v>
      </c>
      <c r="I32" s="6">
        <v>2</v>
      </c>
      <c r="J32" s="6">
        <v>2</v>
      </c>
      <c r="K32" s="6">
        <v>2</v>
      </c>
      <c r="L32" s="6">
        <v>0</v>
      </c>
      <c r="M32" s="6">
        <v>2</v>
      </c>
      <c r="N32" s="7">
        <v>2</v>
      </c>
      <c r="O32" s="7">
        <v>4</v>
      </c>
      <c r="P32" s="7">
        <v>4</v>
      </c>
      <c r="Q32" s="7">
        <v>4</v>
      </c>
      <c r="R32" s="7">
        <v>4</v>
      </c>
      <c r="S32" s="7">
        <v>4</v>
      </c>
      <c r="T32" s="7">
        <v>2</v>
      </c>
      <c r="U32" s="7">
        <v>2</v>
      </c>
      <c r="V32" s="7">
        <v>2</v>
      </c>
      <c r="W32" s="7">
        <v>4</v>
      </c>
      <c r="X32" s="8">
        <v>6</v>
      </c>
      <c r="Y32" s="8">
        <v>5</v>
      </c>
      <c r="Z32" s="8">
        <v>5</v>
      </c>
      <c r="AA32" s="8">
        <v>3</v>
      </c>
      <c r="AB32" s="8">
        <v>3</v>
      </c>
      <c r="AC32" s="2">
        <f t="shared" si="0"/>
        <v>75.555555555555557</v>
      </c>
      <c r="AD32" s="9">
        <f t="shared" si="1"/>
        <v>75.555555555555557</v>
      </c>
    </row>
    <row r="33" spans="1:30" ht="15.75" x14ac:dyDescent="0.25">
      <c r="A33" s="1">
        <v>26</v>
      </c>
      <c r="B33" s="18" t="s">
        <v>36</v>
      </c>
      <c r="C33" s="18" t="s">
        <v>65</v>
      </c>
      <c r="D33" s="6">
        <v>2</v>
      </c>
      <c r="E33" s="6">
        <v>2</v>
      </c>
      <c r="F33" s="6">
        <v>2</v>
      </c>
      <c r="G33" s="6">
        <v>2</v>
      </c>
      <c r="H33" s="6">
        <v>2</v>
      </c>
      <c r="I33" s="6">
        <v>2</v>
      </c>
      <c r="J33" s="6">
        <v>2</v>
      </c>
      <c r="K33" s="6">
        <v>2</v>
      </c>
      <c r="L33" s="6">
        <v>2</v>
      </c>
      <c r="M33" s="6">
        <v>2</v>
      </c>
      <c r="N33" s="7">
        <v>4</v>
      </c>
      <c r="O33" s="7">
        <v>4</v>
      </c>
      <c r="P33" s="7">
        <v>2</v>
      </c>
      <c r="Q33" s="7">
        <v>2</v>
      </c>
      <c r="R33" s="7">
        <v>2</v>
      </c>
      <c r="S33" s="7">
        <v>2</v>
      </c>
      <c r="T33" s="7">
        <v>4</v>
      </c>
      <c r="U33" s="7">
        <v>2</v>
      </c>
      <c r="V33" s="7">
        <v>4</v>
      </c>
      <c r="W33" s="7">
        <v>2</v>
      </c>
      <c r="X33" s="8">
        <v>5</v>
      </c>
      <c r="Y33" s="8">
        <v>6</v>
      </c>
      <c r="Z33" s="8">
        <v>3</v>
      </c>
      <c r="AA33" s="8">
        <v>6</v>
      </c>
      <c r="AB33" s="8">
        <v>6</v>
      </c>
      <c r="AC33" s="2">
        <f t="shared" si="0"/>
        <v>82.222222222222214</v>
      </c>
      <c r="AD33" s="9">
        <f t="shared" si="1"/>
        <v>82.222222222222214</v>
      </c>
    </row>
    <row r="34" spans="1:30" ht="15.75" x14ac:dyDescent="0.25">
      <c r="A34" s="1">
        <v>27</v>
      </c>
      <c r="B34" s="18" t="s">
        <v>37</v>
      </c>
      <c r="C34" s="18" t="s">
        <v>66</v>
      </c>
      <c r="D34" s="6">
        <v>2</v>
      </c>
      <c r="E34" s="6">
        <v>2</v>
      </c>
      <c r="F34" s="6">
        <v>2</v>
      </c>
      <c r="G34" s="6">
        <v>2</v>
      </c>
      <c r="H34" s="6">
        <v>2</v>
      </c>
      <c r="I34" s="6">
        <v>2</v>
      </c>
      <c r="J34" s="6">
        <v>2</v>
      </c>
      <c r="K34" s="6">
        <v>2</v>
      </c>
      <c r="L34" s="6">
        <v>2</v>
      </c>
      <c r="M34" s="6">
        <v>2</v>
      </c>
      <c r="N34" s="7">
        <v>4</v>
      </c>
      <c r="O34" s="7">
        <v>4</v>
      </c>
      <c r="P34" s="7">
        <v>4</v>
      </c>
      <c r="Q34" s="7">
        <v>4</v>
      </c>
      <c r="R34" s="7">
        <v>4</v>
      </c>
      <c r="S34" s="7">
        <v>4</v>
      </c>
      <c r="T34" s="7">
        <v>4</v>
      </c>
      <c r="U34" s="7">
        <v>4</v>
      </c>
      <c r="V34" s="7">
        <v>4</v>
      </c>
      <c r="W34" s="7">
        <v>4</v>
      </c>
      <c r="X34" s="8">
        <v>6</v>
      </c>
      <c r="Y34" s="8">
        <v>6</v>
      </c>
      <c r="Z34" s="8">
        <v>5</v>
      </c>
      <c r="AA34" s="8">
        <v>6</v>
      </c>
      <c r="AB34" s="8">
        <v>4</v>
      </c>
      <c r="AC34" s="2">
        <f t="shared" si="0"/>
        <v>96.666666666666671</v>
      </c>
      <c r="AD34" s="9">
        <f t="shared" si="1"/>
        <v>96.666666666666671</v>
      </c>
    </row>
    <row r="35" spans="1:30" ht="15.75" x14ac:dyDescent="0.25">
      <c r="A35" s="1">
        <v>28</v>
      </c>
      <c r="B35" s="19" t="s">
        <v>38</v>
      </c>
      <c r="C35" s="19" t="s">
        <v>67</v>
      </c>
      <c r="D35" s="6">
        <v>2</v>
      </c>
      <c r="E35" s="6">
        <v>2</v>
      </c>
      <c r="F35" s="6">
        <v>2</v>
      </c>
      <c r="G35" s="6">
        <v>2</v>
      </c>
      <c r="H35" s="6">
        <v>2</v>
      </c>
      <c r="I35" s="6">
        <v>2</v>
      </c>
      <c r="J35" s="6">
        <v>2</v>
      </c>
      <c r="K35" s="6">
        <v>2</v>
      </c>
      <c r="L35" s="6">
        <v>2</v>
      </c>
      <c r="M35" s="6">
        <v>2</v>
      </c>
      <c r="N35" s="7">
        <v>4</v>
      </c>
      <c r="O35" s="7">
        <v>4</v>
      </c>
      <c r="P35" s="7">
        <v>4</v>
      </c>
      <c r="Q35" s="7">
        <v>4</v>
      </c>
      <c r="R35" s="7">
        <v>4</v>
      </c>
      <c r="S35" s="7">
        <v>4</v>
      </c>
      <c r="T35" s="7">
        <v>4</v>
      </c>
      <c r="U35" s="7">
        <v>4</v>
      </c>
      <c r="V35" s="7">
        <v>4</v>
      </c>
      <c r="W35" s="7">
        <v>4</v>
      </c>
      <c r="X35" s="8">
        <v>6</v>
      </c>
      <c r="Y35" s="8">
        <v>6</v>
      </c>
      <c r="Z35" s="8">
        <v>6</v>
      </c>
      <c r="AA35" s="8">
        <v>6</v>
      </c>
      <c r="AB35" s="8">
        <v>6</v>
      </c>
      <c r="AC35" s="2">
        <f t="shared" si="0"/>
        <v>100</v>
      </c>
      <c r="AD35" s="9">
        <f t="shared" si="1"/>
        <v>100</v>
      </c>
    </row>
    <row r="36" spans="1:30" ht="15.75" x14ac:dyDescent="0.25">
      <c r="A36" s="1">
        <v>29</v>
      </c>
      <c r="B36" s="20" t="s">
        <v>39</v>
      </c>
      <c r="C36" s="20" t="s">
        <v>68</v>
      </c>
      <c r="D36" s="6">
        <v>2</v>
      </c>
      <c r="E36" s="6">
        <v>2</v>
      </c>
      <c r="F36" s="6">
        <v>2</v>
      </c>
      <c r="G36" s="6">
        <v>2</v>
      </c>
      <c r="H36" s="6">
        <v>2</v>
      </c>
      <c r="I36" s="6">
        <v>2</v>
      </c>
      <c r="J36" s="6">
        <v>2</v>
      </c>
      <c r="K36" s="6">
        <v>2</v>
      </c>
      <c r="L36" s="6">
        <v>2</v>
      </c>
      <c r="M36" s="6">
        <v>2</v>
      </c>
      <c r="N36" s="7">
        <v>4</v>
      </c>
      <c r="O36" s="7">
        <v>4</v>
      </c>
      <c r="P36" s="7">
        <v>4</v>
      </c>
      <c r="Q36" s="7">
        <v>4</v>
      </c>
      <c r="R36" s="7">
        <v>4</v>
      </c>
      <c r="S36" s="7">
        <v>4</v>
      </c>
      <c r="T36" s="7">
        <v>4</v>
      </c>
      <c r="U36" s="7">
        <v>4</v>
      </c>
      <c r="V36" s="7">
        <v>4</v>
      </c>
      <c r="W36" s="7">
        <v>4</v>
      </c>
      <c r="X36" s="8">
        <v>6</v>
      </c>
      <c r="Y36" s="8">
        <v>5</v>
      </c>
      <c r="Z36" s="8">
        <v>4</v>
      </c>
      <c r="AA36" s="8">
        <v>6</v>
      </c>
      <c r="AB36" s="8">
        <v>5</v>
      </c>
      <c r="AC36" s="2">
        <f t="shared" si="0"/>
        <v>95.555555555555557</v>
      </c>
      <c r="AD36" s="9">
        <f t="shared" si="1"/>
        <v>95.555555555555557</v>
      </c>
    </row>
    <row r="37" spans="1:30" ht="15.75" x14ac:dyDescent="0.25">
      <c r="A37" s="45" t="s">
        <v>7</v>
      </c>
      <c r="B37" s="46"/>
      <c r="C37" s="47"/>
      <c r="D37" s="16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</row>
    <row r="38" spans="1:30" ht="15.75" x14ac:dyDescent="0.25">
      <c r="A38" s="48" t="s">
        <v>8</v>
      </c>
      <c r="B38" s="49"/>
      <c r="C38" s="50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</row>
    <row r="39" spans="1:30" ht="15.75" x14ac:dyDescent="0.25">
      <c r="A39" s="48" t="s">
        <v>9</v>
      </c>
      <c r="B39" s="49"/>
      <c r="C39" s="50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  <row r="40" spans="1:30" ht="15.75" x14ac:dyDescent="0.25">
      <c r="A40" s="51" t="s">
        <v>10</v>
      </c>
      <c r="B40" s="52"/>
      <c r="C40" s="5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</row>
    <row r="41" spans="1:30" x14ac:dyDescent="0.25">
      <c r="A41" s="14"/>
      <c r="B41" s="15"/>
    </row>
    <row r="42" spans="1:30" x14ac:dyDescent="0.25">
      <c r="A42" s="14"/>
      <c r="B42" s="15"/>
    </row>
    <row r="43" spans="1:30" x14ac:dyDescent="0.25">
      <c r="A43" s="14"/>
      <c r="B43" s="15"/>
    </row>
  </sheetData>
  <mergeCells count="11">
    <mergeCell ref="A37:C37"/>
    <mergeCell ref="A38:C38"/>
    <mergeCell ref="A39:C39"/>
    <mergeCell ref="A40:C40"/>
    <mergeCell ref="AD5:AD6"/>
    <mergeCell ref="D6:AB6"/>
    <mergeCell ref="J2:R4"/>
    <mergeCell ref="A5:A7"/>
    <mergeCell ref="B5:B7"/>
    <mergeCell ref="C5:C7"/>
    <mergeCell ref="AC5:AC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C1" zoomScale="60" zoomScaleNormal="60" workbookViewId="0">
      <selection activeCell="AI11" sqref="AI11"/>
    </sheetView>
  </sheetViews>
  <sheetFormatPr defaultRowHeight="15" x14ac:dyDescent="0.25"/>
  <cols>
    <col min="1" max="1" width="7.7109375" customWidth="1"/>
    <col min="2" max="2" width="36.28515625" customWidth="1"/>
    <col min="3" max="3" width="11.140625" customWidth="1"/>
    <col min="30" max="30" width="10.28515625" customWidth="1"/>
    <col min="31" max="31" width="10.140625" customWidth="1"/>
  </cols>
  <sheetData>
    <row r="1" spans="1:33" x14ac:dyDescent="0.25">
      <c r="J1" s="35" t="s">
        <v>6</v>
      </c>
      <c r="K1" s="35"/>
      <c r="L1" s="35"/>
      <c r="M1" s="35"/>
      <c r="N1" s="35"/>
      <c r="O1" s="35"/>
      <c r="P1" s="35"/>
      <c r="Q1" s="35"/>
      <c r="R1" s="35"/>
    </row>
    <row r="2" spans="1:33" x14ac:dyDescent="0.25">
      <c r="J2" s="35"/>
      <c r="K2" s="35"/>
      <c r="L2" s="35"/>
      <c r="M2" s="35"/>
      <c r="N2" s="35"/>
      <c r="O2" s="35"/>
      <c r="P2" s="35"/>
      <c r="Q2" s="35"/>
      <c r="R2" s="35"/>
    </row>
    <row r="3" spans="1:33" x14ac:dyDescent="0.25">
      <c r="J3" s="36"/>
      <c r="K3" s="36"/>
      <c r="L3" s="36"/>
      <c r="M3" s="36"/>
      <c r="N3" s="36"/>
      <c r="O3" s="36"/>
      <c r="P3" s="36"/>
      <c r="Q3" s="36"/>
      <c r="R3" s="36"/>
    </row>
    <row r="4" spans="1:33" ht="15.75" x14ac:dyDescent="0.25">
      <c r="A4" s="37" t="s">
        <v>3</v>
      </c>
      <c r="B4" s="37" t="s">
        <v>0</v>
      </c>
      <c r="C4" s="37" t="s">
        <v>4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  <c r="N4" s="3">
        <v>11</v>
      </c>
      <c r="O4" s="3">
        <v>12</v>
      </c>
      <c r="P4" s="3">
        <v>13</v>
      </c>
      <c r="Q4" s="3">
        <v>14</v>
      </c>
      <c r="R4" s="3">
        <v>15</v>
      </c>
      <c r="S4" s="3">
        <v>16</v>
      </c>
      <c r="T4" s="3">
        <v>17</v>
      </c>
      <c r="U4" s="3">
        <v>18</v>
      </c>
      <c r="V4" s="3">
        <v>19</v>
      </c>
      <c r="W4" s="3">
        <v>20</v>
      </c>
      <c r="X4" s="3">
        <v>21</v>
      </c>
      <c r="Y4" s="3">
        <v>22</v>
      </c>
      <c r="Z4" s="3">
        <v>23</v>
      </c>
      <c r="AA4" s="3">
        <v>24</v>
      </c>
      <c r="AB4" s="3">
        <v>25</v>
      </c>
      <c r="AC4" s="43" t="s">
        <v>1</v>
      </c>
      <c r="AD4" s="54" t="s">
        <v>2</v>
      </c>
      <c r="AE4" s="59" t="s">
        <v>5</v>
      </c>
    </row>
    <row r="5" spans="1:33" ht="15.75" x14ac:dyDescent="0.25">
      <c r="A5" s="38"/>
      <c r="B5" s="38"/>
      <c r="C5" s="38"/>
      <c r="D5" s="56" t="s">
        <v>2</v>
      </c>
      <c r="E5" s="57"/>
      <c r="F5" s="57"/>
      <c r="G5" s="57"/>
      <c r="H5" s="58"/>
      <c r="I5" s="61" t="s">
        <v>5</v>
      </c>
      <c r="J5" s="62"/>
      <c r="K5" s="62"/>
      <c r="L5" s="62"/>
      <c r="M5" s="63"/>
      <c r="N5" s="56" t="s">
        <v>2</v>
      </c>
      <c r="O5" s="57"/>
      <c r="P5" s="57"/>
      <c r="Q5" s="57"/>
      <c r="R5" s="58"/>
      <c r="S5" s="61" t="s">
        <v>5</v>
      </c>
      <c r="T5" s="62"/>
      <c r="U5" s="62"/>
      <c r="V5" s="62"/>
      <c r="W5" s="63"/>
      <c r="X5" s="56" t="s">
        <v>2</v>
      </c>
      <c r="Y5" s="57"/>
      <c r="Z5" s="58"/>
      <c r="AA5" s="61" t="s">
        <v>5</v>
      </c>
      <c r="AB5" s="63"/>
      <c r="AC5" s="44"/>
      <c r="AD5" s="55"/>
      <c r="AE5" s="60"/>
    </row>
    <row r="6" spans="1:33" ht="15.75" x14ac:dyDescent="0.25">
      <c r="A6" s="39"/>
      <c r="B6" s="39"/>
      <c r="C6" s="39"/>
      <c r="D6" s="26">
        <v>2</v>
      </c>
      <c r="E6" s="26">
        <v>2</v>
      </c>
      <c r="F6" s="26">
        <v>2</v>
      </c>
      <c r="G6" s="27">
        <v>2</v>
      </c>
      <c r="H6" s="28">
        <v>2</v>
      </c>
      <c r="I6" s="28">
        <v>2</v>
      </c>
      <c r="J6" s="28">
        <v>2</v>
      </c>
      <c r="K6" s="6">
        <v>2</v>
      </c>
      <c r="L6" s="6">
        <v>2</v>
      </c>
      <c r="M6" s="6">
        <v>2</v>
      </c>
      <c r="N6" s="27">
        <v>4</v>
      </c>
      <c r="O6" s="28">
        <v>4</v>
      </c>
      <c r="P6" s="28">
        <v>4</v>
      </c>
      <c r="Q6" s="26">
        <v>4</v>
      </c>
      <c r="R6" s="26">
        <v>4</v>
      </c>
      <c r="S6" s="26">
        <v>4</v>
      </c>
      <c r="T6" s="27">
        <v>4</v>
      </c>
      <c r="U6" s="27">
        <v>4</v>
      </c>
      <c r="V6" s="28">
        <v>4</v>
      </c>
      <c r="W6" s="28">
        <v>4</v>
      </c>
      <c r="X6" s="8">
        <v>6</v>
      </c>
      <c r="Y6" s="27">
        <v>6</v>
      </c>
      <c r="Z6" s="28">
        <v>6</v>
      </c>
      <c r="AA6" s="28">
        <v>6</v>
      </c>
      <c r="AB6" s="8">
        <v>6</v>
      </c>
      <c r="AC6" s="2">
        <f>SUM(D6:AB6)/90*100</f>
        <v>100</v>
      </c>
      <c r="AD6" s="9">
        <f>SUM(D6+E6+F6+Q6+R6+S6)/18*100</f>
        <v>100</v>
      </c>
      <c r="AE6" s="12">
        <f>SUM(G6+N6+T6+U6+Y6)/20*100</f>
        <v>100</v>
      </c>
      <c r="AF6" s="30">
        <f>SUM(H6+I6+J6+O6+P6+V6+W6+Z6+AA6)/34*100</f>
        <v>100</v>
      </c>
      <c r="AG6" s="30">
        <f>SUM(K6+L6+M6+X6+AB6)/18*100</f>
        <v>100</v>
      </c>
    </row>
    <row r="7" spans="1:33" ht="15.75" x14ac:dyDescent="0.25">
      <c r="A7" s="1">
        <v>1</v>
      </c>
      <c r="B7" s="17" t="s">
        <v>11</v>
      </c>
      <c r="C7" s="17" t="s">
        <v>40</v>
      </c>
      <c r="D7" s="6">
        <v>2</v>
      </c>
      <c r="E7" s="6">
        <v>0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0</v>
      </c>
      <c r="L7" s="6">
        <v>2</v>
      </c>
      <c r="M7" s="6">
        <v>2</v>
      </c>
      <c r="N7" s="7">
        <v>4</v>
      </c>
      <c r="O7" s="7">
        <v>4</v>
      </c>
      <c r="P7" s="7">
        <v>3</v>
      </c>
      <c r="Q7" s="7">
        <v>4</v>
      </c>
      <c r="R7" s="7">
        <v>4</v>
      </c>
      <c r="S7" s="7">
        <v>2</v>
      </c>
      <c r="T7" s="7">
        <v>2</v>
      </c>
      <c r="U7" s="7">
        <v>2</v>
      </c>
      <c r="V7" s="7">
        <v>3</v>
      </c>
      <c r="W7" s="7">
        <v>4</v>
      </c>
      <c r="X7" s="8">
        <v>5</v>
      </c>
      <c r="Y7" s="8">
        <v>5</v>
      </c>
      <c r="Z7" s="8">
        <v>6</v>
      </c>
      <c r="AA7" s="8">
        <v>6</v>
      </c>
      <c r="AB7" s="8">
        <v>4</v>
      </c>
      <c r="AC7" s="2">
        <f t="shared" ref="AC7:AC35" si="0">SUM(D7:AB7)/90*100</f>
        <v>82.222222222222214</v>
      </c>
      <c r="AD7" s="9">
        <f t="shared" ref="AD7:AD35" si="1">SUM(D7+E7+F7+Q7+R7+S7)/18*100</f>
        <v>77.777777777777786</v>
      </c>
      <c r="AE7" s="12">
        <f t="shared" ref="AE7:AE35" si="2">SUM(G7+N7+T7+U7+Y7)/20*100</f>
        <v>75</v>
      </c>
      <c r="AF7" s="30">
        <f t="shared" ref="AF7:AF35" si="3">SUM(H7+I7+J7+O7+P7+V7+W7+Z7+AA7)/34*100</f>
        <v>94.117647058823522</v>
      </c>
      <c r="AG7" s="30">
        <f t="shared" ref="AG7:AG35" si="4">SUM(K7+L7+M7+X7+AB7)/18*100</f>
        <v>72.222222222222214</v>
      </c>
    </row>
    <row r="8" spans="1:33" ht="15.75" x14ac:dyDescent="0.25">
      <c r="A8" s="1">
        <v>2</v>
      </c>
      <c r="B8" s="18" t="s">
        <v>12</v>
      </c>
      <c r="C8" s="18" t="s">
        <v>41</v>
      </c>
      <c r="D8" s="6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7">
        <v>4</v>
      </c>
      <c r="O8" s="7">
        <v>4</v>
      </c>
      <c r="P8" s="7">
        <v>4</v>
      </c>
      <c r="Q8" s="7">
        <v>4</v>
      </c>
      <c r="R8" s="7">
        <v>4</v>
      </c>
      <c r="S8" s="7">
        <v>4</v>
      </c>
      <c r="T8" s="7">
        <v>4</v>
      </c>
      <c r="U8" s="7">
        <v>4</v>
      </c>
      <c r="V8" s="7">
        <v>4</v>
      </c>
      <c r="W8" s="7">
        <v>3</v>
      </c>
      <c r="X8" s="8">
        <v>6</v>
      </c>
      <c r="Y8" s="8">
        <v>6</v>
      </c>
      <c r="Z8" s="8">
        <v>6</v>
      </c>
      <c r="AA8" s="8">
        <v>6</v>
      </c>
      <c r="AB8" s="8">
        <v>6</v>
      </c>
      <c r="AC8" s="2">
        <f t="shared" si="0"/>
        <v>98.888888888888886</v>
      </c>
      <c r="AD8" s="9">
        <f t="shared" si="1"/>
        <v>100</v>
      </c>
      <c r="AE8" s="12">
        <f t="shared" si="2"/>
        <v>100</v>
      </c>
      <c r="AF8" s="30">
        <f t="shared" si="3"/>
        <v>97.058823529411768</v>
      </c>
      <c r="AG8" s="30">
        <f t="shared" si="4"/>
        <v>100</v>
      </c>
    </row>
    <row r="9" spans="1:33" ht="15.75" x14ac:dyDescent="0.25">
      <c r="A9" s="10">
        <v>3</v>
      </c>
      <c r="B9" s="18" t="s">
        <v>13</v>
      </c>
      <c r="C9" s="18" t="s">
        <v>42</v>
      </c>
      <c r="D9" s="6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7">
        <v>4</v>
      </c>
      <c r="O9" s="7">
        <v>4</v>
      </c>
      <c r="P9" s="7">
        <v>4</v>
      </c>
      <c r="Q9" s="7">
        <v>4</v>
      </c>
      <c r="R9" s="7">
        <v>4</v>
      </c>
      <c r="S9" s="7">
        <v>2</v>
      </c>
      <c r="T9" s="7">
        <v>4</v>
      </c>
      <c r="U9" s="7">
        <v>4</v>
      </c>
      <c r="V9" s="7">
        <v>4</v>
      </c>
      <c r="W9" s="7">
        <v>4</v>
      </c>
      <c r="X9" s="8">
        <v>6</v>
      </c>
      <c r="Y9" s="8">
        <v>6</v>
      </c>
      <c r="Z9" s="8">
        <v>6</v>
      </c>
      <c r="AA9" s="8">
        <v>6</v>
      </c>
      <c r="AB9" s="8">
        <v>6</v>
      </c>
      <c r="AC9" s="2">
        <f t="shared" si="0"/>
        <v>97.777777777777771</v>
      </c>
      <c r="AD9" s="9">
        <f t="shared" si="1"/>
        <v>88.888888888888886</v>
      </c>
      <c r="AE9" s="12">
        <f t="shared" si="2"/>
        <v>100</v>
      </c>
      <c r="AF9" s="30">
        <f t="shared" si="3"/>
        <v>100</v>
      </c>
      <c r="AG9" s="30">
        <f t="shared" si="4"/>
        <v>100</v>
      </c>
    </row>
    <row r="10" spans="1:33" ht="15.75" x14ac:dyDescent="0.25">
      <c r="A10" s="1">
        <v>4</v>
      </c>
      <c r="B10" s="17" t="s">
        <v>14</v>
      </c>
      <c r="C10" s="17" t="s">
        <v>43</v>
      </c>
      <c r="D10" s="6">
        <v>2</v>
      </c>
      <c r="E10" s="6">
        <v>2</v>
      </c>
      <c r="F10" s="6">
        <v>2</v>
      </c>
      <c r="G10" s="6">
        <v>2</v>
      </c>
      <c r="H10" s="6">
        <v>2</v>
      </c>
      <c r="I10" s="6">
        <v>2</v>
      </c>
      <c r="J10" s="6">
        <v>2</v>
      </c>
      <c r="K10" s="6">
        <v>2</v>
      </c>
      <c r="L10" s="6">
        <v>2</v>
      </c>
      <c r="M10" s="6">
        <v>2</v>
      </c>
      <c r="N10" s="7">
        <v>4</v>
      </c>
      <c r="O10" s="7">
        <v>4</v>
      </c>
      <c r="P10" s="7">
        <v>3</v>
      </c>
      <c r="Q10" s="7">
        <v>4</v>
      </c>
      <c r="R10" s="7">
        <v>4</v>
      </c>
      <c r="S10" s="7">
        <v>2</v>
      </c>
      <c r="T10" s="7">
        <v>4</v>
      </c>
      <c r="U10" s="7">
        <v>4</v>
      </c>
      <c r="V10" s="7">
        <v>4</v>
      </c>
      <c r="W10" s="7">
        <v>3</v>
      </c>
      <c r="X10" s="8">
        <v>3</v>
      </c>
      <c r="Y10" s="8">
        <v>6</v>
      </c>
      <c r="Z10" s="8">
        <v>6</v>
      </c>
      <c r="AA10" s="8">
        <v>6</v>
      </c>
      <c r="AB10" s="8">
        <v>6</v>
      </c>
      <c r="AC10" s="2">
        <f t="shared" si="0"/>
        <v>92.222222222222229</v>
      </c>
      <c r="AD10" s="9">
        <f t="shared" si="1"/>
        <v>88.888888888888886</v>
      </c>
      <c r="AE10" s="12">
        <f t="shared" si="2"/>
        <v>100</v>
      </c>
      <c r="AF10" s="30">
        <f t="shared" si="3"/>
        <v>94.117647058823522</v>
      </c>
      <c r="AG10" s="30">
        <f t="shared" si="4"/>
        <v>83.333333333333343</v>
      </c>
    </row>
    <row r="11" spans="1:33" ht="15.75" x14ac:dyDescent="0.25">
      <c r="A11" s="1">
        <v>5</v>
      </c>
      <c r="B11" s="17" t="s">
        <v>15</v>
      </c>
      <c r="C11" s="17" t="s">
        <v>44</v>
      </c>
      <c r="D11" s="6">
        <v>0</v>
      </c>
      <c r="E11" s="6">
        <v>2</v>
      </c>
      <c r="F11" s="6">
        <v>2</v>
      </c>
      <c r="G11" s="6">
        <v>2</v>
      </c>
      <c r="H11" s="6">
        <v>2</v>
      </c>
      <c r="I11" s="6">
        <v>2</v>
      </c>
      <c r="J11" s="6">
        <v>2</v>
      </c>
      <c r="K11" s="6">
        <v>2</v>
      </c>
      <c r="L11" s="6">
        <v>2</v>
      </c>
      <c r="M11" s="6">
        <v>2</v>
      </c>
      <c r="N11" s="7">
        <v>4</v>
      </c>
      <c r="O11" s="7">
        <v>4</v>
      </c>
      <c r="P11" s="7">
        <v>2</v>
      </c>
      <c r="Q11" s="7">
        <v>4</v>
      </c>
      <c r="R11" s="7">
        <v>4</v>
      </c>
      <c r="S11" s="7">
        <v>3</v>
      </c>
      <c r="T11" s="7">
        <v>2</v>
      </c>
      <c r="U11" s="7">
        <v>4</v>
      </c>
      <c r="V11" s="7">
        <v>2</v>
      </c>
      <c r="W11" s="7">
        <v>4</v>
      </c>
      <c r="X11" s="8">
        <v>3</v>
      </c>
      <c r="Y11" s="8">
        <v>6</v>
      </c>
      <c r="Z11" s="8">
        <v>6</v>
      </c>
      <c r="AA11" s="8">
        <v>6</v>
      </c>
      <c r="AB11" s="8">
        <v>3</v>
      </c>
      <c r="AC11" s="2">
        <f t="shared" si="0"/>
        <v>83.333333333333343</v>
      </c>
      <c r="AD11" s="9">
        <f t="shared" si="1"/>
        <v>83.333333333333343</v>
      </c>
      <c r="AE11" s="12">
        <f t="shared" si="2"/>
        <v>90</v>
      </c>
      <c r="AF11" s="30">
        <f t="shared" si="3"/>
        <v>88.235294117647058</v>
      </c>
      <c r="AG11" s="30">
        <f t="shared" si="4"/>
        <v>66.666666666666657</v>
      </c>
    </row>
    <row r="12" spans="1:33" ht="15.75" x14ac:dyDescent="0.25">
      <c r="A12" s="1">
        <v>6</v>
      </c>
      <c r="B12" s="17" t="s">
        <v>16</v>
      </c>
      <c r="C12" s="17" t="s">
        <v>45</v>
      </c>
      <c r="D12" s="6">
        <v>2</v>
      </c>
      <c r="E12" s="6">
        <v>2</v>
      </c>
      <c r="F12" s="6">
        <v>2</v>
      </c>
      <c r="G12" s="6">
        <v>2</v>
      </c>
      <c r="H12" s="6">
        <v>2</v>
      </c>
      <c r="I12" s="6">
        <v>0</v>
      </c>
      <c r="J12" s="6">
        <v>2</v>
      </c>
      <c r="K12" s="6">
        <v>2</v>
      </c>
      <c r="L12" s="6">
        <v>2</v>
      </c>
      <c r="M12" s="6">
        <v>2</v>
      </c>
      <c r="N12" s="7">
        <v>4</v>
      </c>
      <c r="O12" s="7">
        <v>4</v>
      </c>
      <c r="P12" s="7">
        <v>4</v>
      </c>
      <c r="Q12" s="7">
        <v>4</v>
      </c>
      <c r="R12" s="7">
        <v>4</v>
      </c>
      <c r="S12" s="7">
        <v>2</v>
      </c>
      <c r="T12" s="7">
        <v>4</v>
      </c>
      <c r="U12" s="7">
        <v>4</v>
      </c>
      <c r="V12" s="7">
        <v>4</v>
      </c>
      <c r="W12" s="7">
        <v>4</v>
      </c>
      <c r="X12" s="8">
        <v>4</v>
      </c>
      <c r="Y12" s="8">
        <v>6</v>
      </c>
      <c r="Z12" s="8">
        <v>6</v>
      </c>
      <c r="AA12" s="8">
        <v>6</v>
      </c>
      <c r="AB12" s="8">
        <v>6</v>
      </c>
      <c r="AC12" s="2">
        <f t="shared" si="0"/>
        <v>93.333333333333329</v>
      </c>
      <c r="AD12" s="9">
        <f t="shared" si="1"/>
        <v>88.888888888888886</v>
      </c>
      <c r="AE12" s="12">
        <f t="shared" si="2"/>
        <v>100</v>
      </c>
      <c r="AF12" s="30">
        <f t="shared" si="3"/>
        <v>94.117647058823522</v>
      </c>
      <c r="AG12" s="30">
        <f t="shared" si="4"/>
        <v>88.888888888888886</v>
      </c>
    </row>
    <row r="13" spans="1:33" ht="15.75" x14ac:dyDescent="0.25">
      <c r="A13" s="1">
        <v>7</v>
      </c>
      <c r="B13" s="17" t="s">
        <v>17</v>
      </c>
      <c r="C13" s="17" t="s">
        <v>46</v>
      </c>
      <c r="D13" s="6">
        <v>2</v>
      </c>
      <c r="E13" s="6">
        <v>0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2</v>
      </c>
      <c r="L13" s="6">
        <v>2</v>
      </c>
      <c r="M13" s="6">
        <v>2</v>
      </c>
      <c r="N13" s="7">
        <v>4</v>
      </c>
      <c r="O13" s="7">
        <v>4</v>
      </c>
      <c r="P13" s="7">
        <v>4</v>
      </c>
      <c r="Q13" s="7">
        <v>4</v>
      </c>
      <c r="R13" s="7">
        <v>4</v>
      </c>
      <c r="S13" s="7">
        <v>2</v>
      </c>
      <c r="T13" s="7">
        <v>2</v>
      </c>
      <c r="U13" s="7">
        <v>4</v>
      </c>
      <c r="V13" s="7">
        <v>2</v>
      </c>
      <c r="W13" s="7">
        <v>4</v>
      </c>
      <c r="X13" s="8">
        <v>3</v>
      </c>
      <c r="Y13" s="8">
        <v>4</v>
      </c>
      <c r="Z13" s="8">
        <v>6</v>
      </c>
      <c r="AA13" s="8">
        <v>3</v>
      </c>
      <c r="AB13" s="8">
        <v>4</v>
      </c>
      <c r="AC13" s="2">
        <f t="shared" si="0"/>
        <v>80</v>
      </c>
      <c r="AD13" s="9">
        <f t="shared" si="1"/>
        <v>77.777777777777786</v>
      </c>
      <c r="AE13" s="12">
        <f t="shared" si="2"/>
        <v>80</v>
      </c>
      <c r="AF13" s="30">
        <f t="shared" si="3"/>
        <v>85.294117647058826</v>
      </c>
      <c r="AG13" s="30">
        <f t="shared" si="4"/>
        <v>72.222222222222214</v>
      </c>
    </row>
    <row r="14" spans="1:33" ht="15.75" x14ac:dyDescent="0.25">
      <c r="A14" s="1">
        <v>8</v>
      </c>
      <c r="B14" s="17" t="s">
        <v>18</v>
      </c>
      <c r="C14" s="17" t="s">
        <v>47</v>
      </c>
      <c r="D14" s="6">
        <v>2</v>
      </c>
      <c r="E14" s="6">
        <v>0</v>
      </c>
      <c r="F14" s="6">
        <v>2</v>
      </c>
      <c r="G14" s="6">
        <v>2</v>
      </c>
      <c r="H14" s="6">
        <v>2</v>
      </c>
      <c r="I14" s="6">
        <v>2</v>
      </c>
      <c r="J14" s="6">
        <v>2</v>
      </c>
      <c r="K14" s="6">
        <v>2</v>
      </c>
      <c r="L14" s="6">
        <v>0</v>
      </c>
      <c r="M14" s="6">
        <v>2</v>
      </c>
      <c r="N14" s="7">
        <v>4</v>
      </c>
      <c r="O14" s="7">
        <v>4</v>
      </c>
      <c r="P14" s="7">
        <v>2</v>
      </c>
      <c r="Q14" s="7">
        <v>4</v>
      </c>
      <c r="R14" s="7">
        <v>4</v>
      </c>
      <c r="S14" s="7">
        <v>2</v>
      </c>
      <c r="T14" s="7">
        <v>2</v>
      </c>
      <c r="U14" s="7">
        <v>4</v>
      </c>
      <c r="V14" s="7">
        <v>2</v>
      </c>
      <c r="W14" s="7">
        <v>4</v>
      </c>
      <c r="X14" s="8">
        <v>3</v>
      </c>
      <c r="Y14" s="8">
        <v>6</v>
      </c>
      <c r="Z14" s="8">
        <v>6</v>
      </c>
      <c r="AA14" s="8">
        <v>6</v>
      </c>
      <c r="AB14" s="8">
        <v>3</v>
      </c>
      <c r="AC14" s="2">
        <f t="shared" si="0"/>
        <v>80</v>
      </c>
      <c r="AD14" s="9">
        <f t="shared" si="1"/>
        <v>77.777777777777786</v>
      </c>
      <c r="AE14" s="12">
        <f t="shared" si="2"/>
        <v>90</v>
      </c>
      <c r="AF14" s="30">
        <f t="shared" si="3"/>
        <v>88.235294117647058</v>
      </c>
      <c r="AG14" s="30">
        <f t="shared" si="4"/>
        <v>55.555555555555557</v>
      </c>
    </row>
    <row r="15" spans="1:33" ht="15.75" x14ac:dyDescent="0.25">
      <c r="A15" s="1">
        <v>9</v>
      </c>
      <c r="B15" s="17" t="s">
        <v>19</v>
      </c>
      <c r="C15" s="17" t="s">
        <v>48</v>
      </c>
      <c r="D15" s="6">
        <v>2</v>
      </c>
      <c r="E15" s="6">
        <v>0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2</v>
      </c>
      <c r="M15" s="6">
        <v>2</v>
      </c>
      <c r="N15" s="7">
        <v>4</v>
      </c>
      <c r="O15" s="7">
        <v>2</v>
      </c>
      <c r="P15" s="7">
        <v>2</v>
      </c>
      <c r="Q15" s="7">
        <v>4</v>
      </c>
      <c r="R15" s="7">
        <v>4</v>
      </c>
      <c r="S15" s="7">
        <v>2</v>
      </c>
      <c r="T15" s="7">
        <v>2</v>
      </c>
      <c r="U15" s="7">
        <v>4</v>
      </c>
      <c r="V15" s="7">
        <v>2</v>
      </c>
      <c r="W15" s="7">
        <v>4</v>
      </c>
      <c r="X15" s="8">
        <v>6</v>
      </c>
      <c r="Y15" s="8">
        <v>3</v>
      </c>
      <c r="Z15" s="8">
        <v>6</v>
      </c>
      <c r="AA15" s="8">
        <v>6</v>
      </c>
      <c r="AB15" s="8">
        <v>5</v>
      </c>
      <c r="AC15" s="2">
        <f t="shared" si="0"/>
        <v>82.222222222222214</v>
      </c>
      <c r="AD15" s="9">
        <f t="shared" si="1"/>
        <v>77.777777777777786</v>
      </c>
      <c r="AE15" s="12">
        <f t="shared" si="2"/>
        <v>75</v>
      </c>
      <c r="AF15" s="30">
        <f t="shared" si="3"/>
        <v>82.35294117647058</v>
      </c>
      <c r="AG15" s="30">
        <f t="shared" si="4"/>
        <v>94.444444444444443</v>
      </c>
    </row>
    <row r="16" spans="1:33" ht="15.75" x14ac:dyDescent="0.25">
      <c r="A16" s="1">
        <v>10</v>
      </c>
      <c r="B16" s="17" t="s">
        <v>20</v>
      </c>
      <c r="C16" s="17" t="s">
        <v>49</v>
      </c>
      <c r="D16" s="6">
        <v>2</v>
      </c>
      <c r="E16" s="6">
        <v>2</v>
      </c>
      <c r="F16" s="6">
        <v>2</v>
      </c>
      <c r="G16" s="6">
        <v>2</v>
      </c>
      <c r="H16" s="6">
        <v>2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7">
        <v>4</v>
      </c>
      <c r="O16" s="7">
        <v>4</v>
      </c>
      <c r="P16" s="7">
        <v>4</v>
      </c>
      <c r="Q16" s="7">
        <v>4</v>
      </c>
      <c r="R16" s="7">
        <v>4</v>
      </c>
      <c r="S16" s="7">
        <v>4</v>
      </c>
      <c r="T16" s="7">
        <v>4</v>
      </c>
      <c r="U16" s="7">
        <v>4</v>
      </c>
      <c r="V16" s="7">
        <v>4</v>
      </c>
      <c r="W16" s="7">
        <v>4</v>
      </c>
      <c r="X16" s="8">
        <v>6</v>
      </c>
      <c r="Y16" s="8">
        <v>6</v>
      </c>
      <c r="Z16" s="8">
        <v>6</v>
      </c>
      <c r="AA16" s="8">
        <v>6</v>
      </c>
      <c r="AB16" s="8">
        <v>6</v>
      </c>
      <c r="AC16" s="2">
        <f t="shared" si="0"/>
        <v>100</v>
      </c>
      <c r="AD16" s="9">
        <f t="shared" si="1"/>
        <v>100</v>
      </c>
      <c r="AE16" s="12">
        <f t="shared" si="2"/>
        <v>100</v>
      </c>
      <c r="AF16" s="30">
        <f t="shared" si="3"/>
        <v>100</v>
      </c>
      <c r="AG16" s="30">
        <f t="shared" si="4"/>
        <v>100</v>
      </c>
    </row>
    <row r="17" spans="1:33" ht="15.75" x14ac:dyDescent="0.25">
      <c r="A17" s="1">
        <v>11</v>
      </c>
      <c r="B17" s="17" t="s">
        <v>21</v>
      </c>
      <c r="C17" s="17" t="s">
        <v>50</v>
      </c>
      <c r="D17" s="6">
        <v>2</v>
      </c>
      <c r="E17" s="6">
        <v>2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7">
        <v>4</v>
      </c>
      <c r="O17" s="7">
        <v>2</v>
      </c>
      <c r="P17" s="7">
        <v>2</v>
      </c>
      <c r="Q17" s="7">
        <v>4</v>
      </c>
      <c r="R17" s="7">
        <v>4</v>
      </c>
      <c r="S17" s="7">
        <v>2</v>
      </c>
      <c r="T17" s="7">
        <v>2</v>
      </c>
      <c r="U17" s="7">
        <v>4</v>
      </c>
      <c r="V17" s="7">
        <v>2</v>
      </c>
      <c r="W17" s="7">
        <v>4</v>
      </c>
      <c r="X17" s="8">
        <v>3</v>
      </c>
      <c r="Y17" s="8">
        <v>3</v>
      </c>
      <c r="Z17" s="8">
        <v>3</v>
      </c>
      <c r="AA17" s="8">
        <v>6</v>
      </c>
      <c r="AB17" s="8">
        <v>6</v>
      </c>
      <c r="AC17" s="2">
        <f t="shared" si="0"/>
        <v>78.888888888888886</v>
      </c>
      <c r="AD17" s="9">
        <f t="shared" si="1"/>
        <v>88.888888888888886</v>
      </c>
      <c r="AE17" s="12">
        <f t="shared" si="2"/>
        <v>75</v>
      </c>
      <c r="AF17" s="30">
        <f t="shared" si="3"/>
        <v>73.529411764705884</v>
      </c>
      <c r="AG17" s="30">
        <f t="shared" si="4"/>
        <v>83.333333333333343</v>
      </c>
    </row>
    <row r="18" spans="1:33" ht="15.75" x14ac:dyDescent="0.25">
      <c r="A18" s="1">
        <v>12</v>
      </c>
      <c r="B18" s="17" t="s">
        <v>22</v>
      </c>
      <c r="C18" s="17" t="s">
        <v>51</v>
      </c>
      <c r="D18" s="6">
        <v>0</v>
      </c>
      <c r="E18" s="6">
        <v>2</v>
      </c>
      <c r="F18" s="6">
        <v>2</v>
      </c>
      <c r="G18" s="6">
        <v>2</v>
      </c>
      <c r="H18" s="6">
        <v>2</v>
      </c>
      <c r="I18" s="6">
        <v>2</v>
      </c>
      <c r="J18" s="6">
        <v>2</v>
      </c>
      <c r="K18" s="6">
        <v>2</v>
      </c>
      <c r="L18" s="6">
        <v>2</v>
      </c>
      <c r="M18" s="6">
        <v>2</v>
      </c>
      <c r="N18" s="7">
        <v>4</v>
      </c>
      <c r="O18" s="7">
        <v>4</v>
      </c>
      <c r="P18" s="7">
        <v>2</v>
      </c>
      <c r="Q18" s="7">
        <v>4</v>
      </c>
      <c r="R18" s="7">
        <v>4</v>
      </c>
      <c r="S18" s="7">
        <v>2</v>
      </c>
      <c r="T18" s="7">
        <v>2</v>
      </c>
      <c r="U18" s="7">
        <v>4</v>
      </c>
      <c r="V18" s="7">
        <v>2</v>
      </c>
      <c r="W18" s="7">
        <v>4</v>
      </c>
      <c r="X18" s="8">
        <v>3</v>
      </c>
      <c r="Y18" s="8">
        <v>6</v>
      </c>
      <c r="Z18" s="8">
        <v>3</v>
      </c>
      <c r="AA18" s="8">
        <v>6</v>
      </c>
      <c r="AB18" s="8">
        <v>3</v>
      </c>
      <c r="AC18" s="2">
        <f t="shared" si="0"/>
        <v>78.888888888888886</v>
      </c>
      <c r="AD18" s="9">
        <f t="shared" si="1"/>
        <v>77.777777777777786</v>
      </c>
      <c r="AE18" s="12">
        <f t="shared" si="2"/>
        <v>90</v>
      </c>
      <c r="AF18" s="30">
        <f t="shared" si="3"/>
        <v>79.411764705882348</v>
      </c>
      <c r="AG18" s="30">
        <f t="shared" si="4"/>
        <v>66.666666666666657</v>
      </c>
    </row>
    <row r="19" spans="1:33" ht="15.75" x14ac:dyDescent="0.25">
      <c r="A19" s="1">
        <v>13</v>
      </c>
      <c r="B19" s="17" t="s">
        <v>23</v>
      </c>
      <c r="C19" s="17" t="s">
        <v>52</v>
      </c>
      <c r="D19" s="6">
        <v>0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0</v>
      </c>
      <c r="L19" s="6">
        <v>2</v>
      </c>
      <c r="M19" s="6">
        <v>2</v>
      </c>
      <c r="N19" s="7">
        <v>2</v>
      </c>
      <c r="O19" s="7">
        <v>4</v>
      </c>
      <c r="P19" s="7">
        <v>4</v>
      </c>
      <c r="Q19" s="7">
        <v>4</v>
      </c>
      <c r="R19" s="7">
        <v>4</v>
      </c>
      <c r="S19" s="7">
        <v>2</v>
      </c>
      <c r="T19" s="7">
        <v>2</v>
      </c>
      <c r="U19" s="7">
        <v>4</v>
      </c>
      <c r="V19" s="7">
        <v>2</v>
      </c>
      <c r="W19" s="7">
        <v>3</v>
      </c>
      <c r="X19" s="8">
        <v>3</v>
      </c>
      <c r="Y19" s="8">
        <v>6</v>
      </c>
      <c r="Z19" s="8">
        <v>6</v>
      </c>
      <c r="AA19" s="8">
        <v>6</v>
      </c>
      <c r="AB19" s="8">
        <v>6</v>
      </c>
      <c r="AC19" s="2">
        <f t="shared" si="0"/>
        <v>82.222222222222214</v>
      </c>
      <c r="AD19" s="9">
        <f t="shared" si="1"/>
        <v>77.777777777777786</v>
      </c>
      <c r="AE19" s="12">
        <f t="shared" si="2"/>
        <v>80</v>
      </c>
      <c r="AF19" s="30">
        <f t="shared" si="3"/>
        <v>91.17647058823529</v>
      </c>
      <c r="AG19" s="30">
        <f t="shared" si="4"/>
        <v>72.222222222222214</v>
      </c>
    </row>
    <row r="20" spans="1:33" ht="15.75" x14ac:dyDescent="0.25">
      <c r="A20" s="1">
        <v>14</v>
      </c>
      <c r="B20" s="18" t="s">
        <v>24</v>
      </c>
      <c r="C20" s="18" t="s">
        <v>53</v>
      </c>
      <c r="D20" s="6">
        <v>2</v>
      </c>
      <c r="E20" s="6">
        <v>2</v>
      </c>
      <c r="F20" s="6">
        <v>2</v>
      </c>
      <c r="G20" s="6">
        <v>2</v>
      </c>
      <c r="H20" s="6">
        <v>2</v>
      </c>
      <c r="I20" s="6">
        <v>2</v>
      </c>
      <c r="J20" s="6">
        <v>2</v>
      </c>
      <c r="K20" s="6">
        <v>2</v>
      </c>
      <c r="L20" s="6">
        <v>2</v>
      </c>
      <c r="M20" s="6">
        <v>2</v>
      </c>
      <c r="N20" s="7">
        <v>4</v>
      </c>
      <c r="O20" s="7">
        <v>4</v>
      </c>
      <c r="P20" s="7">
        <v>4</v>
      </c>
      <c r="Q20" s="7">
        <v>4</v>
      </c>
      <c r="R20" s="7">
        <v>4</v>
      </c>
      <c r="S20" s="7">
        <v>2</v>
      </c>
      <c r="T20" s="7">
        <v>2</v>
      </c>
      <c r="U20" s="7">
        <v>3</v>
      </c>
      <c r="V20" s="7">
        <v>4</v>
      </c>
      <c r="W20" s="7">
        <v>4</v>
      </c>
      <c r="X20" s="8">
        <v>6</v>
      </c>
      <c r="Y20" s="8">
        <v>6</v>
      </c>
      <c r="Z20" s="8">
        <v>6</v>
      </c>
      <c r="AA20" s="8">
        <v>6</v>
      </c>
      <c r="AB20" s="8">
        <v>6</v>
      </c>
      <c r="AC20" s="2">
        <f t="shared" si="0"/>
        <v>94.444444444444443</v>
      </c>
      <c r="AD20" s="9">
        <f t="shared" si="1"/>
        <v>88.888888888888886</v>
      </c>
      <c r="AE20" s="12">
        <f t="shared" si="2"/>
        <v>85</v>
      </c>
      <c r="AF20" s="30">
        <f t="shared" si="3"/>
        <v>100</v>
      </c>
      <c r="AG20" s="30">
        <f t="shared" si="4"/>
        <v>100</v>
      </c>
    </row>
    <row r="21" spans="1:33" ht="15.75" x14ac:dyDescent="0.25">
      <c r="A21" s="1">
        <v>15</v>
      </c>
      <c r="B21" s="18" t="s">
        <v>25</v>
      </c>
      <c r="C21" s="18" t="s">
        <v>54</v>
      </c>
      <c r="D21" s="6">
        <v>2</v>
      </c>
      <c r="E21" s="6">
        <v>2</v>
      </c>
      <c r="F21" s="6">
        <v>2</v>
      </c>
      <c r="G21" s="6">
        <v>2</v>
      </c>
      <c r="H21" s="6">
        <v>2</v>
      </c>
      <c r="I21" s="6">
        <v>2</v>
      </c>
      <c r="J21" s="6">
        <v>2</v>
      </c>
      <c r="K21" s="6">
        <v>2</v>
      </c>
      <c r="L21" s="6">
        <v>2</v>
      </c>
      <c r="M21" s="6">
        <v>2</v>
      </c>
      <c r="N21" s="7">
        <v>4</v>
      </c>
      <c r="O21" s="7">
        <v>4</v>
      </c>
      <c r="P21" s="7">
        <v>4</v>
      </c>
      <c r="Q21" s="7">
        <v>4</v>
      </c>
      <c r="R21" s="7">
        <v>4</v>
      </c>
      <c r="S21" s="7">
        <v>4</v>
      </c>
      <c r="T21" s="7">
        <v>4</v>
      </c>
      <c r="U21" s="7">
        <v>4</v>
      </c>
      <c r="V21" s="7">
        <v>4</v>
      </c>
      <c r="W21" s="7">
        <v>4</v>
      </c>
      <c r="X21" s="8">
        <v>6</v>
      </c>
      <c r="Y21" s="8">
        <v>6</v>
      </c>
      <c r="Z21" s="8">
        <v>6</v>
      </c>
      <c r="AA21" s="8">
        <v>6</v>
      </c>
      <c r="AB21" s="8">
        <v>6</v>
      </c>
      <c r="AC21" s="2">
        <f t="shared" si="0"/>
        <v>100</v>
      </c>
      <c r="AD21" s="9">
        <f t="shared" si="1"/>
        <v>100</v>
      </c>
      <c r="AE21" s="12">
        <f t="shared" si="2"/>
        <v>100</v>
      </c>
      <c r="AF21" s="30">
        <f t="shared" si="3"/>
        <v>100</v>
      </c>
      <c r="AG21" s="30">
        <f t="shared" si="4"/>
        <v>100</v>
      </c>
    </row>
    <row r="22" spans="1:33" ht="15.75" x14ac:dyDescent="0.25">
      <c r="A22" s="1">
        <v>16</v>
      </c>
      <c r="B22" s="18" t="s">
        <v>26</v>
      </c>
      <c r="C22" s="18" t="s">
        <v>55</v>
      </c>
      <c r="D22" s="6">
        <v>2</v>
      </c>
      <c r="E22" s="6">
        <v>0</v>
      </c>
      <c r="F22" s="6">
        <v>0</v>
      </c>
      <c r="G22" s="6">
        <v>2</v>
      </c>
      <c r="H22" s="6">
        <v>2</v>
      </c>
      <c r="I22" s="6">
        <v>0</v>
      </c>
      <c r="J22" s="6">
        <v>2</v>
      </c>
      <c r="K22" s="6">
        <v>2</v>
      </c>
      <c r="L22" s="6">
        <v>2</v>
      </c>
      <c r="M22" s="6">
        <v>2</v>
      </c>
      <c r="N22" s="7">
        <v>2</v>
      </c>
      <c r="O22" s="7">
        <v>2</v>
      </c>
      <c r="P22" s="7">
        <v>2</v>
      </c>
      <c r="Q22" s="7">
        <v>4</v>
      </c>
      <c r="R22" s="7">
        <v>4</v>
      </c>
      <c r="S22" s="7">
        <v>2</v>
      </c>
      <c r="T22" s="7">
        <v>2</v>
      </c>
      <c r="U22" s="7">
        <v>2</v>
      </c>
      <c r="V22" s="7">
        <v>2</v>
      </c>
      <c r="W22" s="7">
        <v>3</v>
      </c>
      <c r="X22" s="8">
        <v>3</v>
      </c>
      <c r="Y22" s="8">
        <v>6</v>
      </c>
      <c r="Z22" s="8">
        <v>6</v>
      </c>
      <c r="AA22" s="8">
        <v>6</v>
      </c>
      <c r="AB22" s="8">
        <v>4</v>
      </c>
      <c r="AC22" s="2">
        <f t="shared" si="0"/>
        <v>71.111111111111114</v>
      </c>
      <c r="AD22" s="9">
        <f t="shared" si="1"/>
        <v>66.666666666666657</v>
      </c>
      <c r="AE22" s="12">
        <f t="shared" si="2"/>
        <v>70</v>
      </c>
      <c r="AF22" s="30">
        <f t="shared" si="3"/>
        <v>73.529411764705884</v>
      </c>
      <c r="AG22" s="30">
        <f t="shared" si="4"/>
        <v>72.222222222222214</v>
      </c>
    </row>
    <row r="23" spans="1:33" ht="15.75" x14ac:dyDescent="0.25">
      <c r="A23" s="1">
        <v>17</v>
      </c>
      <c r="B23" s="18" t="s">
        <v>27</v>
      </c>
      <c r="C23" s="18" t="s">
        <v>56</v>
      </c>
      <c r="D23" s="6">
        <v>0</v>
      </c>
      <c r="E23" s="6">
        <v>2</v>
      </c>
      <c r="F23" s="6">
        <v>2</v>
      </c>
      <c r="G23" s="6">
        <v>2</v>
      </c>
      <c r="H23" s="6">
        <v>2</v>
      </c>
      <c r="I23" s="6">
        <v>2</v>
      </c>
      <c r="J23" s="6">
        <v>2</v>
      </c>
      <c r="K23" s="6">
        <v>2</v>
      </c>
      <c r="L23" s="6">
        <v>2</v>
      </c>
      <c r="M23" s="6">
        <v>2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2</v>
      </c>
      <c r="T23" s="7">
        <v>2</v>
      </c>
      <c r="U23" s="7">
        <v>4</v>
      </c>
      <c r="V23" s="7">
        <v>2</v>
      </c>
      <c r="W23" s="7">
        <v>2</v>
      </c>
      <c r="X23" s="8">
        <v>6</v>
      </c>
      <c r="Y23" s="8">
        <v>3</v>
      </c>
      <c r="Z23" s="8">
        <v>6</v>
      </c>
      <c r="AA23" s="8">
        <v>6</v>
      </c>
      <c r="AB23" s="8">
        <v>3</v>
      </c>
      <c r="AC23" s="2">
        <f t="shared" si="0"/>
        <v>82.222222222222214</v>
      </c>
      <c r="AD23" s="9">
        <f t="shared" si="1"/>
        <v>77.777777777777786</v>
      </c>
      <c r="AE23" s="12">
        <f t="shared" si="2"/>
        <v>75</v>
      </c>
      <c r="AF23" s="30">
        <f t="shared" si="3"/>
        <v>88.235294117647058</v>
      </c>
      <c r="AG23" s="30">
        <f t="shared" si="4"/>
        <v>83.333333333333343</v>
      </c>
    </row>
    <row r="24" spans="1:33" ht="15.75" x14ac:dyDescent="0.25">
      <c r="A24" s="1">
        <v>18</v>
      </c>
      <c r="B24" s="18" t="s">
        <v>28</v>
      </c>
      <c r="C24" s="18" t="s">
        <v>57</v>
      </c>
      <c r="D24" s="6">
        <v>2</v>
      </c>
      <c r="E24" s="6">
        <v>0</v>
      </c>
      <c r="F24" s="6">
        <v>2</v>
      </c>
      <c r="G24" s="6">
        <v>2</v>
      </c>
      <c r="H24" s="6">
        <v>0</v>
      </c>
      <c r="I24" s="6">
        <v>2</v>
      </c>
      <c r="J24" s="6">
        <v>2</v>
      </c>
      <c r="K24" s="6">
        <v>2</v>
      </c>
      <c r="L24" s="6">
        <v>2</v>
      </c>
      <c r="M24" s="6">
        <v>2</v>
      </c>
      <c r="N24" s="7">
        <v>4</v>
      </c>
      <c r="O24" s="7">
        <v>4</v>
      </c>
      <c r="P24" s="7">
        <v>2</v>
      </c>
      <c r="Q24" s="7">
        <v>4</v>
      </c>
      <c r="R24" s="7">
        <v>4</v>
      </c>
      <c r="S24" s="7">
        <v>2</v>
      </c>
      <c r="T24" s="7">
        <v>2</v>
      </c>
      <c r="U24" s="7">
        <v>4</v>
      </c>
      <c r="V24" s="7">
        <v>2</v>
      </c>
      <c r="W24" s="7">
        <v>4</v>
      </c>
      <c r="X24" s="8">
        <v>3</v>
      </c>
      <c r="Y24" s="8">
        <v>6</v>
      </c>
      <c r="Z24" s="8">
        <v>6</v>
      </c>
      <c r="AA24" s="8">
        <v>6</v>
      </c>
      <c r="AB24" s="8">
        <v>4</v>
      </c>
      <c r="AC24" s="2">
        <f t="shared" si="0"/>
        <v>81.111111111111114</v>
      </c>
      <c r="AD24" s="9">
        <f t="shared" si="1"/>
        <v>77.777777777777786</v>
      </c>
      <c r="AE24" s="12">
        <f t="shared" si="2"/>
        <v>90</v>
      </c>
      <c r="AF24" s="30">
        <f t="shared" si="3"/>
        <v>82.35294117647058</v>
      </c>
      <c r="AG24" s="30">
        <f t="shared" si="4"/>
        <v>72.222222222222214</v>
      </c>
    </row>
    <row r="25" spans="1:33" ht="15.75" x14ac:dyDescent="0.25">
      <c r="A25" s="1">
        <v>19</v>
      </c>
      <c r="B25" s="18" t="s">
        <v>29</v>
      </c>
      <c r="C25" s="18" t="s">
        <v>58</v>
      </c>
      <c r="D25" s="6">
        <v>2</v>
      </c>
      <c r="E25" s="6">
        <v>2</v>
      </c>
      <c r="F25" s="6">
        <v>2</v>
      </c>
      <c r="G25" s="6">
        <v>2</v>
      </c>
      <c r="H25" s="6">
        <v>2</v>
      </c>
      <c r="I25" s="6">
        <v>2</v>
      </c>
      <c r="J25" s="6">
        <v>2</v>
      </c>
      <c r="K25" s="6">
        <v>2</v>
      </c>
      <c r="L25" s="6">
        <v>2</v>
      </c>
      <c r="M25" s="6">
        <v>0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2</v>
      </c>
      <c r="T25" s="7">
        <v>2</v>
      </c>
      <c r="U25" s="7">
        <v>4</v>
      </c>
      <c r="V25" s="7">
        <v>4</v>
      </c>
      <c r="W25" s="7">
        <v>4</v>
      </c>
      <c r="X25" s="8">
        <v>6</v>
      </c>
      <c r="Y25" s="8">
        <v>6</v>
      </c>
      <c r="Z25" s="8">
        <v>6</v>
      </c>
      <c r="AA25" s="8">
        <v>6</v>
      </c>
      <c r="AB25" s="8">
        <v>4</v>
      </c>
      <c r="AC25" s="2">
        <f t="shared" si="0"/>
        <v>91.111111111111114</v>
      </c>
      <c r="AD25" s="9">
        <f t="shared" si="1"/>
        <v>88.888888888888886</v>
      </c>
      <c r="AE25" s="12">
        <f t="shared" si="2"/>
        <v>90</v>
      </c>
      <c r="AF25" s="30">
        <f t="shared" si="3"/>
        <v>100</v>
      </c>
      <c r="AG25" s="30">
        <f t="shared" si="4"/>
        <v>77.777777777777786</v>
      </c>
    </row>
    <row r="26" spans="1:33" ht="15.75" x14ac:dyDescent="0.25">
      <c r="A26" s="1">
        <v>20</v>
      </c>
      <c r="B26" s="18" t="s">
        <v>30</v>
      </c>
      <c r="C26" s="18" t="s">
        <v>59</v>
      </c>
      <c r="D26" s="6">
        <v>0</v>
      </c>
      <c r="E26" s="6">
        <v>0</v>
      </c>
      <c r="F26" s="6">
        <v>2</v>
      </c>
      <c r="G26" s="6">
        <v>0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7">
        <v>4</v>
      </c>
      <c r="O26" s="7">
        <v>2</v>
      </c>
      <c r="P26" s="7">
        <v>4</v>
      </c>
      <c r="Q26" s="7">
        <v>2</v>
      </c>
      <c r="R26" s="7">
        <v>4</v>
      </c>
      <c r="S26" s="7">
        <v>4</v>
      </c>
      <c r="T26" s="7">
        <v>2</v>
      </c>
      <c r="U26" s="7">
        <v>3</v>
      </c>
      <c r="V26" s="7">
        <v>3</v>
      </c>
      <c r="W26" s="7">
        <v>3</v>
      </c>
      <c r="X26" s="8">
        <v>6</v>
      </c>
      <c r="Y26" s="8">
        <v>6</v>
      </c>
      <c r="Z26" s="8">
        <v>6</v>
      </c>
      <c r="AA26" s="8">
        <v>6</v>
      </c>
      <c r="AB26" s="8">
        <v>4</v>
      </c>
      <c r="AC26" s="2">
        <f t="shared" si="0"/>
        <v>81.111111111111114</v>
      </c>
      <c r="AD26" s="9">
        <f t="shared" si="1"/>
        <v>66.666666666666657</v>
      </c>
      <c r="AE26" s="12">
        <f t="shared" si="2"/>
        <v>75</v>
      </c>
      <c r="AF26" s="30">
        <f t="shared" si="3"/>
        <v>88.235294117647058</v>
      </c>
      <c r="AG26" s="30">
        <f t="shared" si="4"/>
        <v>88.888888888888886</v>
      </c>
    </row>
    <row r="27" spans="1:33" ht="15.75" x14ac:dyDescent="0.25">
      <c r="A27" s="1">
        <v>21</v>
      </c>
      <c r="B27" s="18" t="s">
        <v>31</v>
      </c>
      <c r="C27" s="18" t="s">
        <v>60</v>
      </c>
      <c r="D27" s="6">
        <v>2</v>
      </c>
      <c r="E27" s="6">
        <v>2</v>
      </c>
      <c r="F27" s="6">
        <v>2</v>
      </c>
      <c r="G27" s="6">
        <v>2</v>
      </c>
      <c r="H27" s="6">
        <v>2</v>
      </c>
      <c r="I27" s="6">
        <v>2</v>
      </c>
      <c r="J27" s="6">
        <v>2</v>
      </c>
      <c r="K27" s="6">
        <v>2</v>
      </c>
      <c r="L27" s="6">
        <v>2</v>
      </c>
      <c r="M27" s="6">
        <v>2</v>
      </c>
      <c r="N27" s="7">
        <v>2</v>
      </c>
      <c r="O27" s="7">
        <v>4</v>
      </c>
      <c r="P27" s="7">
        <v>4</v>
      </c>
      <c r="Q27" s="7">
        <v>4</v>
      </c>
      <c r="R27" s="7">
        <v>4</v>
      </c>
      <c r="S27" s="7">
        <v>2</v>
      </c>
      <c r="T27" s="7">
        <v>2</v>
      </c>
      <c r="U27" s="7">
        <v>4</v>
      </c>
      <c r="V27" s="7">
        <v>2</v>
      </c>
      <c r="W27" s="7">
        <v>4</v>
      </c>
      <c r="X27" s="8">
        <v>6</v>
      </c>
      <c r="Y27" s="8">
        <v>6</v>
      </c>
      <c r="Z27" s="8">
        <v>6</v>
      </c>
      <c r="AA27" s="8">
        <v>6</v>
      </c>
      <c r="AB27" s="8">
        <v>5</v>
      </c>
      <c r="AC27" s="2">
        <f t="shared" si="0"/>
        <v>90</v>
      </c>
      <c r="AD27" s="9">
        <f t="shared" si="1"/>
        <v>88.888888888888886</v>
      </c>
      <c r="AE27" s="12">
        <f t="shared" si="2"/>
        <v>80</v>
      </c>
      <c r="AF27" s="30">
        <f t="shared" si="3"/>
        <v>94.117647058823522</v>
      </c>
      <c r="AG27" s="30">
        <f t="shared" si="4"/>
        <v>94.444444444444443</v>
      </c>
    </row>
    <row r="28" spans="1:33" ht="15.75" x14ac:dyDescent="0.25">
      <c r="A28" s="1">
        <v>22</v>
      </c>
      <c r="B28" s="18" t="s">
        <v>32</v>
      </c>
      <c r="C28" s="18" t="s">
        <v>61</v>
      </c>
      <c r="D28" s="6">
        <v>0</v>
      </c>
      <c r="E28" s="6">
        <v>2</v>
      </c>
      <c r="F28" s="6">
        <v>2</v>
      </c>
      <c r="G28" s="6">
        <v>2</v>
      </c>
      <c r="H28" s="6">
        <v>2</v>
      </c>
      <c r="I28" s="6">
        <v>2</v>
      </c>
      <c r="J28" s="6">
        <v>2</v>
      </c>
      <c r="K28" s="6">
        <v>2</v>
      </c>
      <c r="L28" s="6">
        <v>2</v>
      </c>
      <c r="M28" s="6">
        <v>2</v>
      </c>
      <c r="N28" s="7">
        <v>4</v>
      </c>
      <c r="O28" s="7">
        <v>4</v>
      </c>
      <c r="P28" s="7">
        <v>4</v>
      </c>
      <c r="Q28" s="7">
        <v>4</v>
      </c>
      <c r="R28" s="7">
        <v>4</v>
      </c>
      <c r="S28" s="7">
        <v>2</v>
      </c>
      <c r="T28" s="7">
        <v>4</v>
      </c>
      <c r="U28" s="7">
        <v>4</v>
      </c>
      <c r="V28" s="7">
        <v>4</v>
      </c>
      <c r="W28" s="7">
        <v>4</v>
      </c>
      <c r="X28" s="8">
        <v>3</v>
      </c>
      <c r="Y28" s="8">
        <v>6</v>
      </c>
      <c r="Z28" s="8">
        <v>6</v>
      </c>
      <c r="AA28" s="8">
        <v>6</v>
      </c>
      <c r="AB28" s="8">
        <v>3</v>
      </c>
      <c r="AC28" s="2">
        <f t="shared" si="0"/>
        <v>88.888888888888886</v>
      </c>
      <c r="AD28" s="9">
        <f t="shared" si="1"/>
        <v>77.777777777777786</v>
      </c>
      <c r="AE28" s="12">
        <f t="shared" si="2"/>
        <v>100</v>
      </c>
      <c r="AF28" s="30">
        <f t="shared" si="3"/>
        <v>100</v>
      </c>
      <c r="AG28" s="30">
        <f t="shared" si="4"/>
        <v>66.666666666666657</v>
      </c>
    </row>
    <row r="29" spans="1:33" ht="15.75" x14ac:dyDescent="0.25">
      <c r="A29" s="1">
        <v>23</v>
      </c>
      <c r="B29" s="18" t="s">
        <v>33</v>
      </c>
      <c r="C29" s="18" t="s">
        <v>62</v>
      </c>
      <c r="D29" s="6">
        <v>2</v>
      </c>
      <c r="E29" s="6">
        <v>2</v>
      </c>
      <c r="F29" s="6">
        <v>2</v>
      </c>
      <c r="G29" s="6">
        <v>2</v>
      </c>
      <c r="H29" s="6">
        <v>2</v>
      </c>
      <c r="I29" s="6">
        <v>0</v>
      </c>
      <c r="J29" s="6">
        <v>2</v>
      </c>
      <c r="K29" s="6">
        <v>2</v>
      </c>
      <c r="L29" s="6">
        <v>2</v>
      </c>
      <c r="M29" s="6">
        <v>2</v>
      </c>
      <c r="N29" s="7">
        <v>4</v>
      </c>
      <c r="O29" s="7">
        <v>4</v>
      </c>
      <c r="P29" s="7">
        <v>4</v>
      </c>
      <c r="Q29" s="7">
        <v>4</v>
      </c>
      <c r="R29" s="7">
        <v>4</v>
      </c>
      <c r="S29" s="7">
        <v>2</v>
      </c>
      <c r="T29" s="7">
        <v>4</v>
      </c>
      <c r="U29" s="7">
        <v>4</v>
      </c>
      <c r="V29" s="7">
        <v>2</v>
      </c>
      <c r="W29" s="7">
        <v>4</v>
      </c>
      <c r="X29" s="8">
        <v>3</v>
      </c>
      <c r="Y29" s="8">
        <v>6</v>
      </c>
      <c r="Z29" s="8">
        <v>6</v>
      </c>
      <c r="AA29" s="8">
        <v>6</v>
      </c>
      <c r="AB29" s="8">
        <v>6</v>
      </c>
      <c r="AC29" s="2">
        <f t="shared" si="0"/>
        <v>90</v>
      </c>
      <c r="AD29" s="9">
        <f t="shared" si="1"/>
        <v>88.888888888888886</v>
      </c>
      <c r="AE29" s="12">
        <f t="shared" si="2"/>
        <v>100</v>
      </c>
      <c r="AF29" s="30">
        <f t="shared" si="3"/>
        <v>88.235294117647058</v>
      </c>
      <c r="AG29" s="30">
        <f t="shared" si="4"/>
        <v>83.333333333333343</v>
      </c>
    </row>
    <row r="30" spans="1:33" ht="15.75" x14ac:dyDescent="0.25">
      <c r="A30" s="1">
        <v>24</v>
      </c>
      <c r="B30" s="18" t="s">
        <v>34</v>
      </c>
      <c r="C30" s="18" t="s">
        <v>63</v>
      </c>
      <c r="D30" s="6">
        <v>0</v>
      </c>
      <c r="E30" s="6">
        <v>2</v>
      </c>
      <c r="F30" s="6">
        <v>2</v>
      </c>
      <c r="G30" s="6">
        <v>2</v>
      </c>
      <c r="H30" s="6">
        <v>2</v>
      </c>
      <c r="I30" s="6">
        <v>2</v>
      </c>
      <c r="J30" s="6">
        <v>2</v>
      </c>
      <c r="K30" s="6">
        <v>2</v>
      </c>
      <c r="L30" s="6">
        <v>2</v>
      </c>
      <c r="M30" s="6">
        <v>2</v>
      </c>
      <c r="N30" s="7">
        <v>4</v>
      </c>
      <c r="O30" s="7">
        <v>3</v>
      </c>
      <c r="P30" s="7">
        <v>4</v>
      </c>
      <c r="Q30" s="7">
        <v>4</v>
      </c>
      <c r="R30" s="7">
        <v>4</v>
      </c>
      <c r="S30" s="7">
        <v>2</v>
      </c>
      <c r="T30" s="7">
        <v>2</v>
      </c>
      <c r="U30" s="7">
        <v>4</v>
      </c>
      <c r="V30" s="7">
        <v>2</v>
      </c>
      <c r="W30" s="7">
        <v>2</v>
      </c>
      <c r="X30" s="8">
        <v>3</v>
      </c>
      <c r="Y30" s="8">
        <v>6</v>
      </c>
      <c r="Z30" s="8">
        <v>6</v>
      </c>
      <c r="AA30" s="8">
        <v>6</v>
      </c>
      <c r="AB30" s="8">
        <v>5</v>
      </c>
      <c r="AC30" s="2">
        <f t="shared" si="0"/>
        <v>83.333333333333343</v>
      </c>
      <c r="AD30" s="9">
        <f t="shared" si="1"/>
        <v>77.777777777777786</v>
      </c>
      <c r="AE30" s="12">
        <f t="shared" si="2"/>
        <v>90</v>
      </c>
      <c r="AF30" s="30">
        <f t="shared" si="3"/>
        <v>85.294117647058826</v>
      </c>
      <c r="AG30" s="30">
        <f t="shared" si="4"/>
        <v>77.777777777777786</v>
      </c>
    </row>
    <row r="31" spans="1:33" ht="15.75" x14ac:dyDescent="0.25">
      <c r="A31" s="1">
        <v>25</v>
      </c>
      <c r="B31" s="18" t="s">
        <v>35</v>
      </c>
      <c r="C31" s="18" t="s">
        <v>64</v>
      </c>
      <c r="D31" s="6">
        <v>0</v>
      </c>
      <c r="E31" s="6">
        <v>0</v>
      </c>
      <c r="F31" s="6">
        <v>2</v>
      </c>
      <c r="G31" s="6">
        <v>2</v>
      </c>
      <c r="H31" s="6">
        <v>2</v>
      </c>
      <c r="I31" s="6">
        <v>2</v>
      </c>
      <c r="J31" s="6">
        <v>2</v>
      </c>
      <c r="K31" s="6">
        <v>0</v>
      </c>
      <c r="L31" s="6">
        <v>0</v>
      </c>
      <c r="M31" s="6">
        <v>2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S31" s="7">
        <v>2</v>
      </c>
      <c r="T31" s="7">
        <v>2</v>
      </c>
      <c r="U31" s="7">
        <v>2</v>
      </c>
      <c r="V31" s="7">
        <v>3</v>
      </c>
      <c r="W31" s="7">
        <v>3</v>
      </c>
      <c r="X31" s="8">
        <v>3</v>
      </c>
      <c r="Y31" s="8">
        <v>3</v>
      </c>
      <c r="Z31" s="8">
        <v>3</v>
      </c>
      <c r="AA31" s="8">
        <v>6</v>
      </c>
      <c r="AB31" s="8">
        <v>3</v>
      </c>
      <c r="AC31" s="2">
        <f t="shared" si="0"/>
        <v>68.888888888888886</v>
      </c>
      <c r="AD31" s="9">
        <f t="shared" si="1"/>
        <v>66.666666666666657</v>
      </c>
      <c r="AE31" s="12">
        <f t="shared" si="2"/>
        <v>65</v>
      </c>
      <c r="AF31" s="30">
        <f t="shared" si="3"/>
        <v>85.294117647058826</v>
      </c>
      <c r="AG31" s="30">
        <f t="shared" si="4"/>
        <v>44.444444444444443</v>
      </c>
    </row>
    <row r="32" spans="1:33" ht="15.75" x14ac:dyDescent="0.25">
      <c r="A32" s="1">
        <v>26</v>
      </c>
      <c r="B32" s="18" t="s">
        <v>36</v>
      </c>
      <c r="C32" s="18" t="s">
        <v>65</v>
      </c>
      <c r="D32" s="6">
        <v>0</v>
      </c>
      <c r="E32" s="6">
        <v>0</v>
      </c>
      <c r="F32" s="6">
        <v>0</v>
      </c>
      <c r="G32" s="6">
        <v>2</v>
      </c>
      <c r="H32" s="6">
        <v>2</v>
      </c>
      <c r="I32" s="6">
        <v>0</v>
      </c>
      <c r="J32" s="6">
        <v>2</v>
      </c>
      <c r="K32" s="6">
        <v>2</v>
      </c>
      <c r="L32" s="6">
        <v>0</v>
      </c>
      <c r="M32" s="6">
        <v>2</v>
      </c>
      <c r="N32" s="7">
        <v>4</v>
      </c>
      <c r="O32" s="7">
        <v>4</v>
      </c>
      <c r="P32" s="7">
        <v>2</v>
      </c>
      <c r="Q32" s="7">
        <v>4</v>
      </c>
      <c r="R32" s="7">
        <v>4</v>
      </c>
      <c r="S32" s="7">
        <v>2</v>
      </c>
      <c r="T32" s="7">
        <v>2</v>
      </c>
      <c r="U32" s="7">
        <v>4</v>
      </c>
      <c r="V32" s="7">
        <v>4</v>
      </c>
      <c r="W32" s="7">
        <v>2</v>
      </c>
      <c r="X32" s="8">
        <v>3</v>
      </c>
      <c r="Y32" s="8">
        <v>6</v>
      </c>
      <c r="Z32" s="8">
        <v>6</v>
      </c>
      <c r="AA32" s="8">
        <v>6</v>
      </c>
      <c r="AB32" s="8">
        <v>6</v>
      </c>
      <c r="AC32" s="2">
        <f t="shared" si="0"/>
        <v>76.666666666666671</v>
      </c>
      <c r="AD32" s="9">
        <f t="shared" si="1"/>
        <v>55.555555555555557</v>
      </c>
      <c r="AE32" s="12">
        <f t="shared" si="2"/>
        <v>90</v>
      </c>
      <c r="AF32" s="30">
        <f t="shared" si="3"/>
        <v>82.35294117647058</v>
      </c>
      <c r="AG32" s="30">
        <f t="shared" si="4"/>
        <v>72.222222222222214</v>
      </c>
    </row>
    <row r="33" spans="1:33" ht="15.75" x14ac:dyDescent="0.25">
      <c r="A33" s="1">
        <v>27</v>
      </c>
      <c r="B33" s="18" t="s">
        <v>37</v>
      </c>
      <c r="C33" s="18" t="s">
        <v>66</v>
      </c>
      <c r="D33" s="6">
        <v>2</v>
      </c>
      <c r="E33" s="6">
        <v>2</v>
      </c>
      <c r="F33" s="6">
        <v>2</v>
      </c>
      <c r="G33" s="6">
        <v>2</v>
      </c>
      <c r="H33" s="6">
        <v>2</v>
      </c>
      <c r="I33" s="6">
        <v>2</v>
      </c>
      <c r="J33" s="6">
        <v>2</v>
      </c>
      <c r="K33" s="6">
        <v>2</v>
      </c>
      <c r="L33" s="6">
        <v>2</v>
      </c>
      <c r="M33" s="6">
        <v>2</v>
      </c>
      <c r="N33" s="7">
        <v>4</v>
      </c>
      <c r="O33" s="7">
        <v>3</v>
      </c>
      <c r="P33" s="7">
        <v>2</v>
      </c>
      <c r="Q33" s="7">
        <v>4</v>
      </c>
      <c r="R33" s="7">
        <v>4</v>
      </c>
      <c r="S33" s="7">
        <v>2</v>
      </c>
      <c r="T33" s="7">
        <v>2</v>
      </c>
      <c r="U33" s="7">
        <v>4</v>
      </c>
      <c r="V33" s="7">
        <v>4</v>
      </c>
      <c r="W33" s="7">
        <v>4</v>
      </c>
      <c r="X33" s="8">
        <v>6</v>
      </c>
      <c r="Y33" s="8">
        <v>6</v>
      </c>
      <c r="Z33" s="8">
        <v>6</v>
      </c>
      <c r="AA33" s="8">
        <v>6</v>
      </c>
      <c r="AB33" s="8">
        <v>5</v>
      </c>
      <c r="AC33" s="2">
        <f t="shared" si="0"/>
        <v>91.111111111111114</v>
      </c>
      <c r="AD33" s="9">
        <f t="shared" si="1"/>
        <v>88.888888888888886</v>
      </c>
      <c r="AE33" s="12">
        <f t="shared" si="2"/>
        <v>90</v>
      </c>
      <c r="AF33" s="30">
        <f t="shared" si="3"/>
        <v>91.17647058823529</v>
      </c>
      <c r="AG33" s="30">
        <f t="shared" si="4"/>
        <v>94.444444444444443</v>
      </c>
    </row>
    <row r="34" spans="1:33" ht="15.75" x14ac:dyDescent="0.25">
      <c r="A34" s="1">
        <v>28</v>
      </c>
      <c r="B34" s="19" t="s">
        <v>38</v>
      </c>
      <c r="C34" s="19" t="s">
        <v>67</v>
      </c>
      <c r="D34" s="6">
        <v>2</v>
      </c>
      <c r="E34" s="6">
        <v>0</v>
      </c>
      <c r="F34" s="6">
        <v>2</v>
      </c>
      <c r="G34" s="6">
        <v>2</v>
      </c>
      <c r="H34" s="6">
        <v>2</v>
      </c>
      <c r="I34" s="6">
        <v>2</v>
      </c>
      <c r="J34" s="6">
        <v>2</v>
      </c>
      <c r="K34" s="6">
        <v>2</v>
      </c>
      <c r="L34" s="6">
        <v>2</v>
      </c>
      <c r="M34" s="6">
        <v>2</v>
      </c>
      <c r="N34" s="7">
        <v>4</v>
      </c>
      <c r="O34" s="7">
        <v>3</v>
      </c>
      <c r="P34" s="7">
        <v>4</v>
      </c>
      <c r="Q34" s="7">
        <v>4</v>
      </c>
      <c r="R34" s="7">
        <v>4</v>
      </c>
      <c r="S34" s="7">
        <v>2</v>
      </c>
      <c r="T34" s="7">
        <v>2</v>
      </c>
      <c r="U34" s="7">
        <v>4</v>
      </c>
      <c r="V34" s="7">
        <v>2</v>
      </c>
      <c r="W34" s="7">
        <v>4</v>
      </c>
      <c r="X34" s="8">
        <v>6</v>
      </c>
      <c r="Y34" s="8">
        <v>6</v>
      </c>
      <c r="Z34" s="8">
        <v>6</v>
      </c>
      <c r="AA34" s="8">
        <v>6</v>
      </c>
      <c r="AB34" s="8">
        <v>5</v>
      </c>
      <c r="AC34" s="2">
        <f t="shared" si="0"/>
        <v>88.888888888888886</v>
      </c>
      <c r="AD34" s="9">
        <f t="shared" si="1"/>
        <v>77.777777777777786</v>
      </c>
      <c r="AE34" s="12">
        <f t="shared" si="2"/>
        <v>90</v>
      </c>
      <c r="AF34" s="30">
        <f t="shared" si="3"/>
        <v>91.17647058823529</v>
      </c>
      <c r="AG34" s="30">
        <f t="shared" si="4"/>
        <v>94.444444444444443</v>
      </c>
    </row>
    <row r="35" spans="1:33" ht="15.75" x14ac:dyDescent="0.25">
      <c r="A35" s="1">
        <v>29</v>
      </c>
      <c r="B35" s="20" t="s">
        <v>39</v>
      </c>
      <c r="C35" s="20" t="s">
        <v>68</v>
      </c>
      <c r="D35" s="6">
        <v>2</v>
      </c>
      <c r="E35" s="6">
        <v>2</v>
      </c>
      <c r="F35" s="6">
        <v>2</v>
      </c>
      <c r="G35" s="6">
        <v>2</v>
      </c>
      <c r="H35" s="6">
        <v>2</v>
      </c>
      <c r="I35" s="6">
        <v>2</v>
      </c>
      <c r="J35" s="6">
        <v>2</v>
      </c>
      <c r="K35" s="6">
        <v>2</v>
      </c>
      <c r="L35" s="6">
        <v>2</v>
      </c>
      <c r="M35" s="6">
        <v>2</v>
      </c>
      <c r="N35" s="7">
        <v>4</v>
      </c>
      <c r="O35" s="7">
        <v>3</v>
      </c>
      <c r="P35" s="7">
        <v>2</v>
      </c>
      <c r="Q35" s="7">
        <v>4</v>
      </c>
      <c r="R35" s="7">
        <v>4</v>
      </c>
      <c r="S35" s="7">
        <v>3</v>
      </c>
      <c r="T35" s="7">
        <v>2</v>
      </c>
      <c r="U35" s="7">
        <v>4</v>
      </c>
      <c r="V35" s="7">
        <v>2</v>
      </c>
      <c r="W35" s="7">
        <v>2</v>
      </c>
      <c r="X35" s="8">
        <v>3</v>
      </c>
      <c r="Y35" s="8">
        <v>6</v>
      </c>
      <c r="Z35" s="8">
        <v>6</v>
      </c>
      <c r="AA35" s="8">
        <v>6</v>
      </c>
      <c r="AB35" s="8">
        <v>4</v>
      </c>
      <c r="AC35" s="2">
        <f t="shared" si="0"/>
        <v>83.333333333333343</v>
      </c>
      <c r="AD35" s="9">
        <f t="shared" si="1"/>
        <v>94.444444444444443</v>
      </c>
      <c r="AE35" s="12">
        <f t="shared" si="2"/>
        <v>90</v>
      </c>
      <c r="AF35" s="30">
        <f t="shared" si="3"/>
        <v>79.411764705882348</v>
      </c>
      <c r="AG35" s="30">
        <f t="shared" si="4"/>
        <v>72.222222222222214</v>
      </c>
    </row>
  </sheetData>
  <mergeCells count="13">
    <mergeCell ref="AE4:AE5"/>
    <mergeCell ref="D5:H5"/>
    <mergeCell ref="I5:M5"/>
    <mergeCell ref="N5:R5"/>
    <mergeCell ref="S5:W5"/>
    <mergeCell ref="X5:Z5"/>
    <mergeCell ref="AA5:AB5"/>
    <mergeCell ref="AD4:AD5"/>
    <mergeCell ref="J1:R3"/>
    <mergeCell ref="A4:A6"/>
    <mergeCell ref="B4:B6"/>
    <mergeCell ref="C4:C6"/>
    <mergeCell ref="AC4:AC5"/>
  </mergeCells>
  <conditionalFormatting sqref="AC7:AC35">
    <cfRule type="cellIs" dxfId="3" priority="1" operator="lessThan">
      <formula>75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3"/>
  <sheetViews>
    <sheetView topLeftCell="B1" zoomScale="60" zoomScaleNormal="60" workbookViewId="0">
      <selection activeCell="O37" sqref="O37"/>
    </sheetView>
  </sheetViews>
  <sheetFormatPr defaultRowHeight="15" x14ac:dyDescent="0.25"/>
  <cols>
    <col min="1" max="1" width="3.85546875" bestFit="1" customWidth="1"/>
    <col min="2" max="2" width="33.28515625" bestFit="1" customWidth="1"/>
    <col min="3" max="3" width="10.28515625" bestFit="1" customWidth="1"/>
  </cols>
  <sheetData>
    <row r="2" spans="1:33" ht="15.75" x14ac:dyDescent="0.25">
      <c r="A2" s="37" t="s">
        <v>3</v>
      </c>
      <c r="B2" s="37" t="s">
        <v>0</v>
      </c>
      <c r="C2" s="37" t="s">
        <v>4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43" t="s">
        <v>1</v>
      </c>
      <c r="AD2" s="54" t="s">
        <v>2</v>
      </c>
      <c r="AE2" s="59" t="s">
        <v>5</v>
      </c>
    </row>
    <row r="3" spans="1:33" ht="15.75" x14ac:dyDescent="0.25">
      <c r="A3" s="38"/>
      <c r="B3" s="38"/>
      <c r="C3" s="38"/>
      <c r="D3" s="56" t="s">
        <v>2</v>
      </c>
      <c r="E3" s="57"/>
      <c r="F3" s="57"/>
      <c r="G3" s="57"/>
      <c r="H3" s="58"/>
      <c r="I3" s="61" t="s">
        <v>5</v>
      </c>
      <c r="J3" s="62"/>
      <c r="K3" s="62"/>
      <c r="L3" s="62"/>
      <c r="M3" s="63"/>
      <c r="N3" s="56" t="s">
        <v>2</v>
      </c>
      <c r="O3" s="57"/>
      <c r="P3" s="57"/>
      <c r="Q3" s="57"/>
      <c r="R3" s="58"/>
      <c r="S3" s="61" t="s">
        <v>5</v>
      </c>
      <c r="T3" s="62"/>
      <c r="U3" s="62"/>
      <c r="V3" s="62"/>
      <c r="W3" s="63"/>
      <c r="X3" s="56" t="s">
        <v>2</v>
      </c>
      <c r="Y3" s="57"/>
      <c r="Z3" s="58"/>
      <c r="AA3" s="61" t="s">
        <v>5</v>
      </c>
      <c r="AB3" s="63"/>
      <c r="AC3" s="44"/>
      <c r="AD3" s="55"/>
      <c r="AE3" s="60"/>
    </row>
    <row r="4" spans="1:33" ht="15.75" x14ac:dyDescent="0.25">
      <c r="A4" s="39"/>
      <c r="B4" s="39"/>
      <c r="C4" s="39"/>
      <c r="D4" s="28">
        <v>2</v>
      </c>
      <c r="E4" s="27">
        <v>2</v>
      </c>
      <c r="F4" s="27">
        <v>2</v>
      </c>
      <c r="G4" s="27">
        <v>2</v>
      </c>
      <c r="H4" s="29">
        <v>2</v>
      </c>
      <c r="I4" s="29">
        <v>2</v>
      </c>
      <c r="J4" s="6">
        <v>2</v>
      </c>
      <c r="K4" s="6">
        <v>2</v>
      </c>
      <c r="L4" s="6">
        <v>2</v>
      </c>
      <c r="M4" s="6">
        <v>2</v>
      </c>
      <c r="N4" s="28">
        <v>4</v>
      </c>
      <c r="O4" s="28">
        <v>4</v>
      </c>
      <c r="P4" s="29">
        <v>4</v>
      </c>
      <c r="Q4" s="29">
        <v>4</v>
      </c>
      <c r="R4" s="29">
        <v>4</v>
      </c>
      <c r="S4" s="29">
        <v>4</v>
      </c>
      <c r="T4" s="7">
        <v>4</v>
      </c>
      <c r="U4" s="7">
        <v>4</v>
      </c>
      <c r="V4" s="7">
        <v>4</v>
      </c>
      <c r="W4" s="7">
        <v>4</v>
      </c>
      <c r="X4" s="28">
        <v>6</v>
      </c>
      <c r="Y4" s="29">
        <v>6</v>
      </c>
      <c r="Z4" s="29">
        <v>6</v>
      </c>
      <c r="AA4" s="29">
        <v>6</v>
      </c>
      <c r="AB4" s="8">
        <v>6</v>
      </c>
      <c r="AC4" s="2">
        <f>SUM(D4:AB4)/90*100</f>
        <v>100</v>
      </c>
      <c r="AD4" s="9">
        <f>SUM(D4+N4+O4+X4)/16*100</f>
        <v>100</v>
      </c>
      <c r="AE4" s="12">
        <f>SUM(E4+F4+G4)/6*100</f>
        <v>100</v>
      </c>
      <c r="AF4" s="31">
        <f>SUM(H4+I4+P4+Q4+R4+S4+Y4+Z4+AA4)/38*100</f>
        <v>100</v>
      </c>
      <c r="AG4" s="31">
        <f>SUM(J4+K4+L4+M4+T4+U4+V4+W4+AB4)/30*100</f>
        <v>100</v>
      </c>
    </row>
    <row r="5" spans="1:33" ht="15.75" x14ac:dyDescent="0.25">
      <c r="A5" s="1">
        <v>1</v>
      </c>
      <c r="B5" s="17" t="s">
        <v>11</v>
      </c>
      <c r="C5" s="17" t="s">
        <v>40</v>
      </c>
      <c r="D5" s="6">
        <v>2</v>
      </c>
      <c r="E5" s="6">
        <v>2</v>
      </c>
      <c r="F5" s="6">
        <v>2</v>
      </c>
      <c r="G5" s="6">
        <v>2</v>
      </c>
      <c r="H5" s="6">
        <v>2</v>
      </c>
      <c r="I5" s="6">
        <v>0</v>
      </c>
      <c r="J5" s="6">
        <v>2</v>
      </c>
      <c r="K5" s="6">
        <v>2</v>
      </c>
      <c r="L5" s="6">
        <v>2</v>
      </c>
      <c r="M5" s="6">
        <v>2</v>
      </c>
      <c r="N5" s="7">
        <v>4</v>
      </c>
      <c r="O5" s="7">
        <v>4</v>
      </c>
      <c r="P5" s="7">
        <v>4</v>
      </c>
      <c r="Q5" s="7">
        <v>4</v>
      </c>
      <c r="R5" s="7">
        <v>2</v>
      </c>
      <c r="S5" s="7">
        <v>2</v>
      </c>
      <c r="T5" s="7">
        <v>4</v>
      </c>
      <c r="U5" s="7">
        <v>4</v>
      </c>
      <c r="V5" s="7">
        <v>4</v>
      </c>
      <c r="W5" s="7">
        <v>4</v>
      </c>
      <c r="X5" s="8">
        <v>6</v>
      </c>
      <c r="Y5" s="8">
        <v>6</v>
      </c>
      <c r="Z5" s="8">
        <v>3</v>
      </c>
      <c r="AA5" s="8">
        <v>4</v>
      </c>
      <c r="AB5" s="8">
        <v>6</v>
      </c>
      <c r="AC5" s="2">
        <f t="shared" ref="AC5:AC33" si="0">SUM(D5:AB5)/90*100</f>
        <v>87.777777777777771</v>
      </c>
      <c r="AD5" s="9">
        <f t="shared" ref="AD5:AD33" si="1">SUM(D5+N5+O5+X5)/16*100</f>
        <v>100</v>
      </c>
      <c r="AE5" s="12">
        <f t="shared" ref="AE5:AE33" si="2">SUM(E5+F5+G5)/6*100</f>
        <v>100</v>
      </c>
      <c r="AF5" s="31">
        <f t="shared" ref="AF5:AF33" si="3">SUM(H5+I5+P5+Q5+R5+S5+Y5+Z5+AA5)/38*100</f>
        <v>71.05263157894737</v>
      </c>
      <c r="AG5" s="31">
        <f t="shared" ref="AG5:AG33" si="4">SUM(J5+K5+L5+M5+T5+U5+V5+W5+AB5)/30*100</f>
        <v>100</v>
      </c>
    </row>
    <row r="6" spans="1:33" ht="15.75" x14ac:dyDescent="0.25">
      <c r="A6" s="1">
        <v>2</v>
      </c>
      <c r="B6" s="18" t="s">
        <v>12</v>
      </c>
      <c r="C6" s="18" t="s">
        <v>41</v>
      </c>
      <c r="D6" s="6">
        <v>2</v>
      </c>
      <c r="E6" s="6">
        <v>2</v>
      </c>
      <c r="F6" s="6">
        <v>2</v>
      </c>
      <c r="G6" s="6">
        <v>2</v>
      </c>
      <c r="H6" s="6">
        <v>2</v>
      </c>
      <c r="I6" s="6">
        <v>2</v>
      </c>
      <c r="J6" s="6">
        <v>2</v>
      </c>
      <c r="K6" s="6">
        <v>2</v>
      </c>
      <c r="L6" s="6">
        <v>2</v>
      </c>
      <c r="M6" s="6">
        <v>2</v>
      </c>
      <c r="N6" s="7">
        <v>4</v>
      </c>
      <c r="O6" s="7">
        <v>4</v>
      </c>
      <c r="P6" s="7">
        <v>4</v>
      </c>
      <c r="Q6" s="7">
        <v>4</v>
      </c>
      <c r="R6" s="7">
        <v>4</v>
      </c>
      <c r="S6" s="7">
        <v>4</v>
      </c>
      <c r="T6" s="7">
        <v>4</v>
      </c>
      <c r="U6" s="7">
        <v>4</v>
      </c>
      <c r="V6" s="7">
        <v>4</v>
      </c>
      <c r="W6" s="7">
        <v>4</v>
      </c>
      <c r="X6" s="8">
        <v>6</v>
      </c>
      <c r="Y6" s="8">
        <v>6</v>
      </c>
      <c r="Z6" s="8">
        <v>6</v>
      </c>
      <c r="AA6" s="8">
        <v>6</v>
      </c>
      <c r="AB6" s="8">
        <v>6</v>
      </c>
      <c r="AC6" s="2">
        <f t="shared" si="0"/>
        <v>100</v>
      </c>
      <c r="AD6" s="9">
        <f t="shared" si="1"/>
        <v>100</v>
      </c>
      <c r="AE6" s="12">
        <f t="shared" si="2"/>
        <v>100</v>
      </c>
      <c r="AF6" s="31">
        <f t="shared" si="3"/>
        <v>100</v>
      </c>
      <c r="AG6" s="31">
        <f t="shared" si="4"/>
        <v>100</v>
      </c>
    </row>
    <row r="7" spans="1:33" ht="15.75" x14ac:dyDescent="0.25">
      <c r="A7" s="10">
        <v>3</v>
      </c>
      <c r="B7" s="18" t="s">
        <v>13</v>
      </c>
      <c r="C7" s="18" t="s">
        <v>42</v>
      </c>
      <c r="D7" s="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7">
        <v>2</v>
      </c>
      <c r="O7" s="7">
        <v>4</v>
      </c>
      <c r="P7" s="7">
        <v>4</v>
      </c>
      <c r="Q7" s="7">
        <v>4</v>
      </c>
      <c r="R7" s="7">
        <v>4</v>
      </c>
      <c r="S7" s="7">
        <v>4</v>
      </c>
      <c r="T7" s="7">
        <v>4</v>
      </c>
      <c r="U7" s="7">
        <v>4</v>
      </c>
      <c r="V7" s="7">
        <v>4</v>
      </c>
      <c r="W7" s="7">
        <v>4</v>
      </c>
      <c r="X7" s="8">
        <v>6</v>
      </c>
      <c r="Y7" s="8">
        <v>6</v>
      </c>
      <c r="Z7" s="8">
        <v>6</v>
      </c>
      <c r="AA7" s="8">
        <v>6</v>
      </c>
      <c r="AB7" s="8">
        <v>6</v>
      </c>
      <c r="AC7" s="2">
        <f t="shared" si="0"/>
        <v>97.777777777777771</v>
      </c>
      <c r="AD7" s="9">
        <f t="shared" si="1"/>
        <v>87.5</v>
      </c>
      <c r="AE7" s="12">
        <f t="shared" si="2"/>
        <v>100</v>
      </c>
      <c r="AF7" s="31">
        <f t="shared" si="3"/>
        <v>100</v>
      </c>
      <c r="AG7" s="31">
        <f t="shared" si="4"/>
        <v>100</v>
      </c>
    </row>
    <row r="8" spans="1:33" ht="15.75" x14ac:dyDescent="0.25">
      <c r="A8" s="1">
        <v>4</v>
      </c>
      <c r="B8" s="17" t="s">
        <v>14</v>
      </c>
      <c r="C8" s="17" t="s">
        <v>43</v>
      </c>
      <c r="D8" s="6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7">
        <v>4</v>
      </c>
      <c r="O8" s="7">
        <v>4</v>
      </c>
      <c r="P8" s="7">
        <v>4</v>
      </c>
      <c r="Q8" s="7">
        <v>4</v>
      </c>
      <c r="R8" s="7">
        <v>4</v>
      </c>
      <c r="S8" s="7">
        <v>4</v>
      </c>
      <c r="T8" s="7">
        <v>4</v>
      </c>
      <c r="U8" s="7">
        <v>4</v>
      </c>
      <c r="V8" s="7">
        <v>4</v>
      </c>
      <c r="W8" s="7">
        <v>4</v>
      </c>
      <c r="X8" s="8">
        <v>6</v>
      </c>
      <c r="Y8" s="8">
        <v>6</v>
      </c>
      <c r="Z8" s="8">
        <v>6</v>
      </c>
      <c r="AA8" s="8">
        <v>6</v>
      </c>
      <c r="AB8" s="8">
        <v>6</v>
      </c>
      <c r="AC8" s="2">
        <f t="shared" si="0"/>
        <v>100</v>
      </c>
      <c r="AD8" s="9">
        <f t="shared" si="1"/>
        <v>100</v>
      </c>
      <c r="AE8" s="12">
        <f t="shared" si="2"/>
        <v>100</v>
      </c>
      <c r="AF8" s="31">
        <f t="shared" si="3"/>
        <v>100</v>
      </c>
      <c r="AG8" s="31">
        <f t="shared" si="4"/>
        <v>100</v>
      </c>
    </row>
    <row r="9" spans="1:33" ht="15.75" x14ac:dyDescent="0.25">
      <c r="A9" s="1">
        <v>5</v>
      </c>
      <c r="B9" s="17" t="s">
        <v>15</v>
      </c>
      <c r="C9" s="17" t="s">
        <v>44</v>
      </c>
      <c r="D9" s="6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7">
        <v>2</v>
      </c>
      <c r="O9" s="7">
        <v>4</v>
      </c>
      <c r="P9" s="7">
        <v>4</v>
      </c>
      <c r="Q9" s="7">
        <v>4</v>
      </c>
      <c r="R9" s="7">
        <v>4</v>
      </c>
      <c r="S9" s="7">
        <v>4</v>
      </c>
      <c r="T9" s="7">
        <v>4</v>
      </c>
      <c r="U9" s="7">
        <v>4</v>
      </c>
      <c r="V9" s="7">
        <v>4</v>
      </c>
      <c r="W9" s="7">
        <v>4</v>
      </c>
      <c r="X9" s="8">
        <v>6</v>
      </c>
      <c r="Y9" s="8">
        <v>6</v>
      </c>
      <c r="Z9" s="8">
        <v>6</v>
      </c>
      <c r="AA9" s="8">
        <v>6</v>
      </c>
      <c r="AB9" s="8">
        <v>6</v>
      </c>
      <c r="AC9" s="2">
        <f t="shared" si="0"/>
        <v>97.777777777777771</v>
      </c>
      <c r="AD9" s="9">
        <f t="shared" si="1"/>
        <v>87.5</v>
      </c>
      <c r="AE9" s="12">
        <f t="shared" si="2"/>
        <v>100</v>
      </c>
      <c r="AF9" s="31">
        <f t="shared" si="3"/>
        <v>100</v>
      </c>
      <c r="AG9" s="31">
        <f t="shared" si="4"/>
        <v>100</v>
      </c>
    </row>
    <row r="10" spans="1:33" ht="15.75" x14ac:dyDescent="0.25">
      <c r="A10" s="1">
        <v>6</v>
      </c>
      <c r="B10" s="17" t="s">
        <v>16</v>
      </c>
      <c r="C10" s="17" t="s">
        <v>45</v>
      </c>
      <c r="D10" s="6">
        <v>2</v>
      </c>
      <c r="E10" s="6">
        <v>2</v>
      </c>
      <c r="F10" s="6">
        <v>2</v>
      </c>
      <c r="G10" s="6">
        <v>2</v>
      </c>
      <c r="H10" s="6">
        <v>2</v>
      </c>
      <c r="I10" s="6">
        <v>2</v>
      </c>
      <c r="J10" s="6">
        <v>2</v>
      </c>
      <c r="K10" s="6">
        <v>2</v>
      </c>
      <c r="L10" s="6">
        <v>2</v>
      </c>
      <c r="M10" s="6">
        <v>2</v>
      </c>
      <c r="N10" s="7">
        <v>4</v>
      </c>
      <c r="O10" s="7">
        <v>2</v>
      </c>
      <c r="P10" s="7">
        <v>4</v>
      </c>
      <c r="Q10" s="7">
        <v>4</v>
      </c>
      <c r="R10" s="7">
        <v>4</v>
      </c>
      <c r="S10" s="7">
        <v>4</v>
      </c>
      <c r="T10" s="7">
        <v>4</v>
      </c>
      <c r="U10" s="7">
        <v>4</v>
      </c>
      <c r="V10" s="7">
        <v>4</v>
      </c>
      <c r="W10" s="7">
        <v>4</v>
      </c>
      <c r="X10" s="8">
        <v>6</v>
      </c>
      <c r="Y10" s="8">
        <v>6</v>
      </c>
      <c r="Z10" s="8">
        <v>6</v>
      </c>
      <c r="AA10" s="8">
        <v>6</v>
      </c>
      <c r="AB10" s="8">
        <v>6</v>
      </c>
      <c r="AC10" s="2">
        <f t="shared" si="0"/>
        <v>97.777777777777771</v>
      </c>
      <c r="AD10" s="9">
        <f t="shared" si="1"/>
        <v>87.5</v>
      </c>
      <c r="AE10" s="12">
        <f t="shared" si="2"/>
        <v>100</v>
      </c>
      <c r="AF10" s="31">
        <f t="shared" si="3"/>
        <v>100</v>
      </c>
      <c r="AG10" s="31">
        <f t="shared" si="4"/>
        <v>100</v>
      </c>
    </row>
    <row r="11" spans="1:33" ht="15.75" x14ac:dyDescent="0.25">
      <c r="A11" s="1">
        <v>7</v>
      </c>
      <c r="B11" s="17" t="s">
        <v>17</v>
      </c>
      <c r="C11" s="17" t="s">
        <v>46</v>
      </c>
      <c r="D11" s="6">
        <v>2</v>
      </c>
      <c r="E11" s="6">
        <v>2</v>
      </c>
      <c r="F11" s="6">
        <v>2</v>
      </c>
      <c r="G11" s="6">
        <v>2</v>
      </c>
      <c r="H11" s="6">
        <v>2</v>
      </c>
      <c r="I11" s="6">
        <v>0</v>
      </c>
      <c r="J11" s="6">
        <v>0</v>
      </c>
      <c r="K11" s="6">
        <v>2</v>
      </c>
      <c r="L11" s="6">
        <v>2</v>
      </c>
      <c r="M11" s="6">
        <v>2</v>
      </c>
      <c r="N11" s="7">
        <v>4</v>
      </c>
      <c r="O11" s="7">
        <v>3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  <c r="U11" s="7">
        <v>4</v>
      </c>
      <c r="V11" s="7">
        <v>4</v>
      </c>
      <c r="W11" s="7">
        <v>3</v>
      </c>
      <c r="X11" s="8">
        <v>6</v>
      </c>
      <c r="Y11" s="8">
        <v>3</v>
      </c>
      <c r="Z11" s="8">
        <v>3</v>
      </c>
      <c r="AA11" s="8">
        <v>6</v>
      </c>
      <c r="AB11" s="8">
        <v>6</v>
      </c>
      <c r="AC11" s="2">
        <f t="shared" si="0"/>
        <v>86.666666666666671</v>
      </c>
      <c r="AD11" s="9">
        <f t="shared" si="1"/>
        <v>93.75</v>
      </c>
      <c r="AE11" s="12">
        <f t="shared" si="2"/>
        <v>100</v>
      </c>
      <c r="AF11" s="31">
        <f t="shared" si="3"/>
        <v>78.94736842105263</v>
      </c>
      <c r="AG11" s="31">
        <f t="shared" si="4"/>
        <v>90</v>
      </c>
    </row>
    <row r="12" spans="1:33" ht="15.75" x14ac:dyDescent="0.25">
      <c r="A12" s="1">
        <v>8</v>
      </c>
      <c r="B12" s="17" t="s">
        <v>18</v>
      </c>
      <c r="C12" s="17" t="s">
        <v>47</v>
      </c>
      <c r="D12" s="6">
        <v>2</v>
      </c>
      <c r="E12" s="6">
        <v>2</v>
      </c>
      <c r="F12" s="6">
        <v>2</v>
      </c>
      <c r="G12" s="6">
        <v>2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2</v>
      </c>
      <c r="N12" s="7">
        <v>4</v>
      </c>
      <c r="O12" s="7">
        <v>4</v>
      </c>
      <c r="P12" s="7">
        <v>4</v>
      </c>
      <c r="Q12" s="7">
        <v>2</v>
      </c>
      <c r="R12" s="7">
        <v>4</v>
      </c>
      <c r="S12" s="7">
        <v>4</v>
      </c>
      <c r="T12" s="7">
        <v>4</v>
      </c>
      <c r="U12" s="7">
        <v>4</v>
      </c>
      <c r="V12" s="7">
        <v>4</v>
      </c>
      <c r="W12" s="7">
        <v>3</v>
      </c>
      <c r="X12" s="8">
        <v>6</v>
      </c>
      <c r="Y12" s="8">
        <v>6</v>
      </c>
      <c r="Z12" s="8">
        <v>6</v>
      </c>
      <c r="AA12" s="8">
        <v>6</v>
      </c>
      <c r="AB12" s="8">
        <v>6</v>
      </c>
      <c r="AC12" s="2">
        <f t="shared" si="0"/>
        <v>96.666666666666671</v>
      </c>
      <c r="AD12" s="9">
        <f t="shared" si="1"/>
        <v>100</v>
      </c>
      <c r="AE12" s="12">
        <f t="shared" si="2"/>
        <v>100</v>
      </c>
      <c r="AF12" s="31">
        <f t="shared" si="3"/>
        <v>94.73684210526315</v>
      </c>
      <c r="AG12" s="31">
        <f t="shared" si="4"/>
        <v>96.666666666666671</v>
      </c>
    </row>
    <row r="13" spans="1:33" ht="15.75" x14ac:dyDescent="0.25">
      <c r="A13" s="1">
        <v>9</v>
      </c>
      <c r="B13" s="17" t="s">
        <v>19</v>
      </c>
      <c r="C13" s="17" t="s">
        <v>48</v>
      </c>
      <c r="D13" s="6">
        <v>2</v>
      </c>
      <c r="E13" s="6">
        <v>2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2</v>
      </c>
      <c r="L13" s="6">
        <v>2</v>
      </c>
      <c r="M13" s="6">
        <v>2</v>
      </c>
      <c r="N13" s="7">
        <v>4</v>
      </c>
      <c r="O13" s="7">
        <v>2</v>
      </c>
      <c r="P13" s="7">
        <v>4</v>
      </c>
      <c r="Q13" s="7">
        <v>4</v>
      </c>
      <c r="R13" s="7">
        <v>4</v>
      </c>
      <c r="S13" s="7">
        <v>2</v>
      </c>
      <c r="T13" s="7">
        <v>4</v>
      </c>
      <c r="U13" s="7">
        <v>4</v>
      </c>
      <c r="V13" s="7">
        <v>4</v>
      </c>
      <c r="W13" s="7">
        <v>4</v>
      </c>
      <c r="X13" s="8">
        <v>3</v>
      </c>
      <c r="Y13" s="8">
        <v>6</v>
      </c>
      <c r="Z13" s="8">
        <v>3</v>
      </c>
      <c r="AA13" s="8">
        <v>6</v>
      </c>
      <c r="AB13" s="8">
        <v>6</v>
      </c>
      <c r="AC13" s="2">
        <f t="shared" si="0"/>
        <v>88.888888888888886</v>
      </c>
      <c r="AD13" s="9">
        <f t="shared" si="1"/>
        <v>68.75</v>
      </c>
      <c r="AE13" s="12">
        <f t="shared" si="2"/>
        <v>100</v>
      </c>
      <c r="AF13" s="31">
        <f t="shared" si="3"/>
        <v>86.842105263157904</v>
      </c>
      <c r="AG13" s="31">
        <f t="shared" si="4"/>
        <v>100</v>
      </c>
    </row>
    <row r="14" spans="1:33" ht="15.75" x14ac:dyDescent="0.25">
      <c r="A14" s="1">
        <v>10</v>
      </c>
      <c r="B14" s="17" t="s">
        <v>20</v>
      </c>
      <c r="C14" s="17" t="s">
        <v>49</v>
      </c>
      <c r="D14" s="6">
        <v>2</v>
      </c>
      <c r="E14" s="6">
        <v>2</v>
      </c>
      <c r="F14" s="6">
        <v>2</v>
      </c>
      <c r="G14" s="6">
        <v>2</v>
      </c>
      <c r="H14" s="6">
        <v>2</v>
      </c>
      <c r="I14" s="6">
        <v>0</v>
      </c>
      <c r="J14" s="6">
        <v>2</v>
      </c>
      <c r="K14" s="6">
        <v>2</v>
      </c>
      <c r="L14" s="6">
        <v>2</v>
      </c>
      <c r="M14" s="6">
        <v>2</v>
      </c>
      <c r="N14" s="7">
        <v>4</v>
      </c>
      <c r="O14" s="7">
        <v>4</v>
      </c>
      <c r="P14" s="7">
        <v>4</v>
      </c>
      <c r="Q14" s="7">
        <v>4</v>
      </c>
      <c r="R14" s="7">
        <v>4</v>
      </c>
      <c r="S14" s="7">
        <v>4</v>
      </c>
      <c r="T14" s="7">
        <v>4</v>
      </c>
      <c r="U14" s="7">
        <v>4</v>
      </c>
      <c r="V14" s="7">
        <v>4</v>
      </c>
      <c r="W14" s="7">
        <v>4</v>
      </c>
      <c r="X14" s="8">
        <v>6</v>
      </c>
      <c r="Y14" s="8">
        <v>6</v>
      </c>
      <c r="Z14" s="8">
        <v>6</v>
      </c>
      <c r="AA14" s="8">
        <v>6</v>
      </c>
      <c r="AB14" s="8">
        <v>6</v>
      </c>
      <c r="AC14" s="2">
        <f t="shared" si="0"/>
        <v>97.777777777777771</v>
      </c>
      <c r="AD14" s="9">
        <f t="shared" si="1"/>
        <v>100</v>
      </c>
      <c r="AE14" s="12">
        <f t="shared" si="2"/>
        <v>100</v>
      </c>
      <c r="AF14" s="31">
        <f t="shared" si="3"/>
        <v>94.73684210526315</v>
      </c>
      <c r="AG14" s="31">
        <f t="shared" si="4"/>
        <v>100</v>
      </c>
    </row>
    <row r="15" spans="1:33" ht="15.75" x14ac:dyDescent="0.25">
      <c r="A15" s="1">
        <v>11</v>
      </c>
      <c r="B15" s="17" t="s">
        <v>21</v>
      </c>
      <c r="C15" s="17" t="s">
        <v>50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2</v>
      </c>
      <c r="M15" s="6">
        <v>2</v>
      </c>
      <c r="N15" s="7">
        <v>4</v>
      </c>
      <c r="O15" s="7">
        <v>4</v>
      </c>
      <c r="P15" s="7">
        <v>4</v>
      </c>
      <c r="Q15" s="7">
        <v>4</v>
      </c>
      <c r="R15" s="7">
        <v>4</v>
      </c>
      <c r="S15" s="7">
        <v>4</v>
      </c>
      <c r="T15" s="7">
        <v>4</v>
      </c>
      <c r="U15" s="7">
        <v>4</v>
      </c>
      <c r="V15" s="7">
        <v>4</v>
      </c>
      <c r="W15" s="7">
        <v>4</v>
      </c>
      <c r="X15" s="8">
        <v>6</v>
      </c>
      <c r="Y15" s="8">
        <v>6</v>
      </c>
      <c r="Z15" s="8">
        <v>6</v>
      </c>
      <c r="AA15" s="8">
        <v>6</v>
      </c>
      <c r="AB15" s="8">
        <v>6</v>
      </c>
      <c r="AC15" s="2">
        <f t="shared" si="0"/>
        <v>100</v>
      </c>
      <c r="AD15" s="9">
        <f t="shared" si="1"/>
        <v>100</v>
      </c>
      <c r="AE15" s="12">
        <f t="shared" si="2"/>
        <v>100</v>
      </c>
      <c r="AF15" s="31">
        <f t="shared" si="3"/>
        <v>100</v>
      </c>
      <c r="AG15" s="31">
        <f t="shared" si="4"/>
        <v>100</v>
      </c>
    </row>
    <row r="16" spans="1:33" ht="15.75" x14ac:dyDescent="0.25">
      <c r="A16" s="1">
        <v>12</v>
      </c>
      <c r="B16" s="17" t="s">
        <v>22</v>
      </c>
      <c r="C16" s="17" t="s">
        <v>51</v>
      </c>
      <c r="D16" s="6">
        <v>2</v>
      </c>
      <c r="E16" s="6">
        <v>2</v>
      </c>
      <c r="F16" s="6">
        <v>2</v>
      </c>
      <c r="G16" s="6">
        <v>2</v>
      </c>
      <c r="H16" s="6">
        <v>2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7">
        <v>4</v>
      </c>
      <c r="O16" s="7">
        <v>4</v>
      </c>
      <c r="P16" s="7">
        <v>4</v>
      </c>
      <c r="Q16" s="7">
        <v>4</v>
      </c>
      <c r="R16" s="7">
        <v>4</v>
      </c>
      <c r="S16" s="7">
        <v>4</v>
      </c>
      <c r="T16" s="7">
        <v>4</v>
      </c>
      <c r="U16" s="7">
        <v>4</v>
      </c>
      <c r="V16" s="7">
        <v>4</v>
      </c>
      <c r="W16" s="7">
        <v>4</v>
      </c>
      <c r="X16" s="8">
        <v>6</v>
      </c>
      <c r="Y16" s="8">
        <v>3</v>
      </c>
      <c r="Z16" s="8">
        <v>6</v>
      </c>
      <c r="AA16" s="8">
        <v>6</v>
      </c>
      <c r="AB16" s="8">
        <v>6</v>
      </c>
      <c r="AC16" s="2">
        <f t="shared" si="0"/>
        <v>96.666666666666671</v>
      </c>
      <c r="AD16" s="9">
        <f t="shared" si="1"/>
        <v>100</v>
      </c>
      <c r="AE16" s="12">
        <f t="shared" si="2"/>
        <v>100</v>
      </c>
      <c r="AF16" s="31">
        <f t="shared" si="3"/>
        <v>92.10526315789474</v>
      </c>
      <c r="AG16" s="31">
        <f t="shared" si="4"/>
        <v>100</v>
      </c>
    </row>
    <row r="17" spans="1:33" ht="15.75" x14ac:dyDescent="0.25">
      <c r="A17" s="1">
        <v>13</v>
      </c>
      <c r="B17" s="17" t="s">
        <v>23</v>
      </c>
      <c r="C17" s="17" t="s">
        <v>52</v>
      </c>
      <c r="D17" s="6">
        <v>2</v>
      </c>
      <c r="E17" s="6">
        <v>2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7">
        <v>2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2</v>
      </c>
      <c r="U17" s="7">
        <v>4</v>
      </c>
      <c r="V17" s="7">
        <v>4</v>
      </c>
      <c r="W17" s="7">
        <v>2</v>
      </c>
      <c r="X17" s="8">
        <v>3</v>
      </c>
      <c r="Y17" s="8">
        <v>6</v>
      </c>
      <c r="Z17" s="8">
        <v>4</v>
      </c>
      <c r="AA17" s="8">
        <v>6</v>
      </c>
      <c r="AB17" s="8">
        <v>6</v>
      </c>
      <c r="AC17" s="2">
        <f t="shared" si="0"/>
        <v>87.777777777777771</v>
      </c>
      <c r="AD17" s="9">
        <f t="shared" si="1"/>
        <v>68.75</v>
      </c>
      <c r="AE17" s="12">
        <f t="shared" si="2"/>
        <v>100</v>
      </c>
      <c r="AF17" s="31">
        <f t="shared" si="3"/>
        <v>94.73684210526315</v>
      </c>
      <c r="AG17" s="31">
        <f t="shared" si="4"/>
        <v>86.666666666666671</v>
      </c>
    </row>
    <row r="18" spans="1:33" ht="15.75" x14ac:dyDescent="0.25">
      <c r="A18" s="1">
        <v>14</v>
      </c>
      <c r="B18" s="18" t="s">
        <v>24</v>
      </c>
      <c r="C18" s="18" t="s">
        <v>53</v>
      </c>
      <c r="D18" s="6">
        <v>2</v>
      </c>
      <c r="E18" s="6">
        <v>2</v>
      </c>
      <c r="F18" s="6">
        <v>2</v>
      </c>
      <c r="G18" s="6">
        <v>2</v>
      </c>
      <c r="H18" s="6">
        <v>2</v>
      </c>
      <c r="I18" s="6">
        <v>2</v>
      </c>
      <c r="J18" s="6">
        <v>2</v>
      </c>
      <c r="K18" s="6">
        <v>2</v>
      </c>
      <c r="L18" s="6">
        <v>2</v>
      </c>
      <c r="M18" s="6">
        <v>2</v>
      </c>
      <c r="N18" s="7">
        <v>4</v>
      </c>
      <c r="O18" s="7">
        <v>4</v>
      </c>
      <c r="P18" s="7">
        <v>4</v>
      </c>
      <c r="Q18" s="7">
        <v>4</v>
      </c>
      <c r="R18" s="7">
        <v>2</v>
      </c>
      <c r="S18" s="7">
        <v>4</v>
      </c>
      <c r="T18" s="7">
        <v>4</v>
      </c>
      <c r="U18" s="7">
        <v>4</v>
      </c>
      <c r="V18" s="7">
        <v>4</v>
      </c>
      <c r="W18" s="7">
        <v>3</v>
      </c>
      <c r="X18" s="8">
        <v>6</v>
      </c>
      <c r="Y18" s="8">
        <v>6</v>
      </c>
      <c r="Z18" s="8">
        <v>4</v>
      </c>
      <c r="AA18" s="8">
        <v>6</v>
      </c>
      <c r="AB18" s="8">
        <v>6</v>
      </c>
      <c r="AC18" s="2">
        <f t="shared" si="0"/>
        <v>94.444444444444443</v>
      </c>
      <c r="AD18" s="9">
        <f t="shared" si="1"/>
        <v>100</v>
      </c>
      <c r="AE18" s="12">
        <f t="shared" si="2"/>
        <v>100</v>
      </c>
      <c r="AF18" s="31">
        <f t="shared" si="3"/>
        <v>89.473684210526315</v>
      </c>
      <c r="AG18" s="31">
        <f t="shared" si="4"/>
        <v>96.666666666666671</v>
      </c>
    </row>
    <row r="19" spans="1:33" ht="15.75" x14ac:dyDescent="0.25">
      <c r="A19" s="1">
        <v>15</v>
      </c>
      <c r="B19" s="18" t="s">
        <v>25</v>
      </c>
      <c r="C19" s="18" t="s">
        <v>54</v>
      </c>
      <c r="D19" s="6">
        <v>2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2</v>
      </c>
      <c r="N19" s="7">
        <v>4</v>
      </c>
      <c r="O19" s="7">
        <v>4</v>
      </c>
      <c r="P19" s="7">
        <v>4</v>
      </c>
      <c r="Q19" s="7">
        <v>4</v>
      </c>
      <c r="R19" s="7">
        <v>4</v>
      </c>
      <c r="S19" s="7">
        <v>4</v>
      </c>
      <c r="T19" s="7">
        <v>4</v>
      </c>
      <c r="U19" s="7">
        <v>4</v>
      </c>
      <c r="V19" s="7">
        <v>4</v>
      </c>
      <c r="W19" s="7">
        <v>4</v>
      </c>
      <c r="X19" s="8">
        <v>6</v>
      </c>
      <c r="Y19" s="8">
        <v>6</v>
      </c>
      <c r="Z19" s="8">
        <v>6</v>
      </c>
      <c r="AA19" s="8">
        <v>6</v>
      </c>
      <c r="AB19" s="8">
        <v>6</v>
      </c>
      <c r="AC19" s="2">
        <f t="shared" si="0"/>
        <v>100</v>
      </c>
      <c r="AD19" s="9">
        <f t="shared" si="1"/>
        <v>100</v>
      </c>
      <c r="AE19" s="12">
        <f t="shared" si="2"/>
        <v>100</v>
      </c>
      <c r="AF19" s="31">
        <f t="shared" si="3"/>
        <v>100</v>
      </c>
      <c r="AG19" s="31">
        <f t="shared" si="4"/>
        <v>100</v>
      </c>
    </row>
    <row r="20" spans="1:33" ht="15.75" x14ac:dyDescent="0.25">
      <c r="A20" s="1">
        <v>16</v>
      </c>
      <c r="B20" s="18" t="s">
        <v>26</v>
      </c>
      <c r="C20" s="18" t="s">
        <v>55</v>
      </c>
      <c r="D20" s="6">
        <v>2</v>
      </c>
      <c r="E20" s="6">
        <v>2</v>
      </c>
      <c r="F20" s="6">
        <v>2</v>
      </c>
      <c r="G20" s="6">
        <v>2</v>
      </c>
      <c r="H20" s="6">
        <v>2</v>
      </c>
      <c r="I20" s="6">
        <v>2</v>
      </c>
      <c r="J20" s="6">
        <v>2</v>
      </c>
      <c r="K20" s="6">
        <v>2</v>
      </c>
      <c r="L20" s="6">
        <v>2</v>
      </c>
      <c r="M20" s="6">
        <v>2</v>
      </c>
      <c r="N20" s="7">
        <v>4</v>
      </c>
      <c r="O20" s="7">
        <v>2</v>
      </c>
      <c r="P20" s="7">
        <v>2</v>
      </c>
      <c r="Q20" s="7">
        <v>4</v>
      </c>
      <c r="R20" s="7">
        <v>2</v>
      </c>
      <c r="S20" s="7">
        <v>4</v>
      </c>
      <c r="T20" s="7">
        <v>2</v>
      </c>
      <c r="U20" s="7">
        <v>4</v>
      </c>
      <c r="V20" s="7">
        <v>4</v>
      </c>
      <c r="W20" s="7">
        <v>2</v>
      </c>
      <c r="X20" s="8">
        <v>6</v>
      </c>
      <c r="Y20" s="8">
        <v>3</v>
      </c>
      <c r="Z20" s="8">
        <v>3</v>
      </c>
      <c r="AA20" s="8">
        <v>6</v>
      </c>
      <c r="AB20" s="8">
        <v>4</v>
      </c>
      <c r="AC20" s="2">
        <f t="shared" si="0"/>
        <v>80</v>
      </c>
      <c r="AD20" s="9">
        <f t="shared" si="1"/>
        <v>87.5</v>
      </c>
      <c r="AE20" s="12">
        <f t="shared" si="2"/>
        <v>100</v>
      </c>
      <c r="AF20" s="31">
        <f t="shared" si="3"/>
        <v>73.68421052631578</v>
      </c>
      <c r="AG20" s="31">
        <f t="shared" si="4"/>
        <v>80</v>
      </c>
    </row>
    <row r="21" spans="1:33" ht="15.75" x14ac:dyDescent="0.25">
      <c r="A21" s="1">
        <v>17</v>
      </c>
      <c r="B21" s="18" t="s">
        <v>27</v>
      </c>
      <c r="C21" s="18" t="s">
        <v>56</v>
      </c>
      <c r="D21" s="6">
        <v>2</v>
      </c>
      <c r="E21" s="6">
        <v>2</v>
      </c>
      <c r="F21" s="6">
        <v>0</v>
      </c>
      <c r="G21" s="6">
        <v>2</v>
      </c>
      <c r="H21" s="6">
        <v>2</v>
      </c>
      <c r="I21" s="6">
        <v>2</v>
      </c>
      <c r="J21" s="6">
        <v>0</v>
      </c>
      <c r="K21" s="6">
        <v>2</v>
      </c>
      <c r="L21" s="6">
        <v>2</v>
      </c>
      <c r="M21" s="6">
        <v>2</v>
      </c>
      <c r="N21" s="7">
        <v>2</v>
      </c>
      <c r="O21" s="7">
        <v>4</v>
      </c>
      <c r="P21" s="7">
        <v>4</v>
      </c>
      <c r="Q21" s="7">
        <v>4</v>
      </c>
      <c r="R21" s="7">
        <v>4</v>
      </c>
      <c r="S21" s="7">
        <v>4</v>
      </c>
      <c r="T21" s="7">
        <v>4</v>
      </c>
      <c r="U21" s="7">
        <v>4</v>
      </c>
      <c r="V21" s="7">
        <v>4</v>
      </c>
      <c r="W21" s="7">
        <v>4</v>
      </c>
      <c r="X21" s="8">
        <v>3</v>
      </c>
      <c r="Y21" s="8">
        <v>3</v>
      </c>
      <c r="Z21" s="8">
        <v>6</v>
      </c>
      <c r="AA21" s="8">
        <v>6</v>
      </c>
      <c r="AB21" s="8">
        <v>6</v>
      </c>
      <c r="AC21" s="2">
        <f t="shared" si="0"/>
        <v>86.666666666666671</v>
      </c>
      <c r="AD21" s="9">
        <f t="shared" si="1"/>
        <v>68.75</v>
      </c>
      <c r="AE21" s="12">
        <f t="shared" si="2"/>
        <v>66.666666666666657</v>
      </c>
      <c r="AF21" s="31">
        <f t="shared" si="3"/>
        <v>92.10526315789474</v>
      </c>
      <c r="AG21" s="31">
        <f t="shared" si="4"/>
        <v>93.333333333333329</v>
      </c>
    </row>
    <row r="22" spans="1:33" ht="15.75" x14ac:dyDescent="0.25">
      <c r="A22" s="1">
        <v>18</v>
      </c>
      <c r="B22" s="18" t="s">
        <v>28</v>
      </c>
      <c r="C22" s="18" t="s">
        <v>57</v>
      </c>
      <c r="D22" s="6">
        <v>0</v>
      </c>
      <c r="E22" s="6">
        <v>2</v>
      </c>
      <c r="F22" s="6">
        <v>2</v>
      </c>
      <c r="G22" s="6">
        <v>2</v>
      </c>
      <c r="H22" s="6">
        <v>2</v>
      </c>
      <c r="I22" s="6">
        <v>2</v>
      </c>
      <c r="J22" s="6">
        <v>2</v>
      </c>
      <c r="K22" s="6">
        <v>2</v>
      </c>
      <c r="L22" s="6">
        <v>2</v>
      </c>
      <c r="M22" s="6">
        <v>2</v>
      </c>
      <c r="N22" s="7">
        <v>2</v>
      </c>
      <c r="O22" s="7">
        <v>4</v>
      </c>
      <c r="P22" s="7">
        <v>4</v>
      </c>
      <c r="Q22" s="7">
        <v>4</v>
      </c>
      <c r="R22" s="7">
        <v>4</v>
      </c>
      <c r="S22" s="7">
        <v>4</v>
      </c>
      <c r="T22" s="7">
        <v>4</v>
      </c>
      <c r="U22" s="7">
        <v>4</v>
      </c>
      <c r="V22" s="7">
        <v>4</v>
      </c>
      <c r="W22" s="7">
        <v>4</v>
      </c>
      <c r="X22" s="8">
        <v>6</v>
      </c>
      <c r="Y22" s="8">
        <v>6</v>
      </c>
      <c r="Z22" s="8">
        <v>6</v>
      </c>
      <c r="AA22" s="8">
        <v>4</v>
      </c>
      <c r="AB22" s="8">
        <v>6</v>
      </c>
      <c r="AC22" s="2">
        <f t="shared" si="0"/>
        <v>93.333333333333329</v>
      </c>
      <c r="AD22" s="9">
        <f t="shared" si="1"/>
        <v>75</v>
      </c>
      <c r="AE22" s="12">
        <f t="shared" si="2"/>
        <v>100</v>
      </c>
      <c r="AF22" s="31">
        <f t="shared" si="3"/>
        <v>94.73684210526315</v>
      </c>
      <c r="AG22" s="31">
        <f t="shared" si="4"/>
        <v>100</v>
      </c>
    </row>
    <row r="23" spans="1:33" ht="15.75" x14ac:dyDescent="0.25">
      <c r="A23" s="1">
        <v>19</v>
      </c>
      <c r="B23" s="18" t="s">
        <v>29</v>
      </c>
      <c r="C23" s="18" t="s">
        <v>58</v>
      </c>
      <c r="D23" s="6">
        <v>2</v>
      </c>
      <c r="E23" s="6">
        <v>2</v>
      </c>
      <c r="F23" s="6">
        <v>2</v>
      </c>
      <c r="G23" s="6">
        <v>2</v>
      </c>
      <c r="H23" s="6">
        <v>2</v>
      </c>
      <c r="I23" s="6">
        <v>2</v>
      </c>
      <c r="J23" s="6">
        <v>2</v>
      </c>
      <c r="K23" s="6">
        <v>2</v>
      </c>
      <c r="L23" s="6">
        <v>2</v>
      </c>
      <c r="M23" s="6">
        <v>2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4</v>
      </c>
      <c r="T23" s="7">
        <v>4</v>
      </c>
      <c r="U23" s="7">
        <v>4</v>
      </c>
      <c r="V23" s="7">
        <v>4</v>
      </c>
      <c r="W23" s="7">
        <v>4</v>
      </c>
      <c r="X23" s="8">
        <v>3</v>
      </c>
      <c r="Y23" s="8">
        <v>6</v>
      </c>
      <c r="Z23" s="8">
        <v>6</v>
      </c>
      <c r="AA23" s="8">
        <v>6</v>
      </c>
      <c r="AB23" s="8">
        <v>6</v>
      </c>
      <c r="AC23" s="2">
        <f t="shared" si="0"/>
        <v>96.666666666666671</v>
      </c>
      <c r="AD23" s="9">
        <f t="shared" si="1"/>
        <v>81.25</v>
      </c>
      <c r="AE23" s="12">
        <f t="shared" si="2"/>
        <v>100</v>
      </c>
      <c r="AF23" s="31">
        <f t="shared" si="3"/>
        <v>100</v>
      </c>
      <c r="AG23" s="31">
        <f t="shared" si="4"/>
        <v>100</v>
      </c>
    </row>
    <row r="24" spans="1:33" ht="15.75" x14ac:dyDescent="0.25">
      <c r="A24" s="1">
        <v>20</v>
      </c>
      <c r="B24" s="18" t="s">
        <v>30</v>
      </c>
      <c r="C24" s="18" t="s">
        <v>59</v>
      </c>
      <c r="D24" s="6">
        <v>0</v>
      </c>
      <c r="E24" s="6">
        <v>2</v>
      </c>
      <c r="F24" s="6">
        <v>0</v>
      </c>
      <c r="G24" s="6">
        <v>2</v>
      </c>
      <c r="H24" s="6">
        <v>2</v>
      </c>
      <c r="I24" s="6">
        <v>2</v>
      </c>
      <c r="J24" s="6">
        <v>0</v>
      </c>
      <c r="K24" s="6">
        <v>2</v>
      </c>
      <c r="L24" s="6">
        <v>2</v>
      </c>
      <c r="M24" s="6">
        <v>2</v>
      </c>
      <c r="N24" s="7">
        <v>2</v>
      </c>
      <c r="O24" s="7">
        <v>2</v>
      </c>
      <c r="P24" s="7">
        <v>4</v>
      </c>
      <c r="Q24" s="7">
        <v>4</v>
      </c>
      <c r="R24" s="7">
        <v>2</v>
      </c>
      <c r="S24" s="7">
        <v>4</v>
      </c>
      <c r="T24" s="7">
        <v>4</v>
      </c>
      <c r="U24" s="7">
        <v>4</v>
      </c>
      <c r="V24" s="7">
        <v>4</v>
      </c>
      <c r="W24" s="7">
        <v>4</v>
      </c>
      <c r="X24" s="8">
        <v>3</v>
      </c>
      <c r="Y24" s="8">
        <v>3</v>
      </c>
      <c r="Z24" s="8">
        <v>3</v>
      </c>
      <c r="AA24" s="8">
        <v>4</v>
      </c>
      <c r="AB24" s="8">
        <v>6</v>
      </c>
      <c r="AC24" s="2">
        <f t="shared" si="0"/>
        <v>74.444444444444443</v>
      </c>
      <c r="AD24" s="9">
        <f t="shared" si="1"/>
        <v>43.75</v>
      </c>
      <c r="AE24" s="12">
        <f t="shared" si="2"/>
        <v>66.666666666666657</v>
      </c>
      <c r="AF24" s="31">
        <f t="shared" si="3"/>
        <v>73.68421052631578</v>
      </c>
      <c r="AG24" s="31">
        <f t="shared" si="4"/>
        <v>93.333333333333329</v>
      </c>
    </row>
    <row r="25" spans="1:33" ht="15.75" x14ac:dyDescent="0.25">
      <c r="A25" s="1">
        <v>21</v>
      </c>
      <c r="B25" s="18" t="s">
        <v>31</v>
      </c>
      <c r="C25" s="18" t="s">
        <v>60</v>
      </c>
      <c r="D25" s="6">
        <v>2</v>
      </c>
      <c r="E25" s="6">
        <v>2</v>
      </c>
      <c r="F25" s="6">
        <v>2</v>
      </c>
      <c r="G25" s="6">
        <v>2</v>
      </c>
      <c r="H25" s="6">
        <v>2</v>
      </c>
      <c r="I25" s="6">
        <v>2</v>
      </c>
      <c r="J25" s="6">
        <v>2</v>
      </c>
      <c r="K25" s="6">
        <v>2</v>
      </c>
      <c r="L25" s="6">
        <v>2</v>
      </c>
      <c r="M25" s="6">
        <v>2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4</v>
      </c>
      <c r="T25" s="7">
        <v>4</v>
      </c>
      <c r="U25" s="7">
        <v>4</v>
      </c>
      <c r="V25" s="7">
        <v>4</v>
      </c>
      <c r="W25" s="7">
        <v>4</v>
      </c>
      <c r="X25" s="8">
        <v>6</v>
      </c>
      <c r="Y25" s="8">
        <v>6</v>
      </c>
      <c r="Z25" s="8">
        <v>6</v>
      </c>
      <c r="AA25" s="8">
        <v>6</v>
      </c>
      <c r="AB25" s="8">
        <v>6</v>
      </c>
      <c r="AC25" s="2">
        <f t="shared" si="0"/>
        <v>100</v>
      </c>
      <c r="AD25" s="9">
        <f t="shared" si="1"/>
        <v>100</v>
      </c>
      <c r="AE25" s="12">
        <f t="shared" si="2"/>
        <v>100</v>
      </c>
      <c r="AF25" s="31">
        <f t="shared" si="3"/>
        <v>100</v>
      </c>
      <c r="AG25" s="31">
        <f t="shared" si="4"/>
        <v>100</v>
      </c>
    </row>
    <row r="26" spans="1:33" ht="15.75" x14ac:dyDescent="0.25">
      <c r="A26" s="1">
        <v>22</v>
      </c>
      <c r="B26" s="18" t="s">
        <v>32</v>
      </c>
      <c r="C26" s="18" t="s">
        <v>61</v>
      </c>
      <c r="D26" s="6">
        <v>2</v>
      </c>
      <c r="E26" s="6">
        <v>2</v>
      </c>
      <c r="F26" s="6">
        <v>2</v>
      </c>
      <c r="G26" s="6">
        <v>2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7">
        <v>2</v>
      </c>
      <c r="O26" s="7">
        <v>4</v>
      </c>
      <c r="P26" s="7">
        <v>4</v>
      </c>
      <c r="Q26" s="7">
        <v>4</v>
      </c>
      <c r="R26" s="7">
        <v>4</v>
      </c>
      <c r="S26" s="7">
        <v>4</v>
      </c>
      <c r="T26" s="7">
        <v>4</v>
      </c>
      <c r="U26" s="7">
        <v>4</v>
      </c>
      <c r="V26" s="7">
        <v>4</v>
      </c>
      <c r="W26" s="7">
        <v>4</v>
      </c>
      <c r="X26" s="8">
        <v>3</v>
      </c>
      <c r="Y26" s="8">
        <v>6</v>
      </c>
      <c r="Z26" s="8">
        <v>6</v>
      </c>
      <c r="AA26" s="8">
        <v>6</v>
      </c>
      <c r="AB26" s="8">
        <v>6</v>
      </c>
      <c r="AC26" s="2">
        <f t="shared" si="0"/>
        <v>94.444444444444443</v>
      </c>
      <c r="AD26" s="9">
        <f t="shared" si="1"/>
        <v>68.75</v>
      </c>
      <c r="AE26" s="12">
        <f t="shared" si="2"/>
        <v>100</v>
      </c>
      <c r="AF26" s="31">
        <f t="shared" si="3"/>
        <v>100</v>
      </c>
      <c r="AG26" s="31">
        <f t="shared" si="4"/>
        <v>100</v>
      </c>
    </row>
    <row r="27" spans="1:33" ht="15.75" x14ac:dyDescent="0.25">
      <c r="A27" s="1">
        <v>23</v>
      </c>
      <c r="B27" s="18" t="s">
        <v>33</v>
      </c>
      <c r="C27" s="18" t="s">
        <v>62</v>
      </c>
      <c r="D27" s="6">
        <v>2</v>
      </c>
      <c r="E27" s="6">
        <v>2</v>
      </c>
      <c r="F27" s="6">
        <v>2</v>
      </c>
      <c r="G27" s="6">
        <v>2</v>
      </c>
      <c r="H27" s="6">
        <v>2</v>
      </c>
      <c r="I27" s="6">
        <v>2</v>
      </c>
      <c r="J27" s="6">
        <v>2</v>
      </c>
      <c r="K27" s="6">
        <v>2</v>
      </c>
      <c r="L27" s="6">
        <v>2</v>
      </c>
      <c r="M27" s="6">
        <v>2</v>
      </c>
      <c r="N27" s="7">
        <v>2</v>
      </c>
      <c r="O27" s="7">
        <v>4</v>
      </c>
      <c r="P27" s="7">
        <v>4</v>
      </c>
      <c r="Q27" s="7">
        <v>4</v>
      </c>
      <c r="R27" s="7">
        <v>4</v>
      </c>
      <c r="S27" s="7">
        <v>4</v>
      </c>
      <c r="T27" s="7">
        <v>4</v>
      </c>
      <c r="U27" s="7">
        <v>4</v>
      </c>
      <c r="V27" s="7">
        <v>4</v>
      </c>
      <c r="W27" s="7">
        <v>4</v>
      </c>
      <c r="X27" s="8">
        <v>6</v>
      </c>
      <c r="Y27" s="8">
        <v>6</v>
      </c>
      <c r="Z27" s="8">
        <v>6</v>
      </c>
      <c r="AA27" s="8">
        <v>6</v>
      </c>
      <c r="AB27" s="8">
        <v>6</v>
      </c>
      <c r="AC27" s="2">
        <f t="shared" si="0"/>
        <v>97.777777777777771</v>
      </c>
      <c r="AD27" s="9">
        <f t="shared" si="1"/>
        <v>87.5</v>
      </c>
      <c r="AE27" s="12">
        <f t="shared" si="2"/>
        <v>100</v>
      </c>
      <c r="AF27" s="31">
        <f t="shared" si="3"/>
        <v>100</v>
      </c>
      <c r="AG27" s="31">
        <f t="shared" si="4"/>
        <v>100</v>
      </c>
    </row>
    <row r="28" spans="1:33" ht="15.75" x14ac:dyDescent="0.25">
      <c r="A28" s="1">
        <v>24</v>
      </c>
      <c r="B28" s="18" t="s">
        <v>34</v>
      </c>
      <c r="C28" s="18" t="s">
        <v>63</v>
      </c>
      <c r="D28" s="6">
        <v>2</v>
      </c>
      <c r="E28" s="6">
        <v>2</v>
      </c>
      <c r="F28" s="6">
        <v>2</v>
      </c>
      <c r="G28" s="6">
        <v>2</v>
      </c>
      <c r="H28" s="6">
        <v>2</v>
      </c>
      <c r="I28" s="6">
        <v>2</v>
      </c>
      <c r="J28" s="6">
        <v>0</v>
      </c>
      <c r="K28" s="6">
        <v>2</v>
      </c>
      <c r="L28" s="6">
        <v>2</v>
      </c>
      <c r="M28" s="6">
        <v>2</v>
      </c>
      <c r="N28" s="7">
        <v>4</v>
      </c>
      <c r="O28" s="7">
        <v>2</v>
      </c>
      <c r="P28" s="7">
        <v>4</v>
      </c>
      <c r="Q28" s="7">
        <v>4</v>
      </c>
      <c r="R28" s="7">
        <v>4</v>
      </c>
      <c r="S28" s="7">
        <v>4</v>
      </c>
      <c r="T28" s="7">
        <v>4</v>
      </c>
      <c r="U28" s="7">
        <v>4</v>
      </c>
      <c r="V28" s="7">
        <v>4</v>
      </c>
      <c r="W28" s="7">
        <v>4</v>
      </c>
      <c r="X28" s="8">
        <v>6</v>
      </c>
      <c r="Y28" s="8">
        <v>6</v>
      </c>
      <c r="Z28" s="8">
        <v>6</v>
      </c>
      <c r="AA28" s="8">
        <v>6</v>
      </c>
      <c r="AB28" s="8">
        <v>6</v>
      </c>
      <c r="AC28" s="2">
        <f t="shared" si="0"/>
        <v>95.555555555555557</v>
      </c>
      <c r="AD28" s="9">
        <f t="shared" si="1"/>
        <v>87.5</v>
      </c>
      <c r="AE28" s="12">
        <f t="shared" si="2"/>
        <v>100</v>
      </c>
      <c r="AF28" s="31">
        <f t="shared" si="3"/>
        <v>100</v>
      </c>
      <c r="AG28" s="31">
        <f t="shared" si="4"/>
        <v>93.333333333333329</v>
      </c>
    </row>
    <row r="29" spans="1:33" ht="15.75" x14ac:dyDescent="0.25">
      <c r="A29" s="1">
        <v>25</v>
      </c>
      <c r="B29" s="18" t="s">
        <v>35</v>
      </c>
      <c r="C29" s="18" t="s">
        <v>64</v>
      </c>
      <c r="D29" s="6">
        <v>2</v>
      </c>
      <c r="E29" s="6">
        <v>2</v>
      </c>
      <c r="F29" s="6">
        <v>0</v>
      </c>
      <c r="G29" s="6">
        <v>2</v>
      </c>
      <c r="H29" s="6">
        <v>0</v>
      </c>
      <c r="I29" s="6">
        <v>2</v>
      </c>
      <c r="J29" s="6">
        <v>2</v>
      </c>
      <c r="K29" s="6">
        <v>2</v>
      </c>
      <c r="L29" s="6">
        <v>2</v>
      </c>
      <c r="M29" s="6">
        <v>2</v>
      </c>
      <c r="N29" s="7">
        <v>2</v>
      </c>
      <c r="O29" s="7">
        <v>2</v>
      </c>
      <c r="P29" s="7">
        <v>2</v>
      </c>
      <c r="Q29" s="7">
        <v>2</v>
      </c>
      <c r="R29" s="7">
        <v>2</v>
      </c>
      <c r="S29" s="7">
        <v>4</v>
      </c>
      <c r="T29" s="7">
        <v>2</v>
      </c>
      <c r="U29" s="7">
        <v>4</v>
      </c>
      <c r="V29" s="7">
        <v>2</v>
      </c>
      <c r="W29" s="7">
        <v>3</v>
      </c>
      <c r="X29" s="8">
        <v>3</v>
      </c>
      <c r="Y29" s="8">
        <v>6</v>
      </c>
      <c r="Z29" s="8">
        <v>3</v>
      </c>
      <c r="AA29" s="8">
        <v>4</v>
      </c>
      <c r="AB29" s="8">
        <v>6</v>
      </c>
      <c r="AC29" s="2">
        <f t="shared" si="0"/>
        <v>70</v>
      </c>
      <c r="AD29" s="9">
        <f t="shared" si="1"/>
        <v>56.25</v>
      </c>
      <c r="AE29" s="12">
        <f t="shared" si="2"/>
        <v>66.666666666666657</v>
      </c>
      <c r="AF29" s="31">
        <f t="shared" si="3"/>
        <v>65.789473684210535</v>
      </c>
      <c r="AG29" s="31">
        <f t="shared" si="4"/>
        <v>83.333333333333343</v>
      </c>
    </row>
    <row r="30" spans="1:33" ht="15.75" x14ac:dyDescent="0.25">
      <c r="A30" s="1">
        <v>26</v>
      </c>
      <c r="B30" s="18" t="s">
        <v>36</v>
      </c>
      <c r="C30" s="18" t="s">
        <v>65</v>
      </c>
      <c r="D30" s="6">
        <v>2</v>
      </c>
      <c r="E30" s="6">
        <v>2</v>
      </c>
      <c r="F30" s="6">
        <v>2</v>
      </c>
      <c r="G30" s="6">
        <v>2</v>
      </c>
      <c r="H30" s="6">
        <v>0</v>
      </c>
      <c r="I30" s="6">
        <v>2</v>
      </c>
      <c r="J30" s="6">
        <v>2</v>
      </c>
      <c r="K30" s="6">
        <v>2</v>
      </c>
      <c r="L30" s="6">
        <v>2</v>
      </c>
      <c r="M30" s="6">
        <v>2</v>
      </c>
      <c r="N30" s="7">
        <v>4</v>
      </c>
      <c r="O30" s="7">
        <v>4</v>
      </c>
      <c r="P30" s="7">
        <v>4</v>
      </c>
      <c r="Q30" s="7">
        <v>4</v>
      </c>
      <c r="R30" s="7">
        <v>4</v>
      </c>
      <c r="S30" s="7">
        <v>4</v>
      </c>
      <c r="T30" s="7">
        <v>2</v>
      </c>
      <c r="U30" s="7">
        <v>4</v>
      </c>
      <c r="V30" s="7">
        <v>4</v>
      </c>
      <c r="W30" s="7">
        <v>4</v>
      </c>
      <c r="X30" s="8">
        <v>6</v>
      </c>
      <c r="Y30" s="8">
        <v>6</v>
      </c>
      <c r="Z30" s="8">
        <v>3</v>
      </c>
      <c r="AA30" s="8">
        <v>4</v>
      </c>
      <c r="AB30" s="8">
        <v>6</v>
      </c>
      <c r="AC30" s="2">
        <f t="shared" si="0"/>
        <v>90</v>
      </c>
      <c r="AD30" s="9">
        <f t="shared" si="1"/>
        <v>100</v>
      </c>
      <c r="AE30" s="12">
        <f t="shared" si="2"/>
        <v>100</v>
      </c>
      <c r="AF30" s="31">
        <f t="shared" si="3"/>
        <v>81.578947368421055</v>
      </c>
      <c r="AG30" s="31">
        <f t="shared" si="4"/>
        <v>93.333333333333329</v>
      </c>
    </row>
    <row r="31" spans="1:33" ht="15.75" x14ac:dyDescent="0.25">
      <c r="A31" s="1">
        <v>27</v>
      </c>
      <c r="B31" s="18" t="s">
        <v>37</v>
      </c>
      <c r="C31" s="18" t="s">
        <v>66</v>
      </c>
      <c r="D31" s="6">
        <v>2</v>
      </c>
      <c r="E31" s="6">
        <v>2</v>
      </c>
      <c r="F31" s="6">
        <v>2</v>
      </c>
      <c r="G31" s="6">
        <v>2</v>
      </c>
      <c r="H31" s="6">
        <v>2</v>
      </c>
      <c r="I31" s="6">
        <v>2</v>
      </c>
      <c r="J31" s="6">
        <v>2</v>
      </c>
      <c r="K31" s="6">
        <v>2</v>
      </c>
      <c r="L31" s="6">
        <v>2</v>
      </c>
      <c r="M31" s="6">
        <v>2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S31" s="7">
        <v>4</v>
      </c>
      <c r="T31" s="7">
        <v>4</v>
      </c>
      <c r="U31" s="7">
        <v>4</v>
      </c>
      <c r="V31" s="7">
        <v>4</v>
      </c>
      <c r="W31" s="7">
        <v>4</v>
      </c>
      <c r="X31" s="8">
        <v>6</v>
      </c>
      <c r="Y31" s="8">
        <v>3</v>
      </c>
      <c r="Z31" s="8">
        <v>6</v>
      </c>
      <c r="AA31" s="8">
        <v>6</v>
      </c>
      <c r="AB31" s="8">
        <v>6</v>
      </c>
      <c r="AC31" s="2">
        <f t="shared" si="0"/>
        <v>96.666666666666671</v>
      </c>
      <c r="AD31" s="9">
        <f t="shared" si="1"/>
        <v>100</v>
      </c>
      <c r="AE31" s="12">
        <f t="shared" si="2"/>
        <v>100</v>
      </c>
      <c r="AF31" s="31">
        <f t="shared" si="3"/>
        <v>92.10526315789474</v>
      </c>
      <c r="AG31" s="31">
        <f t="shared" si="4"/>
        <v>100</v>
      </c>
    </row>
    <row r="32" spans="1:33" ht="15.75" x14ac:dyDescent="0.25">
      <c r="A32" s="1">
        <v>28</v>
      </c>
      <c r="B32" s="19" t="s">
        <v>38</v>
      </c>
      <c r="C32" s="19" t="s">
        <v>67</v>
      </c>
      <c r="D32" s="6">
        <v>2</v>
      </c>
      <c r="E32" s="6">
        <v>2</v>
      </c>
      <c r="F32" s="6">
        <v>2</v>
      </c>
      <c r="G32" s="6">
        <v>2</v>
      </c>
      <c r="H32" s="6">
        <v>0</v>
      </c>
      <c r="I32" s="6">
        <v>2</v>
      </c>
      <c r="J32" s="6">
        <v>2</v>
      </c>
      <c r="K32" s="6">
        <v>2</v>
      </c>
      <c r="L32" s="6">
        <v>2</v>
      </c>
      <c r="M32" s="6">
        <v>2</v>
      </c>
      <c r="N32" s="7">
        <v>4</v>
      </c>
      <c r="O32" s="7">
        <v>4</v>
      </c>
      <c r="P32" s="7">
        <v>4</v>
      </c>
      <c r="Q32" s="7">
        <v>4</v>
      </c>
      <c r="R32" s="7">
        <v>4</v>
      </c>
      <c r="S32" s="7">
        <v>4</v>
      </c>
      <c r="T32" s="7">
        <v>4</v>
      </c>
      <c r="U32" s="7">
        <v>4</v>
      </c>
      <c r="V32" s="7">
        <v>4</v>
      </c>
      <c r="W32" s="7">
        <v>4</v>
      </c>
      <c r="X32" s="8">
        <v>6</v>
      </c>
      <c r="Y32" s="8">
        <v>6</v>
      </c>
      <c r="Z32" s="8">
        <v>6</v>
      </c>
      <c r="AA32" s="8">
        <v>6</v>
      </c>
      <c r="AB32" s="8">
        <v>6</v>
      </c>
      <c r="AC32" s="2">
        <f t="shared" si="0"/>
        <v>97.777777777777771</v>
      </c>
      <c r="AD32" s="9">
        <f t="shared" si="1"/>
        <v>100</v>
      </c>
      <c r="AE32" s="12">
        <f t="shared" si="2"/>
        <v>100</v>
      </c>
      <c r="AF32" s="31">
        <f t="shared" si="3"/>
        <v>94.73684210526315</v>
      </c>
      <c r="AG32" s="31">
        <f t="shared" si="4"/>
        <v>100</v>
      </c>
    </row>
    <row r="33" spans="1:33" ht="15.75" x14ac:dyDescent="0.25">
      <c r="A33" s="1">
        <v>29</v>
      </c>
      <c r="B33" s="20" t="s">
        <v>39</v>
      </c>
      <c r="C33" s="20" t="s">
        <v>68</v>
      </c>
      <c r="D33" s="6">
        <v>2</v>
      </c>
      <c r="E33" s="6">
        <v>2</v>
      </c>
      <c r="F33" s="6">
        <v>2</v>
      </c>
      <c r="G33" s="6">
        <v>2</v>
      </c>
      <c r="H33" s="6">
        <v>2</v>
      </c>
      <c r="I33" s="6">
        <v>2</v>
      </c>
      <c r="J33" s="6">
        <v>2</v>
      </c>
      <c r="K33" s="6">
        <v>2</v>
      </c>
      <c r="L33" s="6">
        <v>2</v>
      </c>
      <c r="M33" s="6">
        <v>2</v>
      </c>
      <c r="N33" s="7">
        <v>4</v>
      </c>
      <c r="O33" s="7">
        <v>4</v>
      </c>
      <c r="P33" s="7">
        <v>4</v>
      </c>
      <c r="Q33" s="7">
        <v>4</v>
      </c>
      <c r="R33" s="7">
        <v>4</v>
      </c>
      <c r="S33" s="7">
        <v>4</v>
      </c>
      <c r="T33" s="7">
        <v>4</v>
      </c>
      <c r="U33" s="7">
        <v>4</v>
      </c>
      <c r="V33" s="7">
        <v>4</v>
      </c>
      <c r="W33" s="7">
        <v>4</v>
      </c>
      <c r="X33" s="8">
        <v>6</v>
      </c>
      <c r="Y33" s="8">
        <v>6</v>
      </c>
      <c r="Z33" s="8">
        <v>4</v>
      </c>
      <c r="AA33" s="8">
        <v>6</v>
      </c>
      <c r="AB33" s="8">
        <v>6</v>
      </c>
      <c r="AC33" s="2">
        <f t="shared" si="0"/>
        <v>97.777777777777771</v>
      </c>
      <c r="AD33" s="9">
        <f t="shared" si="1"/>
        <v>100</v>
      </c>
      <c r="AE33" s="12">
        <f t="shared" si="2"/>
        <v>100</v>
      </c>
      <c r="AF33" s="31">
        <f t="shared" si="3"/>
        <v>94.73684210526315</v>
      </c>
      <c r="AG33" s="31">
        <f t="shared" si="4"/>
        <v>100</v>
      </c>
    </row>
  </sheetData>
  <mergeCells count="12">
    <mergeCell ref="AE2:AE3"/>
    <mergeCell ref="D3:H3"/>
    <mergeCell ref="I3:M3"/>
    <mergeCell ref="N3:R3"/>
    <mergeCell ref="S3:W3"/>
    <mergeCell ref="X3:Z3"/>
    <mergeCell ref="AA3:AB3"/>
    <mergeCell ref="A2:A4"/>
    <mergeCell ref="B2:B4"/>
    <mergeCell ref="C2:C4"/>
    <mergeCell ref="AC2:AC3"/>
    <mergeCell ref="AD2:AD3"/>
  </mergeCells>
  <conditionalFormatting sqref="AC5:AC33">
    <cfRule type="cellIs" dxfId="2" priority="1" operator="lessThan">
      <formula>75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2"/>
  <sheetViews>
    <sheetView topLeftCell="C1" zoomScale="60" zoomScaleNormal="60" workbookViewId="0">
      <selection activeCell="AB33" sqref="AB33"/>
    </sheetView>
  </sheetViews>
  <sheetFormatPr defaultRowHeight="15" x14ac:dyDescent="0.25"/>
  <cols>
    <col min="1" max="1" width="3.85546875" bestFit="1" customWidth="1"/>
    <col min="2" max="2" width="34.140625" bestFit="1" customWidth="1"/>
    <col min="3" max="3" width="10.28515625" bestFit="1" customWidth="1"/>
    <col min="31" max="32" width="11.85546875" bestFit="1" customWidth="1"/>
    <col min="33" max="33" width="9.85546875" bestFit="1" customWidth="1"/>
  </cols>
  <sheetData>
    <row r="2" spans="1:33" ht="15.75" x14ac:dyDescent="0.25">
      <c r="A2" s="37" t="s">
        <v>3</v>
      </c>
      <c r="B2" s="37" t="s">
        <v>0</v>
      </c>
      <c r="C2" s="37" t="s">
        <v>4</v>
      </c>
      <c r="D2" s="4">
        <v>1</v>
      </c>
      <c r="E2" s="4">
        <v>2</v>
      </c>
      <c r="F2" s="5">
        <v>3</v>
      </c>
      <c r="G2" s="24">
        <v>4</v>
      </c>
      <c r="H2" s="24">
        <v>5</v>
      </c>
      <c r="I2" s="5">
        <v>6</v>
      </c>
      <c r="J2" s="3">
        <v>7</v>
      </c>
      <c r="K2" s="3">
        <v>8</v>
      </c>
      <c r="L2" s="3">
        <v>9</v>
      </c>
      <c r="M2" s="3">
        <v>10</v>
      </c>
      <c r="N2" s="4">
        <v>11</v>
      </c>
      <c r="O2" s="3">
        <v>12</v>
      </c>
      <c r="P2" s="24">
        <v>13</v>
      </c>
      <c r="Q2" s="24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24">
        <v>24</v>
      </c>
      <c r="AB2" s="5">
        <v>25</v>
      </c>
      <c r="AC2" s="22" t="s">
        <v>1</v>
      </c>
      <c r="AD2" s="21" t="s">
        <v>2</v>
      </c>
      <c r="AE2" s="23" t="s">
        <v>5</v>
      </c>
      <c r="AF2" t="s">
        <v>69</v>
      </c>
      <c r="AG2" t="s">
        <v>70</v>
      </c>
    </row>
    <row r="3" spans="1:33" ht="15.75" x14ac:dyDescent="0.25">
      <c r="A3" s="39"/>
      <c r="B3" s="39"/>
      <c r="C3" s="39"/>
      <c r="D3" s="6">
        <v>2</v>
      </c>
      <c r="E3" s="6">
        <v>2</v>
      </c>
      <c r="F3" s="6">
        <v>2</v>
      </c>
      <c r="G3" s="6">
        <v>2</v>
      </c>
      <c r="H3" s="6">
        <v>2</v>
      </c>
      <c r="I3" s="6">
        <v>2</v>
      </c>
      <c r="J3" s="6">
        <v>2</v>
      </c>
      <c r="K3" s="6">
        <v>2</v>
      </c>
      <c r="L3" s="6">
        <v>2</v>
      </c>
      <c r="M3" s="6">
        <v>2</v>
      </c>
      <c r="N3" s="7">
        <v>4</v>
      </c>
      <c r="O3" s="7">
        <v>4</v>
      </c>
      <c r="P3" s="7">
        <v>4</v>
      </c>
      <c r="Q3" s="7">
        <v>4</v>
      </c>
      <c r="R3" s="7">
        <v>4</v>
      </c>
      <c r="S3" s="7">
        <v>4</v>
      </c>
      <c r="T3" s="7">
        <v>4</v>
      </c>
      <c r="U3" s="7">
        <v>4</v>
      </c>
      <c r="V3" s="7">
        <v>4</v>
      </c>
      <c r="W3" s="7">
        <v>4</v>
      </c>
      <c r="X3" s="8">
        <v>6</v>
      </c>
      <c r="Y3" s="8">
        <v>6</v>
      </c>
      <c r="Z3" s="8">
        <v>6</v>
      </c>
      <c r="AA3" s="8">
        <v>6</v>
      </c>
      <c r="AB3" s="8">
        <v>6</v>
      </c>
      <c r="AC3" s="2">
        <f>SUM(D3:AB3)/90*100</f>
        <v>100</v>
      </c>
      <c r="AD3" s="9">
        <f>SUM(D3+E3+N3)/8*100</f>
        <v>100</v>
      </c>
      <c r="AE3" s="12">
        <f>SUM(F3+I3+AB3)/10*100</f>
        <v>100</v>
      </c>
      <c r="AF3" s="25">
        <f>SUM(G3+H3+P3+Q3+AA3)/18*100</f>
        <v>100</v>
      </c>
      <c r="AG3">
        <f>SUM(J3+K3+L3+M3+O3+R3+S3+T3+U3+V3+W3+X3+Y3+Z3)/54*100</f>
        <v>100</v>
      </c>
    </row>
    <row r="4" spans="1:33" ht="15.75" x14ac:dyDescent="0.25">
      <c r="A4" s="1">
        <v>1</v>
      </c>
      <c r="B4" s="17" t="s">
        <v>11</v>
      </c>
      <c r="C4" s="17" t="s">
        <v>40</v>
      </c>
      <c r="D4" s="6">
        <v>2</v>
      </c>
      <c r="E4" s="6">
        <v>2</v>
      </c>
      <c r="F4" s="6">
        <v>2</v>
      </c>
      <c r="G4" s="6">
        <v>0</v>
      </c>
      <c r="H4" s="6">
        <v>2</v>
      </c>
      <c r="I4" s="6">
        <v>2</v>
      </c>
      <c r="J4" s="6">
        <v>2</v>
      </c>
      <c r="K4" s="6">
        <v>2</v>
      </c>
      <c r="L4" s="6">
        <v>2</v>
      </c>
      <c r="M4" s="6">
        <v>2</v>
      </c>
      <c r="N4" s="7">
        <v>4</v>
      </c>
      <c r="O4" s="7">
        <v>4</v>
      </c>
      <c r="P4" s="7">
        <v>2</v>
      </c>
      <c r="Q4" s="7">
        <v>2</v>
      </c>
      <c r="R4" s="7">
        <v>4</v>
      </c>
      <c r="S4" s="7">
        <v>4</v>
      </c>
      <c r="T4" s="7">
        <v>2</v>
      </c>
      <c r="U4" s="7">
        <v>4</v>
      </c>
      <c r="V4" s="7">
        <v>4</v>
      </c>
      <c r="W4" s="7">
        <v>2</v>
      </c>
      <c r="X4" s="8">
        <v>4</v>
      </c>
      <c r="Y4" s="8">
        <v>6</v>
      </c>
      <c r="Z4" s="8">
        <v>3</v>
      </c>
      <c r="AA4" s="8">
        <v>6</v>
      </c>
      <c r="AB4" s="8">
        <v>3</v>
      </c>
      <c r="AC4" s="2">
        <f t="shared" ref="AC4:AC32" si="0">SUM(D4:AB4)/90*100</f>
        <v>80</v>
      </c>
      <c r="AD4" s="9">
        <f t="shared" ref="AD4:AD32" si="1">SUM(D4+E4+F4+G4+H4+N4+O4+P4+Q4+R4+X4+Y4+Z4)/48*100</f>
        <v>77.083333333333343</v>
      </c>
      <c r="AE4" s="32">
        <f t="shared" ref="AE4:AE32" si="2">SUM(I4+J4+K4+L4+M4+S4+T4+U4+V4+W4+AA4+AB4)/42*100</f>
        <v>83.333333333333343</v>
      </c>
      <c r="AF4" s="33">
        <f t="shared" ref="AF4:AF32" si="3">SUM(G4+H4+P4+Q4+AA4)/18*100</f>
        <v>66.666666666666657</v>
      </c>
      <c r="AG4" s="34">
        <f t="shared" ref="AG4:AG32" si="4">SUM(J4+K4+L4+M4+O4+R4+S4+T4+U4+V4+W4+X4+Y4+Z4)/54*100</f>
        <v>83.333333333333343</v>
      </c>
    </row>
    <row r="5" spans="1:33" ht="15.75" x14ac:dyDescent="0.25">
      <c r="A5" s="1">
        <v>2</v>
      </c>
      <c r="B5" s="18" t="s">
        <v>12</v>
      </c>
      <c r="C5" s="18" t="s">
        <v>41</v>
      </c>
      <c r="D5" s="6">
        <v>2</v>
      </c>
      <c r="E5" s="6">
        <v>2</v>
      </c>
      <c r="F5" s="6">
        <v>2</v>
      </c>
      <c r="G5" s="6">
        <v>2</v>
      </c>
      <c r="H5" s="6">
        <v>2</v>
      </c>
      <c r="I5" s="6">
        <v>2</v>
      </c>
      <c r="J5" s="6">
        <v>2</v>
      </c>
      <c r="K5" s="6">
        <v>2</v>
      </c>
      <c r="L5" s="6">
        <v>2</v>
      </c>
      <c r="M5" s="6">
        <v>2</v>
      </c>
      <c r="N5" s="7">
        <v>4</v>
      </c>
      <c r="O5" s="7">
        <v>4</v>
      </c>
      <c r="P5" s="7">
        <v>4</v>
      </c>
      <c r="Q5" s="7">
        <v>4</v>
      </c>
      <c r="R5" s="7">
        <v>2</v>
      </c>
      <c r="S5" s="7">
        <v>4</v>
      </c>
      <c r="T5" s="7">
        <v>4</v>
      </c>
      <c r="U5" s="7">
        <v>2</v>
      </c>
      <c r="V5" s="7">
        <v>4</v>
      </c>
      <c r="W5" s="7">
        <v>4</v>
      </c>
      <c r="X5" s="8">
        <v>6</v>
      </c>
      <c r="Y5" s="8">
        <v>6</v>
      </c>
      <c r="Z5" s="8">
        <v>6</v>
      </c>
      <c r="AA5" s="8">
        <v>6</v>
      </c>
      <c r="AB5" s="8">
        <v>6</v>
      </c>
      <c r="AC5" s="2">
        <f t="shared" si="0"/>
        <v>95.555555555555557</v>
      </c>
      <c r="AD5" s="9">
        <f t="shared" si="1"/>
        <v>95.833333333333343</v>
      </c>
      <c r="AE5" s="32">
        <f t="shared" si="2"/>
        <v>95.238095238095227</v>
      </c>
      <c r="AF5" s="33">
        <f t="shared" si="3"/>
        <v>100</v>
      </c>
      <c r="AG5" s="34">
        <f t="shared" si="4"/>
        <v>92.592592592592595</v>
      </c>
    </row>
    <row r="6" spans="1:33" ht="15.75" x14ac:dyDescent="0.25">
      <c r="A6" s="10">
        <v>3</v>
      </c>
      <c r="B6" s="18" t="s">
        <v>13</v>
      </c>
      <c r="C6" s="18" t="s">
        <v>42</v>
      </c>
      <c r="D6" s="6">
        <v>2</v>
      </c>
      <c r="E6" s="6">
        <v>2</v>
      </c>
      <c r="F6" s="6">
        <v>2</v>
      </c>
      <c r="G6" s="6">
        <v>2</v>
      </c>
      <c r="H6" s="6">
        <v>2</v>
      </c>
      <c r="I6" s="6">
        <v>2</v>
      </c>
      <c r="J6" s="6">
        <v>2</v>
      </c>
      <c r="K6" s="6">
        <v>2</v>
      </c>
      <c r="L6" s="6">
        <v>2</v>
      </c>
      <c r="M6" s="6">
        <v>2</v>
      </c>
      <c r="N6" s="7">
        <v>4</v>
      </c>
      <c r="O6" s="7">
        <v>4</v>
      </c>
      <c r="P6" s="7">
        <v>4</v>
      </c>
      <c r="Q6" s="7">
        <v>2</v>
      </c>
      <c r="R6" s="7">
        <v>4</v>
      </c>
      <c r="S6" s="7">
        <v>4</v>
      </c>
      <c r="T6" s="7">
        <v>4</v>
      </c>
      <c r="U6" s="7">
        <v>4</v>
      </c>
      <c r="V6" s="7">
        <v>4</v>
      </c>
      <c r="W6" s="7">
        <v>4</v>
      </c>
      <c r="X6" s="8">
        <v>6</v>
      </c>
      <c r="Y6" s="8">
        <v>6</v>
      </c>
      <c r="Z6" s="8">
        <v>6</v>
      </c>
      <c r="AA6" s="8">
        <v>6</v>
      </c>
      <c r="AB6" s="8">
        <v>6</v>
      </c>
      <c r="AC6" s="2">
        <f t="shared" si="0"/>
        <v>97.777777777777771</v>
      </c>
      <c r="AD6" s="9">
        <f t="shared" si="1"/>
        <v>95.833333333333343</v>
      </c>
      <c r="AE6" s="32">
        <f t="shared" si="2"/>
        <v>100</v>
      </c>
      <c r="AF6" s="33">
        <f t="shared" si="3"/>
        <v>88.888888888888886</v>
      </c>
      <c r="AG6" s="34">
        <f t="shared" si="4"/>
        <v>100</v>
      </c>
    </row>
    <row r="7" spans="1:33" ht="15.75" x14ac:dyDescent="0.25">
      <c r="A7" s="1">
        <v>4</v>
      </c>
      <c r="B7" s="17" t="s">
        <v>14</v>
      </c>
      <c r="C7" s="17" t="s">
        <v>43</v>
      </c>
      <c r="D7" s="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7">
        <v>4</v>
      </c>
      <c r="O7" s="7">
        <v>4</v>
      </c>
      <c r="P7" s="7">
        <v>4</v>
      </c>
      <c r="Q7" s="7">
        <v>2</v>
      </c>
      <c r="R7" s="7">
        <v>4</v>
      </c>
      <c r="S7" s="7">
        <v>4</v>
      </c>
      <c r="T7" s="7">
        <v>4</v>
      </c>
      <c r="U7" s="7">
        <v>4</v>
      </c>
      <c r="V7" s="7">
        <v>4</v>
      </c>
      <c r="W7" s="7">
        <v>2</v>
      </c>
      <c r="X7" s="8">
        <v>6</v>
      </c>
      <c r="Y7" s="8">
        <v>6</v>
      </c>
      <c r="Z7" s="8">
        <v>6</v>
      </c>
      <c r="AA7" s="8">
        <v>6</v>
      </c>
      <c r="AB7" s="8">
        <v>6</v>
      </c>
      <c r="AC7" s="2">
        <f t="shared" si="0"/>
        <v>95.555555555555557</v>
      </c>
      <c r="AD7" s="9">
        <f t="shared" si="1"/>
        <v>95.833333333333343</v>
      </c>
      <c r="AE7" s="32">
        <f t="shared" si="2"/>
        <v>95.238095238095227</v>
      </c>
      <c r="AF7" s="33">
        <f t="shared" si="3"/>
        <v>88.888888888888886</v>
      </c>
      <c r="AG7" s="34">
        <f t="shared" si="4"/>
        <v>96.296296296296291</v>
      </c>
    </row>
    <row r="8" spans="1:33" ht="15.75" x14ac:dyDescent="0.25">
      <c r="A8" s="1">
        <v>5</v>
      </c>
      <c r="B8" s="17" t="s">
        <v>15</v>
      </c>
      <c r="C8" s="17" t="s">
        <v>44</v>
      </c>
      <c r="D8" s="6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7">
        <v>4</v>
      </c>
      <c r="O8" s="7">
        <v>4</v>
      </c>
      <c r="P8" s="7">
        <v>4</v>
      </c>
      <c r="Q8" s="7">
        <v>4</v>
      </c>
      <c r="R8" s="7">
        <v>4</v>
      </c>
      <c r="S8" s="7">
        <v>4</v>
      </c>
      <c r="T8" s="7">
        <v>4</v>
      </c>
      <c r="U8" s="7">
        <v>4</v>
      </c>
      <c r="V8" s="7">
        <v>4</v>
      </c>
      <c r="W8" s="7">
        <v>4</v>
      </c>
      <c r="X8" s="8">
        <v>6</v>
      </c>
      <c r="Y8" s="8">
        <v>3</v>
      </c>
      <c r="Z8" s="8">
        <v>6</v>
      </c>
      <c r="AA8" s="8">
        <v>6</v>
      </c>
      <c r="AB8" s="8">
        <v>6</v>
      </c>
      <c r="AC8" s="2">
        <f t="shared" si="0"/>
        <v>96.666666666666671</v>
      </c>
      <c r="AD8" s="9">
        <f t="shared" si="1"/>
        <v>93.75</v>
      </c>
      <c r="AE8" s="32">
        <f t="shared" si="2"/>
        <v>100</v>
      </c>
      <c r="AF8" s="33">
        <f t="shared" si="3"/>
        <v>100</v>
      </c>
      <c r="AG8" s="34">
        <f t="shared" si="4"/>
        <v>94.444444444444443</v>
      </c>
    </row>
    <row r="9" spans="1:33" ht="15.75" x14ac:dyDescent="0.25">
      <c r="A9" s="1">
        <v>6</v>
      </c>
      <c r="B9" s="17" t="s">
        <v>16</v>
      </c>
      <c r="C9" s="17" t="s">
        <v>45</v>
      </c>
      <c r="D9" s="6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7">
        <v>4</v>
      </c>
      <c r="O9" s="7">
        <v>4</v>
      </c>
      <c r="P9" s="7">
        <v>4</v>
      </c>
      <c r="Q9" s="7">
        <v>4</v>
      </c>
      <c r="R9" s="7">
        <v>4</v>
      </c>
      <c r="S9" s="7">
        <v>4</v>
      </c>
      <c r="T9" s="7">
        <v>4</v>
      </c>
      <c r="U9" s="7">
        <v>4</v>
      </c>
      <c r="V9" s="7">
        <v>4</v>
      </c>
      <c r="W9" s="7">
        <v>4</v>
      </c>
      <c r="X9" s="8">
        <v>6</v>
      </c>
      <c r="Y9" s="8">
        <v>6</v>
      </c>
      <c r="Z9" s="8">
        <v>4</v>
      </c>
      <c r="AA9" s="8">
        <v>6</v>
      </c>
      <c r="AB9" s="8">
        <v>6</v>
      </c>
      <c r="AC9" s="2">
        <f t="shared" si="0"/>
        <v>97.777777777777771</v>
      </c>
      <c r="AD9" s="9">
        <f t="shared" si="1"/>
        <v>95.833333333333343</v>
      </c>
      <c r="AE9" s="32">
        <f t="shared" si="2"/>
        <v>100</v>
      </c>
      <c r="AF9" s="33">
        <f t="shared" si="3"/>
        <v>100</v>
      </c>
      <c r="AG9" s="34">
        <f t="shared" si="4"/>
        <v>96.296296296296291</v>
      </c>
    </row>
    <row r="10" spans="1:33" ht="15.75" x14ac:dyDescent="0.25">
      <c r="A10" s="1">
        <v>7</v>
      </c>
      <c r="B10" s="17" t="s">
        <v>17</v>
      </c>
      <c r="C10" s="17" t="s">
        <v>46</v>
      </c>
      <c r="D10" s="6">
        <v>2</v>
      </c>
      <c r="E10" s="6">
        <v>2</v>
      </c>
      <c r="F10" s="6">
        <v>2</v>
      </c>
      <c r="G10" s="6">
        <v>2</v>
      </c>
      <c r="H10" s="6">
        <v>2</v>
      </c>
      <c r="I10" s="6">
        <v>2</v>
      </c>
      <c r="J10" s="6">
        <v>2</v>
      </c>
      <c r="K10" s="6">
        <v>0</v>
      </c>
      <c r="L10" s="6">
        <v>2</v>
      </c>
      <c r="M10" s="6">
        <v>2</v>
      </c>
      <c r="N10" s="7">
        <v>4</v>
      </c>
      <c r="O10" s="7">
        <v>4</v>
      </c>
      <c r="P10" s="7">
        <v>4</v>
      </c>
      <c r="Q10" s="7">
        <v>2</v>
      </c>
      <c r="R10" s="7">
        <v>4</v>
      </c>
      <c r="S10" s="7">
        <v>4</v>
      </c>
      <c r="T10" s="7">
        <v>2</v>
      </c>
      <c r="U10" s="7">
        <v>4</v>
      </c>
      <c r="V10" s="7">
        <v>4</v>
      </c>
      <c r="W10" s="7">
        <v>2</v>
      </c>
      <c r="X10" s="8">
        <v>6</v>
      </c>
      <c r="Y10" s="8">
        <v>6</v>
      </c>
      <c r="Z10" s="8">
        <v>6</v>
      </c>
      <c r="AA10" s="8">
        <v>4</v>
      </c>
      <c r="AB10" s="8">
        <v>6</v>
      </c>
      <c r="AC10" s="2">
        <f t="shared" si="0"/>
        <v>88.888888888888886</v>
      </c>
      <c r="AD10" s="9">
        <f t="shared" si="1"/>
        <v>95.833333333333343</v>
      </c>
      <c r="AE10" s="32">
        <f t="shared" si="2"/>
        <v>80.952380952380949</v>
      </c>
      <c r="AF10" s="33">
        <f t="shared" si="3"/>
        <v>77.777777777777786</v>
      </c>
      <c r="AG10" s="34">
        <f t="shared" si="4"/>
        <v>88.888888888888886</v>
      </c>
    </row>
    <row r="11" spans="1:33" ht="15.75" x14ac:dyDescent="0.25">
      <c r="A11" s="1">
        <v>8</v>
      </c>
      <c r="B11" s="17" t="s">
        <v>18</v>
      </c>
      <c r="C11" s="17" t="s">
        <v>47</v>
      </c>
      <c r="D11" s="6">
        <v>2</v>
      </c>
      <c r="E11" s="6">
        <v>2</v>
      </c>
      <c r="F11" s="6">
        <v>2</v>
      </c>
      <c r="G11" s="6">
        <v>2</v>
      </c>
      <c r="H11" s="6">
        <v>2</v>
      </c>
      <c r="I11" s="6">
        <v>2</v>
      </c>
      <c r="J11" s="6">
        <v>2</v>
      </c>
      <c r="K11" s="6">
        <v>2</v>
      </c>
      <c r="L11" s="6">
        <v>2</v>
      </c>
      <c r="M11" s="6">
        <v>2</v>
      </c>
      <c r="N11" s="7">
        <v>4</v>
      </c>
      <c r="O11" s="7">
        <v>4</v>
      </c>
      <c r="P11" s="7">
        <v>4</v>
      </c>
      <c r="Q11" s="7">
        <v>2</v>
      </c>
      <c r="R11" s="7">
        <v>4</v>
      </c>
      <c r="S11" s="7">
        <v>2</v>
      </c>
      <c r="T11" s="7">
        <v>2</v>
      </c>
      <c r="U11" s="7">
        <v>4</v>
      </c>
      <c r="V11" s="7">
        <v>4</v>
      </c>
      <c r="W11" s="7">
        <v>2</v>
      </c>
      <c r="X11" s="8">
        <v>6</v>
      </c>
      <c r="Y11" s="8">
        <v>3</v>
      </c>
      <c r="Z11" s="8">
        <v>3</v>
      </c>
      <c r="AA11" s="8">
        <v>6</v>
      </c>
      <c r="AB11" s="8">
        <v>6</v>
      </c>
      <c r="AC11" s="2">
        <f t="shared" si="0"/>
        <v>84.444444444444443</v>
      </c>
      <c r="AD11" s="9">
        <f t="shared" si="1"/>
        <v>83.333333333333343</v>
      </c>
      <c r="AE11" s="32">
        <f t="shared" si="2"/>
        <v>85.714285714285708</v>
      </c>
      <c r="AF11" s="33">
        <f t="shared" si="3"/>
        <v>88.888888888888886</v>
      </c>
      <c r="AG11" s="34">
        <f t="shared" si="4"/>
        <v>77.777777777777786</v>
      </c>
    </row>
    <row r="12" spans="1:33" ht="15.75" x14ac:dyDescent="0.25">
      <c r="A12" s="1">
        <v>9</v>
      </c>
      <c r="B12" s="17" t="s">
        <v>19</v>
      </c>
      <c r="C12" s="17" t="s">
        <v>48</v>
      </c>
      <c r="D12" s="6">
        <v>2</v>
      </c>
      <c r="E12" s="6">
        <v>2</v>
      </c>
      <c r="F12" s="6">
        <v>0</v>
      </c>
      <c r="G12" s="6">
        <v>0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2</v>
      </c>
      <c r="N12" s="7">
        <v>4</v>
      </c>
      <c r="O12" s="7">
        <v>4</v>
      </c>
      <c r="P12" s="7">
        <v>4</v>
      </c>
      <c r="Q12" s="7">
        <v>4</v>
      </c>
      <c r="R12" s="7">
        <v>4</v>
      </c>
      <c r="S12" s="7">
        <v>4</v>
      </c>
      <c r="T12" s="7">
        <v>2</v>
      </c>
      <c r="U12" s="7">
        <v>4</v>
      </c>
      <c r="V12" s="7">
        <v>4</v>
      </c>
      <c r="W12" s="7">
        <v>4</v>
      </c>
      <c r="X12" s="8">
        <v>6</v>
      </c>
      <c r="Y12" s="8">
        <v>6</v>
      </c>
      <c r="Z12" s="8">
        <v>3</v>
      </c>
      <c r="AA12" s="8">
        <v>3</v>
      </c>
      <c r="AB12" s="8">
        <v>6</v>
      </c>
      <c r="AC12" s="2">
        <f t="shared" si="0"/>
        <v>86.666666666666671</v>
      </c>
      <c r="AD12" s="9">
        <f t="shared" si="1"/>
        <v>85.416666666666657</v>
      </c>
      <c r="AE12" s="32">
        <f t="shared" si="2"/>
        <v>88.095238095238088</v>
      </c>
      <c r="AF12" s="33">
        <f t="shared" si="3"/>
        <v>72.222222222222214</v>
      </c>
      <c r="AG12" s="34">
        <f t="shared" si="4"/>
        <v>90.740740740740748</v>
      </c>
    </row>
    <row r="13" spans="1:33" ht="15.75" x14ac:dyDescent="0.25">
      <c r="A13" s="1">
        <v>10</v>
      </c>
      <c r="B13" s="17" t="s">
        <v>20</v>
      </c>
      <c r="C13" s="17" t="s">
        <v>49</v>
      </c>
      <c r="D13" s="6">
        <v>2</v>
      </c>
      <c r="E13" s="6">
        <v>2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2</v>
      </c>
      <c r="L13" s="6">
        <v>2</v>
      </c>
      <c r="M13" s="6">
        <v>2</v>
      </c>
      <c r="N13" s="7">
        <v>4</v>
      </c>
      <c r="O13" s="7">
        <v>4</v>
      </c>
      <c r="P13" s="7">
        <v>4</v>
      </c>
      <c r="Q13" s="7">
        <v>4</v>
      </c>
      <c r="R13" s="7">
        <v>4</v>
      </c>
      <c r="S13" s="7">
        <v>4</v>
      </c>
      <c r="T13" s="7">
        <v>4</v>
      </c>
      <c r="U13" s="7">
        <v>4</v>
      </c>
      <c r="V13" s="7">
        <v>4</v>
      </c>
      <c r="W13" s="7">
        <v>4</v>
      </c>
      <c r="X13" s="8">
        <v>6</v>
      </c>
      <c r="Y13" s="8">
        <v>6</v>
      </c>
      <c r="Z13" s="8">
        <v>6</v>
      </c>
      <c r="AA13" s="8">
        <v>6</v>
      </c>
      <c r="AB13" s="8">
        <v>6</v>
      </c>
      <c r="AC13" s="2">
        <f t="shared" si="0"/>
        <v>100</v>
      </c>
      <c r="AD13" s="9">
        <f t="shared" si="1"/>
        <v>100</v>
      </c>
      <c r="AE13" s="32">
        <f t="shared" si="2"/>
        <v>100</v>
      </c>
      <c r="AF13" s="33">
        <f t="shared" si="3"/>
        <v>100</v>
      </c>
      <c r="AG13" s="34">
        <f t="shared" si="4"/>
        <v>100</v>
      </c>
    </row>
    <row r="14" spans="1:33" ht="15.75" x14ac:dyDescent="0.25">
      <c r="A14" s="1">
        <v>11</v>
      </c>
      <c r="B14" s="17" t="s">
        <v>21</v>
      </c>
      <c r="C14" s="17" t="s">
        <v>50</v>
      </c>
      <c r="D14" s="6">
        <v>2</v>
      </c>
      <c r="E14" s="6">
        <v>2</v>
      </c>
      <c r="F14" s="6">
        <v>2</v>
      </c>
      <c r="G14" s="6">
        <v>2</v>
      </c>
      <c r="H14" s="6">
        <v>0</v>
      </c>
      <c r="I14" s="6">
        <v>2</v>
      </c>
      <c r="J14" s="6">
        <v>2</v>
      </c>
      <c r="K14" s="6">
        <v>2</v>
      </c>
      <c r="L14" s="6">
        <v>2</v>
      </c>
      <c r="M14" s="6">
        <v>2</v>
      </c>
      <c r="N14" s="7">
        <v>2</v>
      </c>
      <c r="O14" s="7">
        <v>4</v>
      </c>
      <c r="P14" s="7">
        <v>2</v>
      </c>
      <c r="Q14" s="7">
        <v>2</v>
      </c>
      <c r="R14" s="7">
        <v>4</v>
      </c>
      <c r="S14" s="7">
        <v>4</v>
      </c>
      <c r="T14" s="7">
        <v>4</v>
      </c>
      <c r="U14" s="7">
        <v>4</v>
      </c>
      <c r="V14" s="7">
        <v>4</v>
      </c>
      <c r="W14" s="7">
        <v>2</v>
      </c>
      <c r="X14" s="8">
        <v>6</v>
      </c>
      <c r="Y14" s="8">
        <v>6</v>
      </c>
      <c r="Z14" s="8">
        <v>3</v>
      </c>
      <c r="AA14" s="8">
        <v>4</v>
      </c>
      <c r="AB14" s="8">
        <v>6</v>
      </c>
      <c r="AC14" s="2">
        <f t="shared" si="0"/>
        <v>83.333333333333343</v>
      </c>
      <c r="AD14" s="9">
        <f t="shared" si="1"/>
        <v>77.083333333333343</v>
      </c>
      <c r="AE14" s="32">
        <f t="shared" si="2"/>
        <v>90.476190476190482</v>
      </c>
      <c r="AF14" s="33">
        <f t="shared" si="3"/>
        <v>55.555555555555557</v>
      </c>
      <c r="AG14" s="34">
        <f t="shared" si="4"/>
        <v>90.740740740740748</v>
      </c>
    </row>
    <row r="15" spans="1:33" ht="15.75" x14ac:dyDescent="0.25">
      <c r="A15" s="1">
        <v>12</v>
      </c>
      <c r="B15" s="17" t="s">
        <v>22</v>
      </c>
      <c r="C15" s="17" t="s">
        <v>51</v>
      </c>
      <c r="D15" s="6">
        <v>2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2</v>
      </c>
      <c r="M15" s="6">
        <v>2</v>
      </c>
      <c r="N15" s="7">
        <v>4</v>
      </c>
      <c r="O15" s="7">
        <v>4</v>
      </c>
      <c r="P15" s="7">
        <v>4</v>
      </c>
      <c r="Q15" s="7">
        <v>4</v>
      </c>
      <c r="R15" s="7">
        <v>4</v>
      </c>
      <c r="S15" s="7">
        <v>4</v>
      </c>
      <c r="T15" s="7">
        <v>2</v>
      </c>
      <c r="U15" s="7">
        <v>4</v>
      </c>
      <c r="V15" s="7">
        <v>4</v>
      </c>
      <c r="W15" s="7">
        <v>4</v>
      </c>
      <c r="X15" s="8">
        <v>6</v>
      </c>
      <c r="Y15" s="8">
        <v>6</v>
      </c>
      <c r="Z15" s="8">
        <v>3</v>
      </c>
      <c r="AA15" s="8">
        <v>6</v>
      </c>
      <c r="AB15" s="8">
        <v>6</v>
      </c>
      <c r="AC15" s="2">
        <f t="shared" si="0"/>
        <v>94.444444444444443</v>
      </c>
      <c r="AD15" s="9">
        <f t="shared" si="1"/>
        <v>93.75</v>
      </c>
      <c r="AE15" s="32">
        <f t="shared" si="2"/>
        <v>95.238095238095227</v>
      </c>
      <c r="AF15" s="33">
        <f t="shared" si="3"/>
        <v>100</v>
      </c>
      <c r="AG15" s="34">
        <f t="shared" si="4"/>
        <v>90.740740740740748</v>
      </c>
    </row>
    <row r="16" spans="1:33" ht="15.75" x14ac:dyDescent="0.25">
      <c r="A16" s="1">
        <v>13</v>
      </c>
      <c r="B16" s="17" t="s">
        <v>23</v>
      </c>
      <c r="C16" s="17" t="s">
        <v>52</v>
      </c>
      <c r="D16" s="6">
        <v>2</v>
      </c>
      <c r="E16" s="6">
        <v>2</v>
      </c>
      <c r="F16" s="6">
        <v>2</v>
      </c>
      <c r="G16" s="6">
        <v>0</v>
      </c>
      <c r="H16" s="6">
        <v>2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7">
        <v>4</v>
      </c>
      <c r="O16" s="7">
        <v>4</v>
      </c>
      <c r="P16" s="7">
        <v>4</v>
      </c>
      <c r="Q16" s="7">
        <v>2</v>
      </c>
      <c r="R16" s="7">
        <v>4</v>
      </c>
      <c r="S16" s="7">
        <v>4</v>
      </c>
      <c r="T16" s="7">
        <v>2</v>
      </c>
      <c r="U16" s="7">
        <v>4</v>
      </c>
      <c r="V16" s="7">
        <v>4</v>
      </c>
      <c r="W16" s="7">
        <v>4</v>
      </c>
      <c r="X16" s="8">
        <v>4</v>
      </c>
      <c r="Y16" s="8">
        <v>3</v>
      </c>
      <c r="Z16" s="8">
        <v>3</v>
      </c>
      <c r="AA16" s="8">
        <v>3</v>
      </c>
      <c r="AB16" s="8">
        <v>3</v>
      </c>
      <c r="AC16" s="2">
        <f t="shared" si="0"/>
        <v>77.777777777777786</v>
      </c>
      <c r="AD16" s="9">
        <f t="shared" si="1"/>
        <v>75</v>
      </c>
      <c r="AE16" s="32">
        <f t="shared" si="2"/>
        <v>80.952380952380949</v>
      </c>
      <c r="AF16" s="33">
        <f t="shared" si="3"/>
        <v>61.111111111111114</v>
      </c>
      <c r="AG16" s="34">
        <f t="shared" si="4"/>
        <v>81.481481481481481</v>
      </c>
    </row>
    <row r="17" spans="1:33" ht="15.75" x14ac:dyDescent="0.25">
      <c r="A17" s="1">
        <v>14</v>
      </c>
      <c r="B17" s="18" t="s">
        <v>24</v>
      </c>
      <c r="C17" s="18" t="s">
        <v>53</v>
      </c>
      <c r="D17" s="6">
        <v>2</v>
      </c>
      <c r="E17" s="6">
        <v>2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7">
        <v>4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4</v>
      </c>
      <c r="U17" s="7">
        <v>4</v>
      </c>
      <c r="V17" s="7">
        <v>4</v>
      </c>
      <c r="W17" s="7">
        <v>2</v>
      </c>
      <c r="X17" s="8">
        <v>6</v>
      </c>
      <c r="Y17" s="8">
        <v>6</v>
      </c>
      <c r="Z17" s="8">
        <v>6</v>
      </c>
      <c r="AA17" s="8">
        <v>6</v>
      </c>
      <c r="AB17" s="8">
        <v>6</v>
      </c>
      <c r="AC17" s="2">
        <f t="shared" si="0"/>
        <v>97.777777777777771</v>
      </c>
      <c r="AD17" s="9">
        <f t="shared" si="1"/>
        <v>100</v>
      </c>
      <c r="AE17" s="32">
        <f t="shared" si="2"/>
        <v>95.238095238095227</v>
      </c>
      <c r="AF17" s="33">
        <f t="shared" si="3"/>
        <v>100</v>
      </c>
      <c r="AG17" s="34">
        <f t="shared" si="4"/>
        <v>96.296296296296291</v>
      </c>
    </row>
    <row r="18" spans="1:33" ht="15.75" x14ac:dyDescent="0.25">
      <c r="A18" s="1">
        <v>15</v>
      </c>
      <c r="B18" s="18" t="s">
        <v>25</v>
      </c>
      <c r="C18" s="18" t="s">
        <v>54</v>
      </c>
      <c r="D18" s="6">
        <v>2</v>
      </c>
      <c r="E18" s="6">
        <v>2</v>
      </c>
      <c r="F18" s="6">
        <v>2</v>
      </c>
      <c r="G18" s="6">
        <v>2</v>
      </c>
      <c r="H18" s="6">
        <v>2</v>
      </c>
      <c r="I18" s="6">
        <v>2</v>
      </c>
      <c r="J18" s="6">
        <v>2</v>
      </c>
      <c r="K18" s="6">
        <v>2</v>
      </c>
      <c r="L18" s="6">
        <v>2</v>
      </c>
      <c r="M18" s="6">
        <v>2</v>
      </c>
      <c r="N18" s="7">
        <v>4</v>
      </c>
      <c r="O18" s="7">
        <v>4</v>
      </c>
      <c r="P18" s="7">
        <v>4</v>
      </c>
      <c r="Q18" s="7">
        <v>4</v>
      </c>
      <c r="R18" s="7">
        <v>4</v>
      </c>
      <c r="S18" s="7">
        <v>4</v>
      </c>
      <c r="T18" s="7">
        <v>4</v>
      </c>
      <c r="U18" s="7">
        <v>4</v>
      </c>
      <c r="V18" s="7">
        <v>4</v>
      </c>
      <c r="W18" s="7">
        <v>4</v>
      </c>
      <c r="X18" s="8">
        <v>6</v>
      </c>
      <c r="Y18" s="8">
        <v>6</v>
      </c>
      <c r="Z18" s="8">
        <v>6</v>
      </c>
      <c r="AA18" s="8">
        <v>6</v>
      </c>
      <c r="AB18" s="8">
        <v>6</v>
      </c>
      <c r="AC18" s="2">
        <f t="shared" si="0"/>
        <v>100</v>
      </c>
      <c r="AD18" s="9">
        <f t="shared" si="1"/>
        <v>100</v>
      </c>
      <c r="AE18" s="32">
        <f t="shared" si="2"/>
        <v>100</v>
      </c>
      <c r="AF18" s="33">
        <f t="shared" si="3"/>
        <v>100</v>
      </c>
      <c r="AG18" s="34">
        <f t="shared" si="4"/>
        <v>100</v>
      </c>
    </row>
    <row r="19" spans="1:33" ht="15.75" x14ac:dyDescent="0.25">
      <c r="A19" s="1">
        <v>16</v>
      </c>
      <c r="B19" s="18" t="s">
        <v>26</v>
      </c>
      <c r="C19" s="18" t="s">
        <v>55</v>
      </c>
      <c r="D19" s="6">
        <v>2</v>
      </c>
      <c r="E19" s="6">
        <v>2</v>
      </c>
      <c r="F19" s="6">
        <v>0</v>
      </c>
      <c r="G19" s="6">
        <v>0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2</v>
      </c>
      <c r="N19" s="7">
        <v>4</v>
      </c>
      <c r="O19" s="7">
        <v>4</v>
      </c>
      <c r="P19" s="7">
        <v>4</v>
      </c>
      <c r="Q19" s="7">
        <v>2</v>
      </c>
      <c r="R19" s="7">
        <v>4</v>
      </c>
      <c r="S19" s="7">
        <v>4</v>
      </c>
      <c r="T19" s="7">
        <v>2</v>
      </c>
      <c r="U19" s="7">
        <v>4</v>
      </c>
      <c r="V19" s="7">
        <v>4</v>
      </c>
      <c r="W19" s="7">
        <v>2</v>
      </c>
      <c r="X19" s="8">
        <v>6</v>
      </c>
      <c r="Y19" s="8">
        <v>3</v>
      </c>
      <c r="Z19" s="8">
        <v>3</v>
      </c>
      <c r="AA19" s="8">
        <v>3</v>
      </c>
      <c r="AB19" s="8">
        <v>3</v>
      </c>
      <c r="AC19" s="2">
        <f t="shared" si="0"/>
        <v>75.555555555555557</v>
      </c>
      <c r="AD19" s="9">
        <f t="shared" si="1"/>
        <v>75</v>
      </c>
      <c r="AE19" s="32">
        <f t="shared" si="2"/>
        <v>76.19047619047619</v>
      </c>
      <c r="AF19" s="33">
        <f t="shared" si="3"/>
        <v>61.111111111111114</v>
      </c>
      <c r="AG19" s="34">
        <f t="shared" si="4"/>
        <v>81.481481481481481</v>
      </c>
    </row>
    <row r="20" spans="1:33" ht="15.75" x14ac:dyDescent="0.25">
      <c r="A20" s="1">
        <v>17</v>
      </c>
      <c r="B20" s="18" t="s">
        <v>27</v>
      </c>
      <c r="C20" s="18" t="s">
        <v>56</v>
      </c>
      <c r="D20" s="6">
        <v>2</v>
      </c>
      <c r="E20" s="6">
        <v>2</v>
      </c>
      <c r="F20" s="6">
        <v>2</v>
      </c>
      <c r="G20" s="6">
        <v>2</v>
      </c>
      <c r="H20" s="6">
        <v>2</v>
      </c>
      <c r="I20" s="6">
        <v>2</v>
      </c>
      <c r="J20" s="6">
        <v>2</v>
      </c>
      <c r="K20" s="6">
        <v>2</v>
      </c>
      <c r="L20" s="6">
        <v>2</v>
      </c>
      <c r="M20" s="6">
        <v>2</v>
      </c>
      <c r="N20" s="7">
        <v>4</v>
      </c>
      <c r="O20" s="7">
        <v>2</v>
      </c>
      <c r="P20" s="7">
        <v>2</v>
      </c>
      <c r="Q20" s="7">
        <v>2</v>
      </c>
      <c r="R20" s="7">
        <v>4</v>
      </c>
      <c r="S20" s="7">
        <v>4</v>
      </c>
      <c r="T20" s="7">
        <v>2</v>
      </c>
      <c r="U20" s="7">
        <v>4</v>
      </c>
      <c r="V20" s="7">
        <v>4</v>
      </c>
      <c r="W20" s="7">
        <v>2</v>
      </c>
      <c r="X20" s="8">
        <v>4</v>
      </c>
      <c r="Y20" s="8">
        <v>6</v>
      </c>
      <c r="Z20" s="8">
        <v>3</v>
      </c>
      <c r="AA20" s="8">
        <v>3</v>
      </c>
      <c r="AB20" s="8">
        <v>6</v>
      </c>
      <c r="AC20" s="2">
        <f t="shared" si="0"/>
        <v>80</v>
      </c>
      <c r="AD20" s="9">
        <f t="shared" si="1"/>
        <v>77.083333333333343</v>
      </c>
      <c r="AE20" s="32">
        <f t="shared" si="2"/>
        <v>83.333333333333343</v>
      </c>
      <c r="AF20" s="33">
        <f t="shared" si="3"/>
        <v>61.111111111111114</v>
      </c>
      <c r="AG20" s="34">
        <f t="shared" si="4"/>
        <v>79.629629629629633</v>
      </c>
    </row>
    <row r="21" spans="1:33" ht="15.75" x14ac:dyDescent="0.25">
      <c r="A21" s="1">
        <v>18</v>
      </c>
      <c r="B21" s="18" t="s">
        <v>28</v>
      </c>
      <c r="C21" s="18" t="s">
        <v>57</v>
      </c>
      <c r="D21" s="6">
        <v>2</v>
      </c>
      <c r="E21" s="6">
        <v>0</v>
      </c>
      <c r="F21" s="6">
        <v>2</v>
      </c>
      <c r="G21" s="6">
        <v>2</v>
      </c>
      <c r="H21" s="6">
        <v>2</v>
      </c>
      <c r="I21" s="6">
        <v>2</v>
      </c>
      <c r="J21" s="6">
        <v>2</v>
      </c>
      <c r="K21" s="6">
        <v>2</v>
      </c>
      <c r="L21" s="6">
        <v>2</v>
      </c>
      <c r="M21" s="6">
        <v>2</v>
      </c>
      <c r="N21" s="7">
        <v>4</v>
      </c>
      <c r="O21" s="7">
        <v>4</v>
      </c>
      <c r="P21" s="7">
        <v>4</v>
      </c>
      <c r="Q21" s="7">
        <v>2</v>
      </c>
      <c r="R21" s="7">
        <v>4</v>
      </c>
      <c r="S21" s="7">
        <v>4</v>
      </c>
      <c r="T21" s="7">
        <v>4</v>
      </c>
      <c r="U21" s="7">
        <v>4</v>
      </c>
      <c r="V21" s="7">
        <v>4</v>
      </c>
      <c r="W21" s="7">
        <v>2</v>
      </c>
      <c r="X21" s="8">
        <v>6</v>
      </c>
      <c r="Y21" s="8">
        <v>6</v>
      </c>
      <c r="Z21" s="8">
        <v>6</v>
      </c>
      <c r="AA21" s="8">
        <v>6</v>
      </c>
      <c r="AB21" s="8">
        <v>6</v>
      </c>
      <c r="AC21" s="2">
        <f t="shared" si="0"/>
        <v>93.333333333333329</v>
      </c>
      <c r="AD21" s="9">
        <f t="shared" si="1"/>
        <v>91.666666666666657</v>
      </c>
      <c r="AE21" s="32">
        <f t="shared" si="2"/>
        <v>95.238095238095227</v>
      </c>
      <c r="AF21" s="33">
        <f t="shared" si="3"/>
        <v>88.888888888888886</v>
      </c>
      <c r="AG21" s="34">
        <f t="shared" si="4"/>
        <v>96.296296296296291</v>
      </c>
    </row>
    <row r="22" spans="1:33" ht="15.75" x14ac:dyDescent="0.25">
      <c r="A22" s="1">
        <v>19</v>
      </c>
      <c r="B22" s="18" t="s">
        <v>29</v>
      </c>
      <c r="C22" s="18" t="s">
        <v>58</v>
      </c>
      <c r="D22" s="6">
        <v>2</v>
      </c>
      <c r="E22" s="6">
        <v>2</v>
      </c>
      <c r="F22" s="6">
        <v>2</v>
      </c>
      <c r="G22" s="6">
        <v>2</v>
      </c>
      <c r="H22" s="6">
        <v>2</v>
      </c>
      <c r="I22" s="6">
        <v>2</v>
      </c>
      <c r="J22" s="6">
        <v>2</v>
      </c>
      <c r="K22" s="6">
        <v>2</v>
      </c>
      <c r="L22" s="6">
        <v>2</v>
      </c>
      <c r="M22" s="6">
        <v>2</v>
      </c>
      <c r="N22" s="7">
        <v>4</v>
      </c>
      <c r="O22" s="7">
        <v>4</v>
      </c>
      <c r="P22" s="7">
        <v>4</v>
      </c>
      <c r="Q22" s="7">
        <v>4</v>
      </c>
      <c r="R22" s="7">
        <v>4</v>
      </c>
      <c r="S22" s="7">
        <v>4</v>
      </c>
      <c r="T22" s="7">
        <v>4</v>
      </c>
      <c r="U22" s="7">
        <v>4</v>
      </c>
      <c r="V22" s="7">
        <v>4</v>
      </c>
      <c r="W22" s="7">
        <v>2</v>
      </c>
      <c r="X22" s="8">
        <v>6</v>
      </c>
      <c r="Y22" s="8">
        <v>3</v>
      </c>
      <c r="Z22" s="8">
        <v>6</v>
      </c>
      <c r="AA22" s="8">
        <v>6</v>
      </c>
      <c r="AB22" s="8">
        <v>6</v>
      </c>
      <c r="AC22" s="2">
        <f t="shared" si="0"/>
        <v>94.444444444444443</v>
      </c>
      <c r="AD22" s="9">
        <f t="shared" si="1"/>
        <v>93.75</v>
      </c>
      <c r="AE22" s="32">
        <f t="shared" si="2"/>
        <v>95.238095238095227</v>
      </c>
      <c r="AF22" s="33">
        <f t="shared" si="3"/>
        <v>100</v>
      </c>
      <c r="AG22" s="34">
        <f t="shared" si="4"/>
        <v>90.740740740740748</v>
      </c>
    </row>
    <row r="23" spans="1:33" ht="15.75" x14ac:dyDescent="0.25">
      <c r="A23" s="1">
        <v>20</v>
      </c>
      <c r="B23" s="18" t="s">
        <v>30</v>
      </c>
      <c r="C23" s="18" t="s">
        <v>59</v>
      </c>
      <c r="D23" s="6">
        <v>2</v>
      </c>
      <c r="E23" s="6">
        <v>2</v>
      </c>
      <c r="F23" s="6">
        <v>2</v>
      </c>
      <c r="G23" s="6">
        <v>2</v>
      </c>
      <c r="H23" s="6">
        <v>2</v>
      </c>
      <c r="I23" s="6">
        <v>2</v>
      </c>
      <c r="J23" s="6">
        <v>2</v>
      </c>
      <c r="K23" s="6">
        <v>2</v>
      </c>
      <c r="L23" s="6">
        <v>2</v>
      </c>
      <c r="M23" s="6">
        <v>2</v>
      </c>
      <c r="N23" s="7">
        <v>4</v>
      </c>
      <c r="O23" s="7">
        <v>4</v>
      </c>
      <c r="P23" s="7">
        <v>4</v>
      </c>
      <c r="Q23" s="7">
        <v>2</v>
      </c>
      <c r="R23" s="7">
        <v>4</v>
      </c>
      <c r="S23" s="7">
        <v>4</v>
      </c>
      <c r="T23" s="7">
        <v>2</v>
      </c>
      <c r="U23" s="7">
        <v>2</v>
      </c>
      <c r="V23" s="7">
        <v>4</v>
      </c>
      <c r="W23" s="7">
        <v>2</v>
      </c>
      <c r="X23" s="8">
        <v>6</v>
      </c>
      <c r="Y23" s="8">
        <v>3</v>
      </c>
      <c r="Z23" s="8">
        <v>3</v>
      </c>
      <c r="AA23" s="8">
        <v>6</v>
      </c>
      <c r="AB23" s="8">
        <v>3</v>
      </c>
      <c r="AC23" s="2">
        <f t="shared" si="0"/>
        <v>81.111111111111114</v>
      </c>
      <c r="AD23" s="9">
        <f t="shared" si="1"/>
        <v>83.333333333333343</v>
      </c>
      <c r="AE23" s="32">
        <f t="shared" si="2"/>
        <v>78.571428571428569</v>
      </c>
      <c r="AF23" s="33">
        <f t="shared" si="3"/>
        <v>88.888888888888886</v>
      </c>
      <c r="AG23" s="34">
        <f t="shared" si="4"/>
        <v>77.777777777777786</v>
      </c>
    </row>
    <row r="24" spans="1:33" ht="15.75" x14ac:dyDescent="0.25">
      <c r="A24" s="1">
        <v>21</v>
      </c>
      <c r="B24" s="18" t="s">
        <v>31</v>
      </c>
      <c r="C24" s="18" t="s">
        <v>60</v>
      </c>
      <c r="D24" s="6">
        <v>2</v>
      </c>
      <c r="E24" s="6">
        <v>2</v>
      </c>
      <c r="F24" s="6">
        <v>2</v>
      </c>
      <c r="G24" s="6">
        <v>2</v>
      </c>
      <c r="H24" s="6">
        <v>2</v>
      </c>
      <c r="I24" s="6">
        <v>2</v>
      </c>
      <c r="J24" s="6">
        <v>2</v>
      </c>
      <c r="K24" s="6">
        <v>2</v>
      </c>
      <c r="L24" s="6">
        <v>2</v>
      </c>
      <c r="M24" s="6">
        <v>2</v>
      </c>
      <c r="N24" s="7">
        <v>4</v>
      </c>
      <c r="O24" s="7">
        <v>4</v>
      </c>
      <c r="P24" s="7">
        <v>4</v>
      </c>
      <c r="Q24" s="7">
        <v>4</v>
      </c>
      <c r="R24" s="7">
        <v>4</v>
      </c>
      <c r="S24" s="7">
        <v>4</v>
      </c>
      <c r="T24" s="7">
        <v>4</v>
      </c>
      <c r="U24" s="7">
        <v>4</v>
      </c>
      <c r="V24" s="7">
        <v>4</v>
      </c>
      <c r="W24" s="7">
        <v>4</v>
      </c>
      <c r="X24" s="8">
        <v>6</v>
      </c>
      <c r="Y24" s="8">
        <v>6</v>
      </c>
      <c r="Z24" s="8">
        <v>6</v>
      </c>
      <c r="AA24" s="8">
        <v>6</v>
      </c>
      <c r="AB24" s="8">
        <v>6</v>
      </c>
      <c r="AC24" s="2">
        <f t="shared" si="0"/>
        <v>100</v>
      </c>
      <c r="AD24" s="9">
        <f t="shared" si="1"/>
        <v>100</v>
      </c>
      <c r="AE24" s="32">
        <f t="shared" si="2"/>
        <v>100</v>
      </c>
      <c r="AF24" s="33">
        <f t="shared" si="3"/>
        <v>100</v>
      </c>
      <c r="AG24" s="34">
        <f t="shared" si="4"/>
        <v>100</v>
      </c>
    </row>
    <row r="25" spans="1:33" ht="15.75" x14ac:dyDescent="0.25">
      <c r="A25" s="1">
        <v>22</v>
      </c>
      <c r="B25" s="18" t="s">
        <v>32</v>
      </c>
      <c r="C25" s="18" t="s">
        <v>61</v>
      </c>
      <c r="D25" s="6">
        <v>2</v>
      </c>
      <c r="E25" s="6">
        <v>2</v>
      </c>
      <c r="F25" s="6">
        <v>2</v>
      </c>
      <c r="G25" s="6">
        <v>2</v>
      </c>
      <c r="H25" s="6">
        <v>2</v>
      </c>
      <c r="I25" s="6">
        <v>2</v>
      </c>
      <c r="J25" s="6">
        <v>2</v>
      </c>
      <c r="K25" s="6">
        <v>2</v>
      </c>
      <c r="L25" s="6">
        <v>2</v>
      </c>
      <c r="M25" s="6">
        <v>2</v>
      </c>
      <c r="N25" s="7">
        <v>4</v>
      </c>
      <c r="O25" s="7">
        <v>4</v>
      </c>
      <c r="P25" s="7">
        <v>4</v>
      </c>
      <c r="Q25" s="7">
        <v>2</v>
      </c>
      <c r="R25" s="7">
        <v>4</v>
      </c>
      <c r="S25" s="7">
        <v>4</v>
      </c>
      <c r="T25" s="7">
        <v>2</v>
      </c>
      <c r="U25" s="7">
        <v>4</v>
      </c>
      <c r="V25" s="7">
        <v>4</v>
      </c>
      <c r="W25" s="7">
        <v>2</v>
      </c>
      <c r="X25" s="8">
        <v>6</v>
      </c>
      <c r="Y25" s="8">
        <v>6</v>
      </c>
      <c r="Z25" s="8">
        <v>6</v>
      </c>
      <c r="AA25" s="8">
        <v>3</v>
      </c>
      <c r="AB25" s="8">
        <v>6</v>
      </c>
      <c r="AC25" s="2">
        <f t="shared" si="0"/>
        <v>90</v>
      </c>
      <c r="AD25" s="9">
        <f t="shared" si="1"/>
        <v>95.833333333333343</v>
      </c>
      <c r="AE25" s="32">
        <f t="shared" si="2"/>
        <v>83.333333333333343</v>
      </c>
      <c r="AF25" s="33">
        <f t="shared" si="3"/>
        <v>72.222222222222214</v>
      </c>
      <c r="AG25" s="34">
        <f t="shared" si="4"/>
        <v>92.592592592592595</v>
      </c>
    </row>
    <row r="26" spans="1:33" ht="15.75" x14ac:dyDescent="0.25">
      <c r="A26" s="1">
        <v>23</v>
      </c>
      <c r="B26" s="18" t="s">
        <v>33</v>
      </c>
      <c r="C26" s="18" t="s">
        <v>62</v>
      </c>
      <c r="D26" s="6">
        <v>2</v>
      </c>
      <c r="E26" s="6">
        <v>2</v>
      </c>
      <c r="F26" s="6">
        <v>2</v>
      </c>
      <c r="G26" s="6">
        <v>2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7">
        <v>2</v>
      </c>
      <c r="O26" s="7">
        <v>4</v>
      </c>
      <c r="P26" s="7">
        <v>4</v>
      </c>
      <c r="Q26" s="7">
        <v>2</v>
      </c>
      <c r="R26" s="7">
        <v>4</v>
      </c>
      <c r="S26" s="7">
        <v>4</v>
      </c>
      <c r="T26" s="7">
        <v>2</v>
      </c>
      <c r="U26" s="7">
        <v>4</v>
      </c>
      <c r="V26" s="7">
        <v>4</v>
      </c>
      <c r="W26" s="7">
        <v>2</v>
      </c>
      <c r="X26" s="8">
        <v>6</v>
      </c>
      <c r="Y26" s="8">
        <v>6</v>
      </c>
      <c r="Z26" s="8">
        <v>4</v>
      </c>
      <c r="AA26" s="8">
        <v>6</v>
      </c>
      <c r="AB26" s="8">
        <v>6</v>
      </c>
      <c r="AC26" s="2">
        <f t="shared" si="0"/>
        <v>88.888888888888886</v>
      </c>
      <c r="AD26" s="9">
        <f t="shared" si="1"/>
        <v>87.5</v>
      </c>
      <c r="AE26" s="32">
        <f t="shared" si="2"/>
        <v>90.476190476190482</v>
      </c>
      <c r="AF26" s="33">
        <f t="shared" si="3"/>
        <v>88.888888888888886</v>
      </c>
      <c r="AG26" s="34">
        <f t="shared" si="4"/>
        <v>88.888888888888886</v>
      </c>
    </row>
    <row r="27" spans="1:33" ht="15.75" x14ac:dyDescent="0.25">
      <c r="A27" s="1">
        <v>24</v>
      </c>
      <c r="B27" s="18" t="s">
        <v>34</v>
      </c>
      <c r="C27" s="18" t="s">
        <v>63</v>
      </c>
      <c r="D27" s="6">
        <v>2</v>
      </c>
      <c r="E27" s="6">
        <v>2</v>
      </c>
      <c r="F27" s="6">
        <v>2</v>
      </c>
      <c r="G27" s="6">
        <v>2</v>
      </c>
      <c r="H27" s="6">
        <v>2</v>
      </c>
      <c r="I27" s="6">
        <v>2</v>
      </c>
      <c r="J27" s="6">
        <v>2</v>
      </c>
      <c r="K27" s="6">
        <v>2</v>
      </c>
      <c r="L27" s="6">
        <v>2</v>
      </c>
      <c r="M27" s="6">
        <v>2</v>
      </c>
      <c r="N27" s="7">
        <v>4</v>
      </c>
      <c r="O27" s="7">
        <v>4</v>
      </c>
      <c r="P27" s="7">
        <v>4</v>
      </c>
      <c r="Q27" s="7">
        <v>4</v>
      </c>
      <c r="R27" s="7">
        <v>4</v>
      </c>
      <c r="S27" s="7">
        <v>4</v>
      </c>
      <c r="T27" s="7">
        <v>2</v>
      </c>
      <c r="U27" s="7">
        <v>4</v>
      </c>
      <c r="V27" s="7">
        <v>4</v>
      </c>
      <c r="W27" s="7">
        <v>2</v>
      </c>
      <c r="X27" s="8">
        <v>6</v>
      </c>
      <c r="Y27" s="8">
        <v>6</v>
      </c>
      <c r="Z27" s="8">
        <v>4</v>
      </c>
      <c r="AA27" s="8">
        <v>6</v>
      </c>
      <c r="AB27" s="8">
        <v>6</v>
      </c>
      <c r="AC27" s="2">
        <f t="shared" si="0"/>
        <v>93.333333333333329</v>
      </c>
      <c r="AD27" s="9">
        <f t="shared" si="1"/>
        <v>95.833333333333343</v>
      </c>
      <c r="AE27" s="32">
        <f t="shared" si="2"/>
        <v>90.476190476190482</v>
      </c>
      <c r="AF27" s="33">
        <f t="shared" si="3"/>
        <v>100</v>
      </c>
      <c r="AG27" s="34">
        <f t="shared" si="4"/>
        <v>88.888888888888886</v>
      </c>
    </row>
    <row r="28" spans="1:33" ht="15.75" x14ac:dyDescent="0.25">
      <c r="A28" s="1">
        <v>25</v>
      </c>
      <c r="B28" s="18" t="s">
        <v>35</v>
      </c>
      <c r="C28" s="18" t="s">
        <v>64</v>
      </c>
      <c r="D28" s="6">
        <v>2</v>
      </c>
      <c r="E28" s="6">
        <v>2</v>
      </c>
      <c r="F28" s="6">
        <v>2</v>
      </c>
      <c r="G28" s="6">
        <v>2</v>
      </c>
      <c r="H28" s="6">
        <v>2</v>
      </c>
      <c r="I28" s="6">
        <v>2</v>
      </c>
      <c r="J28" s="6">
        <v>2</v>
      </c>
      <c r="K28" s="6">
        <v>2</v>
      </c>
      <c r="L28" s="6">
        <v>2</v>
      </c>
      <c r="M28" s="6">
        <v>2</v>
      </c>
      <c r="N28" s="7">
        <v>4</v>
      </c>
      <c r="O28" s="7">
        <v>4</v>
      </c>
      <c r="P28" s="7">
        <v>4</v>
      </c>
      <c r="Q28" s="7">
        <v>4</v>
      </c>
      <c r="R28" s="7">
        <v>4</v>
      </c>
      <c r="S28" s="7">
        <v>4</v>
      </c>
      <c r="T28" s="7">
        <v>2</v>
      </c>
      <c r="U28" s="7">
        <v>4</v>
      </c>
      <c r="V28" s="7">
        <v>4</v>
      </c>
      <c r="W28" s="7">
        <v>2</v>
      </c>
      <c r="X28" s="8">
        <v>6</v>
      </c>
      <c r="Y28" s="8">
        <v>6</v>
      </c>
      <c r="Z28" s="8">
        <v>4</v>
      </c>
      <c r="AA28" s="8">
        <v>6</v>
      </c>
      <c r="AB28" s="8">
        <v>6</v>
      </c>
      <c r="AC28" s="2">
        <f t="shared" si="0"/>
        <v>93.333333333333329</v>
      </c>
      <c r="AD28" s="9">
        <f t="shared" si="1"/>
        <v>95.833333333333343</v>
      </c>
      <c r="AE28" s="32">
        <f t="shared" si="2"/>
        <v>90.476190476190482</v>
      </c>
      <c r="AF28" s="33">
        <f t="shared" si="3"/>
        <v>100</v>
      </c>
      <c r="AG28" s="34">
        <f t="shared" si="4"/>
        <v>88.888888888888886</v>
      </c>
    </row>
    <row r="29" spans="1:33" ht="15.75" x14ac:dyDescent="0.25">
      <c r="A29" s="1">
        <v>26</v>
      </c>
      <c r="B29" s="18" t="s">
        <v>36</v>
      </c>
      <c r="C29" s="18" t="s">
        <v>65</v>
      </c>
      <c r="D29" s="6">
        <v>2</v>
      </c>
      <c r="E29" s="6">
        <v>2</v>
      </c>
      <c r="F29" s="6">
        <v>2</v>
      </c>
      <c r="G29" s="6">
        <v>2</v>
      </c>
      <c r="H29" s="6">
        <v>2</v>
      </c>
      <c r="I29" s="6">
        <v>2</v>
      </c>
      <c r="J29" s="6">
        <v>2</v>
      </c>
      <c r="K29" s="6">
        <v>2</v>
      </c>
      <c r="L29" s="6">
        <v>2</v>
      </c>
      <c r="M29" s="6">
        <v>2</v>
      </c>
      <c r="N29" s="7">
        <v>2</v>
      </c>
      <c r="O29" s="7">
        <v>4</v>
      </c>
      <c r="P29" s="7">
        <v>4</v>
      </c>
      <c r="Q29" s="7">
        <v>2</v>
      </c>
      <c r="R29" s="7">
        <v>4</v>
      </c>
      <c r="S29" s="7">
        <v>4</v>
      </c>
      <c r="T29" s="7">
        <v>2</v>
      </c>
      <c r="U29" s="7">
        <v>2</v>
      </c>
      <c r="V29" s="7">
        <v>4</v>
      </c>
      <c r="W29" s="7">
        <v>2</v>
      </c>
      <c r="X29" s="8">
        <v>3</v>
      </c>
      <c r="Y29" s="8">
        <v>6</v>
      </c>
      <c r="Z29" s="8">
        <v>3</v>
      </c>
      <c r="AA29" s="8">
        <v>3</v>
      </c>
      <c r="AB29" s="8">
        <v>6</v>
      </c>
      <c r="AC29" s="2">
        <f t="shared" si="0"/>
        <v>78.888888888888886</v>
      </c>
      <c r="AD29" s="9">
        <f t="shared" si="1"/>
        <v>79.166666666666657</v>
      </c>
      <c r="AE29" s="32">
        <f t="shared" si="2"/>
        <v>78.571428571428569</v>
      </c>
      <c r="AF29" s="33">
        <f t="shared" si="3"/>
        <v>72.222222222222214</v>
      </c>
      <c r="AG29" s="34">
        <f t="shared" si="4"/>
        <v>77.777777777777786</v>
      </c>
    </row>
    <row r="30" spans="1:33" ht="15.75" x14ac:dyDescent="0.25">
      <c r="A30" s="1">
        <v>27</v>
      </c>
      <c r="B30" s="18" t="s">
        <v>37</v>
      </c>
      <c r="C30" s="18" t="s">
        <v>66</v>
      </c>
      <c r="D30" s="6">
        <v>2</v>
      </c>
      <c r="E30" s="6">
        <v>2</v>
      </c>
      <c r="F30" s="6">
        <v>2</v>
      </c>
      <c r="G30" s="6">
        <v>2</v>
      </c>
      <c r="H30" s="6">
        <v>2</v>
      </c>
      <c r="I30" s="6">
        <v>2</v>
      </c>
      <c r="J30" s="6">
        <v>2</v>
      </c>
      <c r="K30" s="6">
        <v>2</v>
      </c>
      <c r="L30" s="6">
        <v>2</v>
      </c>
      <c r="M30" s="6">
        <v>2</v>
      </c>
      <c r="N30" s="7">
        <v>4</v>
      </c>
      <c r="O30" s="7">
        <v>4</v>
      </c>
      <c r="P30" s="7">
        <v>4</v>
      </c>
      <c r="Q30" s="7">
        <v>2</v>
      </c>
      <c r="R30" s="7">
        <v>4</v>
      </c>
      <c r="S30" s="7">
        <v>4</v>
      </c>
      <c r="T30" s="7">
        <v>4</v>
      </c>
      <c r="U30" s="7">
        <v>4</v>
      </c>
      <c r="V30" s="7">
        <v>4</v>
      </c>
      <c r="W30" s="7">
        <v>4</v>
      </c>
      <c r="X30" s="8">
        <v>6</v>
      </c>
      <c r="Y30" s="8">
        <v>6</v>
      </c>
      <c r="Z30" s="8">
        <v>3</v>
      </c>
      <c r="AA30" s="8">
        <v>6</v>
      </c>
      <c r="AB30" s="8">
        <v>6</v>
      </c>
      <c r="AC30" s="2">
        <f t="shared" si="0"/>
        <v>94.444444444444443</v>
      </c>
      <c r="AD30" s="9">
        <f t="shared" si="1"/>
        <v>89.583333333333343</v>
      </c>
      <c r="AE30" s="32">
        <f t="shared" si="2"/>
        <v>100</v>
      </c>
      <c r="AF30" s="33">
        <f t="shared" si="3"/>
        <v>88.888888888888886</v>
      </c>
      <c r="AG30" s="34">
        <f t="shared" si="4"/>
        <v>94.444444444444443</v>
      </c>
    </row>
    <row r="31" spans="1:33" ht="15.75" x14ac:dyDescent="0.25">
      <c r="A31" s="1">
        <v>28</v>
      </c>
      <c r="B31" s="19" t="s">
        <v>38</v>
      </c>
      <c r="C31" s="19" t="s">
        <v>67</v>
      </c>
      <c r="D31" s="6">
        <v>2</v>
      </c>
      <c r="E31" s="6">
        <v>2</v>
      </c>
      <c r="F31" s="6">
        <v>2</v>
      </c>
      <c r="G31" s="6">
        <v>2</v>
      </c>
      <c r="H31" s="6">
        <v>2</v>
      </c>
      <c r="I31" s="6">
        <v>2</v>
      </c>
      <c r="J31" s="6">
        <v>2</v>
      </c>
      <c r="K31" s="6">
        <v>2</v>
      </c>
      <c r="L31" s="6">
        <v>2</v>
      </c>
      <c r="M31" s="6">
        <v>2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S31" s="7">
        <v>4</v>
      </c>
      <c r="T31" s="7">
        <v>4</v>
      </c>
      <c r="U31" s="7">
        <v>4</v>
      </c>
      <c r="V31" s="7">
        <v>4</v>
      </c>
      <c r="W31" s="7">
        <v>4</v>
      </c>
      <c r="X31" s="8">
        <v>6</v>
      </c>
      <c r="Y31" s="8">
        <v>6</v>
      </c>
      <c r="Z31" s="8">
        <v>6</v>
      </c>
      <c r="AA31" s="8">
        <v>6</v>
      </c>
      <c r="AB31" s="8">
        <v>6</v>
      </c>
      <c r="AC31" s="2">
        <f t="shared" si="0"/>
        <v>100</v>
      </c>
      <c r="AD31" s="9">
        <f t="shared" si="1"/>
        <v>100</v>
      </c>
      <c r="AE31" s="32">
        <f t="shared" si="2"/>
        <v>100</v>
      </c>
      <c r="AF31" s="33">
        <f t="shared" si="3"/>
        <v>100</v>
      </c>
      <c r="AG31" s="34">
        <f t="shared" si="4"/>
        <v>100</v>
      </c>
    </row>
    <row r="32" spans="1:33" ht="15.75" x14ac:dyDescent="0.25">
      <c r="A32" s="1">
        <v>29</v>
      </c>
      <c r="B32" s="20" t="s">
        <v>39</v>
      </c>
      <c r="C32" s="20" t="s">
        <v>68</v>
      </c>
      <c r="D32" s="6">
        <v>2</v>
      </c>
      <c r="E32" s="6">
        <v>2</v>
      </c>
      <c r="F32" s="6">
        <v>2</v>
      </c>
      <c r="G32" s="6">
        <v>2</v>
      </c>
      <c r="H32" s="6">
        <v>2</v>
      </c>
      <c r="I32" s="6">
        <v>2</v>
      </c>
      <c r="J32" s="6">
        <v>2</v>
      </c>
      <c r="K32" s="6">
        <v>2</v>
      </c>
      <c r="L32" s="6">
        <v>2</v>
      </c>
      <c r="M32" s="6">
        <v>2</v>
      </c>
      <c r="N32" s="7">
        <v>4</v>
      </c>
      <c r="O32" s="7">
        <v>4</v>
      </c>
      <c r="P32" s="7">
        <v>4</v>
      </c>
      <c r="Q32" s="7">
        <v>2</v>
      </c>
      <c r="R32" s="7">
        <v>4</v>
      </c>
      <c r="S32" s="7">
        <v>2</v>
      </c>
      <c r="T32" s="7">
        <v>2</v>
      </c>
      <c r="U32" s="7">
        <v>4</v>
      </c>
      <c r="V32" s="7">
        <v>4</v>
      </c>
      <c r="W32" s="7">
        <v>2</v>
      </c>
      <c r="X32" s="8">
        <v>6</v>
      </c>
      <c r="Y32" s="8">
        <v>6</v>
      </c>
      <c r="Z32" s="8">
        <v>3</v>
      </c>
      <c r="AA32" s="8">
        <v>3</v>
      </c>
      <c r="AB32" s="8">
        <v>6</v>
      </c>
      <c r="AC32" s="2">
        <f t="shared" si="0"/>
        <v>84.444444444444443</v>
      </c>
      <c r="AD32" s="9">
        <f t="shared" si="1"/>
        <v>89.583333333333343</v>
      </c>
      <c r="AE32" s="32">
        <f t="shared" si="2"/>
        <v>78.571428571428569</v>
      </c>
      <c r="AF32" s="33">
        <f t="shared" si="3"/>
        <v>72.222222222222214</v>
      </c>
      <c r="AG32" s="34">
        <f t="shared" si="4"/>
        <v>83.333333333333343</v>
      </c>
    </row>
  </sheetData>
  <mergeCells count="3">
    <mergeCell ref="A2:A3"/>
    <mergeCell ref="B2:B3"/>
    <mergeCell ref="C2:C3"/>
  </mergeCells>
  <conditionalFormatting sqref="AC4:AC32">
    <cfRule type="cellIs" dxfId="1" priority="1" operator="lessThan">
      <formula>75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3"/>
  <sheetViews>
    <sheetView topLeftCell="C1" zoomScale="64" zoomScaleNormal="64" workbookViewId="0">
      <selection activeCell="D1" sqref="D1"/>
    </sheetView>
  </sheetViews>
  <sheetFormatPr defaultRowHeight="15" x14ac:dyDescent="0.25"/>
  <cols>
    <col min="1" max="1" width="3.85546875" bestFit="1" customWidth="1"/>
    <col min="2" max="2" width="28.7109375" customWidth="1"/>
    <col min="3" max="3" width="14.42578125" bestFit="1" customWidth="1"/>
  </cols>
  <sheetData>
    <row r="2" spans="1:32" ht="15.75" x14ac:dyDescent="0.25">
      <c r="A2" s="37" t="s">
        <v>3</v>
      </c>
      <c r="B2" s="37" t="s">
        <v>0</v>
      </c>
      <c r="C2" s="37" t="s">
        <v>4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43" t="s">
        <v>1</v>
      </c>
      <c r="AD2" s="54" t="s">
        <v>2</v>
      </c>
      <c r="AE2" s="59" t="s">
        <v>5</v>
      </c>
    </row>
    <row r="3" spans="1:32" ht="15.75" x14ac:dyDescent="0.25">
      <c r="A3" s="38"/>
      <c r="B3" s="38"/>
      <c r="C3" s="38"/>
      <c r="D3" s="56" t="s">
        <v>2</v>
      </c>
      <c r="E3" s="57"/>
      <c r="F3" s="57"/>
      <c r="G3" s="57"/>
      <c r="H3" s="58"/>
      <c r="I3" s="61" t="s">
        <v>5</v>
      </c>
      <c r="J3" s="62"/>
      <c r="K3" s="62"/>
      <c r="L3" s="62"/>
      <c r="M3" s="63"/>
      <c r="N3" s="56" t="s">
        <v>2</v>
      </c>
      <c r="O3" s="57"/>
      <c r="P3" s="57"/>
      <c r="Q3" s="57"/>
      <c r="R3" s="58"/>
      <c r="S3" s="61" t="s">
        <v>5</v>
      </c>
      <c r="T3" s="62"/>
      <c r="U3" s="62"/>
      <c r="V3" s="62"/>
      <c r="W3" s="63"/>
      <c r="X3" s="56" t="s">
        <v>2</v>
      </c>
      <c r="Y3" s="57"/>
      <c r="Z3" s="58"/>
      <c r="AA3" s="61" t="s">
        <v>5</v>
      </c>
      <c r="AB3" s="63"/>
      <c r="AC3" s="44"/>
      <c r="AD3" s="55"/>
      <c r="AE3" s="60"/>
    </row>
    <row r="4" spans="1:32" ht="15.75" x14ac:dyDescent="0.25">
      <c r="A4" s="39"/>
      <c r="B4" s="39"/>
      <c r="C4" s="39"/>
      <c r="D4" s="29">
        <v>2</v>
      </c>
      <c r="E4" s="29">
        <v>2</v>
      </c>
      <c r="F4" s="28">
        <v>2</v>
      </c>
      <c r="G4" s="28">
        <v>2</v>
      </c>
      <c r="H4" s="28">
        <v>2</v>
      </c>
      <c r="I4" s="28">
        <v>2</v>
      </c>
      <c r="J4" s="28">
        <v>2</v>
      </c>
      <c r="K4" s="6">
        <v>2</v>
      </c>
      <c r="L4" s="6">
        <v>2</v>
      </c>
      <c r="M4" s="6">
        <v>2</v>
      </c>
      <c r="N4" s="29">
        <v>4</v>
      </c>
      <c r="O4" s="29">
        <v>4</v>
      </c>
      <c r="P4" s="28">
        <v>4</v>
      </c>
      <c r="Q4" s="7">
        <v>4</v>
      </c>
      <c r="R4" s="28">
        <v>4</v>
      </c>
      <c r="S4" s="28">
        <v>4</v>
      </c>
      <c r="T4" s="7">
        <v>4</v>
      </c>
      <c r="U4" s="7">
        <v>4</v>
      </c>
      <c r="V4" s="7">
        <v>4</v>
      </c>
      <c r="W4" s="7">
        <v>4</v>
      </c>
      <c r="X4" s="29">
        <v>6</v>
      </c>
      <c r="Y4" s="28">
        <v>6</v>
      </c>
      <c r="Z4" s="28">
        <v>6</v>
      </c>
      <c r="AA4" s="8">
        <v>6</v>
      </c>
      <c r="AB4" s="8">
        <v>6</v>
      </c>
      <c r="AC4" s="2">
        <f>SUM(D4:AB4)/90*100</f>
        <v>100</v>
      </c>
      <c r="AD4" s="9">
        <f>SUM(D4+E4+N4+O4+X4)/18*100</f>
        <v>100</v>
      </c>
      <c r="AE4" s="32">
        <f>SUM(F4+G4+H4+I4+J4+P4+R4+S4+Y4+Z4)/34*100</f>
        <v>100</v>
      </c>
      <c r="AF4" s="31">
        <f>SUM(K4+L4+M4+Q4+T4+U4+V4+W4+AA4+AB4)/38*100</f>
        <v>100</v>
      </c>
    </row>
    <row r="5" spans="1:32" ht="15.75" x14ac:dyDescent="0.25">
      <c r="A5" s="1">
        <v>1</v>
      </c>
      <c r="B5" s="17" t="s">
        <v>11</v>
      </c>
      <c r="C5" s="17" t="s">
        <v>40</v>
      </c>
      <c r="D5" s="6">
        <v>2</v>
      </c>
      <c r="E5" s="6">
        <v>2</v>
      </c>
      <c r="F5" s="6">
        <v>2</v>
      </c>
      <c r="G5" s="6">
        <v>2</v>
      </c>
      <c r="H5" s="6">
        <v>0</v>
      </c>
      <c r="I5" s="6">
        <v>2</v>
      </c>
      <c r="J5" s="6">
        <v>2</v>
      </c>
      <c r="K5" s="6">
        <v>2</v>
      </c>
      <c r="L5" s="6">
        <v>0</v>
      </c>
      <c r="M5" s="6">
        <v>0</v>
      </c>
      <c r="N5" s="7">
        <v>2</v>
      </c>
      <c r="O5" s="7">
        <v>4</v>
      </c>
      <c r="P5" s="7">
        <v>4</v>
      </c>
      <c r="Q5" s="7">
        <v>2</v>
      </c>
      <c r="R5" s="7">
        <v>4</v>
      </c>
      <c r="S5" s="7">
        <v>2</v>
      </c>
      <c r="T5" s="7">
        <v>4</v>
      </c>
      <c r="U5" s="7">
        <v>4</v>
      </c>
      <c r="V5" s="7">
        <v>4</v>
      </c>
      <c r="W5" s="7">
        <v>2</v>
      </c>
      <c r="X5" s="8">
        <v>6</v>
      </c>
      <c r="Y5" s="8">
        <v>6</v>
      </c>
      <c r="Z5" s="8">
        <v>4</v>
      </c>
      <c r="AA5" s="8">
        <v>3</v>
      </c>
      <c r="AB5" s="8">
        <v>6</v>
      </c>
      <c r="AC5" s="2">
        <f t="shared" ref="AC5:AC33" si="0">SUM(D5:AB5)/90*100</f>
        <v>78.888888888888886</v>
      </c>
      <c r="AD5" s="9">
        <f t="shared" ref="AD5:AD33" si="1">SUM(D5+E5+N5+O5+X5)/18*100</f>
        <v>88.888888888888886</v>
      </c>
      <c r="AE5" s="32">
        <f t="shared" ref="AE5:AE33" si="2">SUM(F5+G5+H5+I5+J5+P5+R5+S5+Y5+Z5)/34*100</f>
        <v>82.35294117647058</v>
      </c>
      <c r="AF5" s="31">
        <f t="shared" ref="AF5:AF33" si="3">SUM(K5+L5+M5+Q5+T5+U5+V5+W5+AA5+AB5)/38*100</f>
        <v>71.05263157894737</v>
      </c>
    </row>
    <row r="6" spans="1:32" ht="15.75" x14ac:dyDescent="0.25">
      <c r="A6" s="1">
        <v>2</v>
      </c>
      <c r="B6" s="18" t="s">
        <v>12</v>
      </c>
      <c r="C6" s="18" t="s">
        <v>41</v>
      </c>
      <c r="D6" s="6">
        <v>2</v>
      </c>
      <c r="E6" s="6">
        <v>2</v>
      </c>
      <c r="F6" s="6">
        <v>2</v>
      </c>
      <c r="G6" s="6">
        <v>2</v>
      </c>
      <c r="H6" s="6">
        <v>2</v>
      </c>
      <c r="I6" s="6">
        <v>2</v>
      </c>
      <c r="J6" s="6">
        <v>2</v>
      </c>
      <c r="K6" s="6">
        <v>2</v>
      </c>
      <c r="L6" s="6">
        <v>2</v>
      </c>
      <c r="M6" s="6">
        <v>0</v>
      </c>
      <c r="N6" s="7">
        <v>4</v>
      </c>
      <c r="O6" s="7">
        <v>4</v>
      </c>
      <c r="P6" s="7">
        <v>4</v>
      </c>
      <c r="Q6" s="7">
        <v>4</v>
      </c>
      <c r="R6" s="7">
        <v>4</v>
      </c>
      <c r="S6" s="7">
        <v>4</v>
      </c>
      <c r="T6" s="7">
        <v>4</v>
      </c>
      <c r="U6" s="7">
        <v>4</v>
      </c>
      <c r="V6" s="7">
        <v>4</v>
      </c>
      <c r="W6" s="7">
        <v>4</v>
      </c>
      <c r="X6" s="8">
        <v>6</v>
      </c>
      <c r="Y6" s="8">
        <v>6</v>
      </c>
      <c r="Z6" s="8">
        <v>6</v>
      </c>
      <c r="AA6" s="8">
        <v>6</v>
      </c>
      <c r="AB6" s="8">
        <v>6</v>
      </c>
      <c r="AC6" s="2">
        <f t="shared" si="0"/>
        <v>97.777777777777771</v>
      </c>
      <c r="AD6" s="9">
        <f t="shared" si="1"/>
        <v>100</v>
      </c>
      <c r="AE6" s="32">
        <f t="shared" si="2"/>
        <v>100</v>
      </c>
      <c r="AF6" s="31">
        <f t="shared" si="3"/>
        <v>94.73684210526315</v>
      </c>
    </row>
    <row r="7" spans="1:32" ht="15.75" x14ac:dyDescent="0.25">
      <c r="A7" s="10">
        <v>3</v>
      </c>
      <c r="B7" s="18" t="s">
        <v>13</v>
      </c>
      <c r="C7" s="18" t="s">
        <v>42</v>
      </c>
      <c r="D7" s="6">
        <v>2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7">
        <v>4</v>
      </c>
      <c r="O7" s="7">
        <v>4</v>
      </c>
      <c r="P7" s="7">
        <v>4</v>
      </c>
      <c r="Q7" s="7">
        <v>4</v>
      </c>
      <c r="R7" s="7">
        <v>4</v>
      </c>
      <c r="S7" s="7">
        <v>4</v>
      </c>
      <c r="T7" s="7">
        <v>4</v>
      </c>
      <c r="U7" s="7">
        <v>4</v>
      </c>
      <c r="V7" s="7">
        <v>4</v>
      </c>
      <c r="W7" s="7">
        <v>4</v>
      </c>
      <c r="X7" s="8">
        <v>6</v>
      </c>
      <c r="Y7" s="8">
        <v>6</v>
      </c>
      <c r="Z7" s="8">
        <v>6</v>
      </c>
      <c r="AA7" s="8">
        <v>6</v>
      </c>
      <c r="AB7" s="8">
        <v>6</v>
      </c>
      <c r="AC7" s="2">
        <f t="shared" si="0"/>
        <v>100</v>
      </c>
      <c r="AD7" s="9">
        <f t="shared" si="1"/>
        <v>100</v>
      </c>
      <c r="AE7" s="32">
        <f t="shared" si="2"/>
        <v>100</v>
      </c>
      <c r="AF7" s="31">
        <f t="shared" si="3"/>
        <v>100</v>
      </c>
    </row>
    <row r="8" spans="1:32" ht="15.75" x14ac:dyDescent="0.25">
      <c r="A8" s="1">
        <v>4</v>
      </c>
      <c r="B8" s="17" t="s">
        <v>14</v>
      </c>
      <c r="C8" s="17" t="s">
        <v>43</v>
      </c>
      <c r="D8" s="6">
        <v>2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7">
        <v>2</v>
      </c>
      <c r="O8" s="7">
        <v>4</v>
      </c>
      <c r="P8" s="7">
        <v>4</v>
      </c>
      <c r="Q8" s="7">
        <v>2</v>
      </c>
      <c r="R8" s="7">
        <v>4</v>
      </c>
      <c r="S8" s="7">
        <v>4</v>
      </c>
      <c r="T8" s="7">
        <v>2</v>
      </c>
      <c r="U8" s="7">
        <v>4</v>
      </c>
      <c r="V8" s="7">
        <v>4</v>
      </c>
      <c r="W8" s="7">
        <v>2</v>
      </c>
      <c r="X8" s="8">
        <v>6</v>
      </c>
      <c r="Y8" s="8">
        <v>6</v>
      </c>
      <c r="Z8" s="8">
        <v>6</v>
      </c>
      <c r="AA8" s="8">
        <v>6</v>
      </c>
      <c r="AB8" s="8">
        <v>6</v>
      </c>
      <c r="AC8" s="2">
        <f t="shared" si="0"/>
        <v>91.111111111111114</v>
      </c>
      <c r="AD8" s="9">
        <f t="shared" si="1"/>
        <v>88.888888888888886</v>
      </c>
      <c r="AE8" s="32">
        <f t="shared" si="2"/>
        <v>100</v>
      </c>
      <c r="AF8" s="31">
        <f t="shared" si="3"/>
        <v>84.210526315789465</v>
      </c>
    </row>
    <row r="9" spans="1:32" ht="15.75" x14ac:dyDescent="0.25">
      <c r="A9" s="1">
        <v>5</v>
      </c>
      <c r="B9" s="17" t="s">
        <v>15</v>
      </c>
      <c r="C9" s="17" t="s">
        <v>44</v>
      </c>
      <c r="D9" s="6">
        <v>2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2</v>
      </c>
      <c r="M9" s="6">
        <v>2</v>
      </c>
      <c r="N9" s="7">
        <v>4</v>
      </c>
      <c r="O9" s="7">
        <v>4</v>
      </c>
      <c r="P9" s="7">
        <v>4</v>
      </c>
      <c r="Q9" s="7">
        <v>4</v>
      </c>
      <c r="R9" s="7">
        <v>4</v>
      </c>
      <c r="S9" s="7">
        <v>4</v>
      </c>
      <c r="T9" s="7">
        <v>4</v>
      </c>
      <c r="U9" s="7">
        <v>4</v>
      </c>
      <c r="V9" s="7">
        <v>4</v>
      </c>
      <c r="W9" s="7">
        <v>2</v>
      </c>
      <c r="X9" s="8">
        <v>6</v>
      </c>
      <c r="Y9" s="8">
        <v>6</v>
      </c>
      <c r="Z9" s="8">
        <v>3</v>
      </c>
      <c r="AA9" s="8">
        <v>3</v>
      </c>
      <c r="AB9" s="8">
        <v>6</v>
      </c>
      <c r="AC9" s="2">
        <f t="shared" si="0"/>
        <v>91.111111111111114</v>
      </c>
      <c r="AD9" s="9">
        <f t="shared" si="1"/>
        <v>100</v>
      </c>
      <c r="AE9" s="32">
        <f t="shared" si="2"/>
        <v>91.17647058823529</v>
      </c>
      <c r="AF9" s="31">
        <f t="shared" si="3"/>
        <v>86.842105263157904</v>
      </c>
    </row>
    <row r="10" spans="1:32" ht="15.75" x14ac:dyDescent="0.25">
      <c r="A10" s="1">
        <v>6</v>
      </c>
      <c r="B10" s="17" t="s">
        <v>16</v>
      </c>
      <c r="C10" s="17" t="s">
        <v>45</v>
      </c>
      <c r="D10" s="6">
        <v>2</v>
      </c>
      <c r="E10" s="6">
        <v>2</v>
      </c>
      <c r="F10" s="6">
        <v>2</v>
      </c>
      <c r="G10" s="6">
        <v>2</v>
      </c>
      <c r="H10" s="6">
        <v>2</v>
      </c>
      <c r="I10" s="6">
        <v>2</v>
      </c>
      <c r="J10" s="6">
        <v>2</v>
      </c>
      <c r="K10" s="6">
        <v>2</v>
      </c>
      <c r="L10" s="6">
        <v>2</v>
      </c>
      <c r="M10" s="6">
        <v>2</v>
      </c>
      <c r="N10" s="7">
        <v>4</v>
      </c>
      <c r="O10" s="7">
        <v>4</v>
      </c>
      <c r="P10" s="7">
        <v>4</v>
      </c>
      <c r="Q10" s="7">
        <v>4</v>
      </c>
      <c r="R10" s="7">
        <v>4</v>
      </c>
      <c r="S10" s="7">
        <v>4</v>
      </c>
      <c r="T10" s="7">
        <v>4</v>
      </c>
      <c r="U10" s="7">
        <v>4</v>
      </c>
      <c r="V10" s="7">
        <v>4</v>
      </c>
      <c r="W10" s="7">
        <v>4</v>
      </c>
      <c r="X10" s="8">
        <v>6</v>
      </c>
      <c r="Y10" s="8">
        <v>6</v>
      </c>
      <c r="Z10" s="8">
        <v>6</v>
      </c>
      <c r="AA10" s="8">
        <v>6</v>
      </c>
      <c r="AB10" s="8">
        <v>6</v>
      </c>
      <c r="AC10" s="2">
        <f t="shared" si="0"/>
        <v>100</v>
      </c>
      <c r="AD10" s="9">
        <f t="shared" si="1"/>
        <v>100</v>
      </c>
      <c r="AE10" s="32">
        <f t="shared" si="2"/>
        <v>100</v>
      </c>
      <c r="AF10" s="31">
        <f t="shared" si="3"/>
        <v>100</v>
      </c>
    </row>
    <row r="11" spans="1:32" ht="15.75" x14ac:dyDescent="0.25">
      <c r="A11" s="1">
        <v>7</v>
      </c>
      <c r="B11" s="17" t="s">
        <v>17</v>
      </c>
      <c r="C11" s="17" t="s">
        <v>46</v>
      </c>
      <c r="D11" s="6">
        <v>2</v>
      </c>
      <c r="E11" s="6">
        <v>2</v>
      </c>
      <c r="F11" s="6">
        <v>2</v>
      </c>
      <c r="G11" s="6">
        <v>2</v>
      </c>
      <c r="H11" s="6">
        <v>2</v>
      </c>
      <c r="I11" s="6">
        <v>2</v>
      </c>
      <c r="J11" s="6">
        <v>2</v>
      </c>
      <c r="K11" s="6">
        <v>2</v>
      </c>
      <c r="L11" s="6">
        <v>2</v>
      </c>
      <c r="M11" s="6">
        <v>2</v>
      </c>
      <c r="N11" s="7">
        <v>2</v>
      </c>
      <c r="O11" s="7">
        <v>4</v>
      </c>
      <c r="P11" s="7">
        <v>4</v>
      </c>
      <c r="Q11" s="7">
        <v>2</v>
      </c>
      <c r="R11" s="7">
        <v>2</v>
      </c>
      <c r="S11" s="7">
        <v>4</v>
      </c>
      <c r="T11" s="7">
        <v>2</v>
      </c>
      <c r="U11" s="7">
        <v>4</v>
      </c>
      <c r="V11" s="7">
        <v>4</v>
      </c>
      <c r="W11" s="7">
        <v>2</v>
      </c>
      <c r="X11" s="8">
        <v>6</v>
      </c>
      <c r="Y11" s="8">
        <v>6</v>
      </c>
      <c r="Z11" s="8">
        <v>6</v>
      </c>
      <c r="AA11" s="8">
        <v>6</v>
      </c>
      <c r="AB11" s="8">
        <v>6</v>
      </c>
      <c r="AC11" s="2">
        <f t="shared" si="0"/>
        <v>88.888888888888886</v>
      </c>
      <c r="AD11" s="9">
        <f t="shared" si="1"/>
        <v>88.888888888888886</v>
      </c>
      <c r="AE11" s="32">
        <f t="shared" si="2"/>
        <v>94.117647058823522</v>
      </c>
      <c r="AF11" s="31">
        <f t="shared" si="3"/>
        <v>84.210526315789465</v>
      </c>
    </row>
    <row r="12" spans="1:32" ht="15.75" x14ac:dyDescent="0.25">
      <c r="A12" s="1">
        <v>8</v>
      </c>
      <c r="B12" s="17" t="s">
        <v>18</v>
      </c>
      <c r="C12" s="17" t="s">
        <v>47</v>
      </c>
      <c r="D12" s="6">
        <v>2</v>
      </c>
      <c r="E12" s="6">
        <v>2</v>
      </c>
      <c r="F12" s="6">
        <v>2</v>
      </c>
      <c r="G12" s="6">
        <v>2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2</v>
      </c>
      <c r="N12" s="7">
        <v>2</v>
      </c>
      <c r="O12" s="7">
        <v>2</v>
      </c>
      <c r="P12" s="7">
        <v>4</v>
      </c>
      <c r="Q12" s="7">
        <v>2</v>
      </c>
      <c r="R12" s="7">
        <v>4</v>
      </c>
      <c r="S12" s="7">
        <v>4</v>
      </c>
      <c r="T12" s="7">
        <v>2</v>
      </c>
      <c r="U12" s="7">
        <v>4</v>
      </c>
      <c r="V12" s="7">
        <v>4</v>
      </c>
      <c r="W12" s="7">
        <v>2</v>
      </c>
      <c r="X12" s="8">
        <v>6</v>
      </c>
      <c r="Y12" s="8">
        <v>6</v>
      </c>
      <c r="Z12" s="8">
        <v>6</v>
      </c>
      <c r="AA12" s="8">
        <v>3</v>
      </c>
      <c r="AB12" s="8">
        <v>6</v>
      </c>
      <c r="AC12" s="2">
        <f t="shared" si="0"/>
        <v>85.555555555555557</v>
      </c>
      <c r="AD12" s="9">
        <f t="shared" si="1"/>
        <v>77.777777777777786</v>
      </c>
      <c r="AE12" s="32">
        <f t="shared" si="2"/>
        <v>100</v>
      </c>
      <c r="AF12" s="31">
        <f t="shared" si="3"/>
        <v>76.31578947368422</v>
      </c>
    </row>
    <row r="13" spans="1:32" ht="15.75" x14ac:dyDescent="0.25">
      <c r="A13" s="1">
        <v>9</v>
      </c>
      <c r="B13" s="17" t="s">
        <v>19</v>
      </c>
      <c r="C13" s="17" t="s">
        <v>48</v>
      </c>
      <c r="D13" s="6">
        <v>2</v>
      </c>
      <c r="E13" s="6">
        <v>2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2</v>
      </c>
      <c r="L13" s="6">
        <v>0</v>
      </c>
      <c r="M13" s="6">
        <v>2</v>
      </c>
      <c r="N13" s="7">
        <v>2</v>
      </c>
      <c r="O13" s="7">
        <v>4</v>
      </c>
      <c r="P13" s="7">
        <v>4</v>
      </c>
      <c r="Q13" s="7">
        <v>2</v>
      </c>
      <c r="R13" s="7">
        <v>4</v>
      </c>
      <c r="S13" s="7">
        <v>3</v>
      </c>
      <c r="T13" s="7">
        <v>4</v>
      </c>
      <c r="U13" s="7">
        <v>4</v>
      </c>
      <c r="V13" s="7">
        <v>4</v>
      </c>
      <c r="W13" s="7">
        <v>2</v>
      </c>
      <c r="X13" s="8">
        <v>6</v>
      </c>
      <c r="Y13" s="8">
        <v>6</v>
      </c>
      <c r="Z13" s="8">
        <v>6</v>
      </c>
      <c r="AA13" s="8">
        <v>3</v>
      </c>
      <c r="AB13" s="8">
        <v>6</v>
      </c>
      <c r="AC13" s="2">
        <f t="shared" si="0"/>
        <v>86.666666666666671</v>
      </c>
      <c r="AD13" s="9">
        <f t="shared" si="1"/>
        <v>88.888888888888886</v>
      </c>
      <c r="AE13" s="32">
        <f t="shared" si="2"/>
        <v>97.058823529411768</v>
      </c>
      <c r="AF13" s="31">
        <f t="shared" si="3"/>
        <v>76.31578947368422</v>
      </c>
    </row>
    <row r="14" spans="1:32" ht="15.75" x14ac:dyDescent="0.25">
      <c r="A14" s="1">
        <v>10</v>
      </c>
      <c r="B14" s="17" t="s">
        <v>20</v>
      </c>
      <c r="C14" s="17" t="s">
        <v>49</v>
      </c>
      <c r="D14" s="6">
        <v>2</v>
      </c>
      <c r="E14" s="6">
        <v>2</v>
      </c>
      <c r="F14" s="6">
        <v>2</v>
      </c>
      <c r="G14" s="6">
        <v>2</v>
      </c>
      <c r="H14" s="6">
        <v>2</v>
      </c>
      <c r="I14" s="6">
        <v>2</v>
      </c>
      <c r="J14" s="6">
        <v>2</v>
      </c>
      <c r="K14" s="6">
        <v>2</v>
      </c>
      <c r="L14" s="6">
        <v>2</v>
      </c>
      <c r="M14" s="6">
        <v>2</v>
      </c>
      <c r="N14" s="7">
        <v>4</v>
      </c>
      <c r="O14" s="7">
        <v>4</v>
      </c>
      <c r="P14" s="7">
        <v>4</v>
      </c>
      <c r="Q14" s="7">
        <v>4</v>
      </c>
      <c r="R14" s="7">
        <v>4</v>
      </c>
      <c r="S14" s="7">
        <v>4</v>
      </c>
      <c r="T14" s="7">
        <v>4</v>
      </c>
      <c r="U14" s="7">
        <v>4</v>
      </c>
      <c r="V14" s="7">
        <v>4</v>
      </c>
      <c r="W14" s="7">
        <v>4</v>
      </c>
      <c r="X14" s="8">
        <v>6</v>
      </c>
      <c r="Y14" s="8">
        <v>6</v>
      </c>
      <c r="Z14" s="8">
        <v>6</v>
      </c>
      <c r="AA14" s="8">
        <v>6</v>
      </c>
      <c r="AB14" s="8">
        <v>6</v>
      </c>
      <c r="AC14" s="2">
        <f t="shared" si="0"/>
        <v>100</v>
      </c>
      <c r="AD14" s="9">
        <f t="shared" si="1"/>
        <v>100</v>
      </c>
      <c r="AE14" s="32">
        <f t="shared" si="2"/>
        <v>100</v>
      </c>
      <c r="AF14" s="31">
        <f t="shared" si="3"/>
        <v>100</v>
      </c>
    </row>
    <row r="15" spans="1:32" ht="15.75" x14ac:dyDescent="0.25">
      <c r="A15" s="1">
        <v>11</v>
      </c>
      <c r="B15" s="17" t="s">
        <v>21</v>
      </c>
      <c r="C15" s="17" t="s">
        <v>50</v>
      </c>
      <c r="D15" s="6">
        <v>2</v>
      </c>
      <c r="E15" s="6">
        <v>2</v>
      </c>
      <c r="F15" s="6">
        <v>0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2</v>
      </c>
      <c r="M15" s="6">
        <v>2</v>
      </c>
      <c r="N15" s="7">
        <v>4</v>
      </c>
      <c r="O15" s="7">
        <v>4</v>
      </c>
      <c r="P15" s="7">
        <v>4</v>
      </c>
      <c r="Q15" s="7">
        <v>2</v>
      </c>
      <c r="R15" s="7">
        <v>4</v>
      </c>
      <c r="S15" s="7">
        <v>4</v>
      </c>
      <c r="T15" s="7">
        <v>4</v>
      </c>
      <c r="U15" s="7">
        <v>4</v>
      </c>
      <c r="V15" s="7">
        <v>4</v>
      </c>
      <c r="W15" s="7">
        <v>4</v>
      </c>
      <c r="X15" s="8">
        <v>6</v>
      </c>
      <c r="Y15" s="8">
        <v>6</v>
      </c>
      <c r="Z15" s="8">
        <v>3</v>
      </c>
      <c r="AA15" s="8">
        <v>4</v>
      </c>
      <c r="AB15" s="8">
        <v>6</v>
      </c>
      <c r="AC15" s="2">
        <f t="shared" si="0"/>
        <v>90</v>
      </c>
      <c r="AD15" s="9">
        <f t="shared" si="1"/>
        <v>100</v>
      </c>
      <c r="AE15" s="32">
        <f t="shared" si="2"/>
        <v>85.294117647058826</v>
      </c>
      <c r="AF15" s="31">
        <f t="shared" si="3"/>
        <v>89.473684210526315</v>
      </c>
    </row>
    <row r="16" spans="1:32" ht="15.75" x14ac:dyDescent="0.25">
      <c r="A16" s="1">
        <v>12</v>
      </c>
      <c r="B16" s="17" t="s">
        <v>22</v>
      </c>
      <c r="C16" s="17" t="s">
        <v>51</v>
      </c>
      <c r="D16" s="6">
        <v>2</v>
      </c>
      <c r="E16" s="6">
        <v>2</v>
      </c>
      <c r="F16" s="6">
        <v>2</v>
      </c>
      <c r="G16" s="6">
        <v>2</v>
      </c>
      <c r="H16" s="6">
        <v>2</v>
      </c>
      <c r="I16" s="6">
        <v>2</v>
      </c>
      <c r="J16" s="6">
        <v>2</v>
      </c>
      <c r="K16" s="6">
        <v>2</v>
      </c>
      <c r="L16" s="6">
        <v>2</v>
      </c>
      <c r="M16" s="6">
        <v>2</v>
      </c>
      <c r="N16" s="7">
        <v>4</v>
      </c>
      <c r="O16" s="7">
        <v>4</v>
      </c>
      <c r="P16" s="7">
        <v>4</v>
      </c>
      <c r="Q16" s="7">
        <v>2</v>
      </c>
      <c r="R16" s="7">
        <v>4</v>
      </c>
      <c r="S16" s="7">
        <v>4</v>
      </c>
      <c r="T16" s="7">
        <v>2</v>
      </c>
      <c r="U16" s="7">
        <v>4</v>
      </c>
      <c r="V16" s="7">
        <v>4</v>
      </c>
      <c r="W16" s="7">
        <v>4</v>
      </c>
      <c r="X16" s="8">
        <v>6</v>
      </c>
      <c r="Y16" s="8">
        <v>6</v>
      </c>
      <c r="Z16" s="8">
        <v>6</v>
      </c>
      <c r="AA16" s="8">
        <v>6</v>
      </c>
      <c r="AB16" s="8">
        <v>6</v>
      </c>
      <c r="AC16" s="2">
        <f t="shared" si="0"/>
        <v>95.555555555555557</v>
      </c>
      <c r="AD16" s="9">
        <f t="shared" si="1"/>
        <v>100</v>
      </c>
      <c r="AE16" s="32">
        <f t="shared" si="2"/>
        <v>100</v>
      </c>
      <c r="AF16" s="31">
        <f t="shared" si="3"/>
        <v>89.473684210526315</v>
      </c>
    </row>
    <row r="17" spans="1:32" ht="15.75" x14ac:dyDescent="0.25">
      <c r="A17" s="1">
        <v>13</v>
      </c>
      <c r="B17" s="17" t="s">
        <v>23</v>
      </c>
      <c r="C17" s="17" t="s">
        <v>52</v>
      </c>
      <c r="D17" s="6">
        <v>2</v>
      </c>
      <c r="E17" s="6">
        <v>2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0</v>
      </c>
      <c r="M17" s="6">
        <v>2</v>
      </c>
      <c r="N17" s="7">
        <v>2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4</v>
      </c>
      <c r="U17" s="7">
        <v>4</v>
      </c>
      <c r="V17" s="7">
        <v>4</v>
      </c>
      <c r="W17" s="7">
        <v>2</v>
      </c>
      <c r="X17" s="8">
        <v>6</v>
      </c>
      <c r="Y17" s="8">
        <v>6</v>
      </c>
      <c r="Z17" s="8">
        <v>6</v>
      </c>
      <c r="AA17" s="8">
        <v>6</v>
      </c>
      <c r="AB17" s="8">
        <v>6</v>
      </c>
      <c r="AC17" s="2">
        <f t="shared" si="0"/>
        <v>93.333333333333329</v>
      </c>
      <c r="AD17" s="9">
        <f t="shared" si="1"/>
        <v>88.888888888888886</v>
      </c>
      <c r="AE17" s="32">
        <f t="shared" si="2"/>
        <v>100</v>
      </c>
      <c r="AF17" s="31">
        <f t="shared" si="3"/>
        <v>89.473684210526315</v>
      </c>
    </row>
    <row r="18" spans="1:32" ht="15.75" x14ac:dyDescent="0.25">
      <c r="A18" s="1">
        <v>14</v>
      </c>
      <c r="B18" s="18" t="s">
        <v>24</v>
      </c>
      <c r="C18" s="18" t="s">
        <v>53</v>
      </c>
      <c r="D18" s="6">
        <v>2</v>
      </c>
      <c r="E18" s="6">
        <v>2</v>
      </c>
      <c r="F18" s="6">
        <v>2</v>
      </c>
      <c r="G18" s="6">
        <v>2</v>
      </c>
      <c r="H18" s="6">
        <v>2</v>
      </c>
      <c r="I18" s="6">
        <v>2</v>
      </c>
      <c r="J18" s="6">
        <v>2</v>
      </c>
      <c r="K18" s="6">
        <v>2</v>
      </c>
      <c r="L18" s="6">
        <v>2</v>
      </c>
      <c r="M18" s="6">
        <v>2</v>
      </c>
      <c r="N18" s="7">
        <v>4</v>
      </c>
      <c r="O18" s="7">
        <v>4</v>
      </c>
      <c r="P18" s="7">
        <v>4</v>
      </c>
      <c r="Q18" s="7">
        <v>4</v>
      </c>
      <c r="R18" s="7">
        <v>4</v>
      </c>
      <c r="S18" s="7">
        <v>4</v>
      </c>
      <c r="T18" s="7">
        <v>4</v>
      </c>
      <c r="U18" s="7">
        <v>4</v>
      </c>
      <c r="V18" s="7">
        <v>4</v>
      </c>
      <c r="W18" s="7">
        <v>4</v>
      </c>
      <c r="X18" s="8">
        <v>6</v>
      </c>
      <c r="Y18" s="8">
        <v>6</v>
      </c>
      <c r="Z18" s="8">
        <v>6</v>
      </c>
      <c r="AA18" s="8">
        <v>6</v>
      </c>
      <c r="AB18" s="8">
        <v>6</v>
      </c>
      <c r="AC18" s="2">
        <f t="shared" si="0"/>
        <v>100</v>
      </c>
      <c r="AD18" s="9">
        <f t="shared" si="1"/>
        <v>100</v>
      </c>
      <c r="AE18" s="32">
        <f t="shared" si="2"/>
        <v>100</v>
      </c>
      <c r="AF18" s="31">
        <f t="shared" si="3"/>
        <v>100</v>
      </c>
    </row>
    <row r="19" spans="1:32" ht="15.75" x14ac:dyDescent="0.25">
      <c r="A19" s="1">
        <v>15</v>
      </c>
      <c r="B19" s="18" t="s">
        <v>25</v>
      </c>
      <c r="C19" s="18" t="s">
        <v>54</v>
      </c>
      <c r="D19" s="6">
        <v>2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2</v>
      </c>
      <c r="N19" s="7">
        <v>4</v>
      </c>
      <c r="O19" s="7">
        <v>4</v>
      </c>
      <c r="P19" s="7">
        <v>4</v>
      </c>
      <c r="Q19" s="7">
        <v>4</v>
      </c>
      <c r="R19" s="7">
        <v>4</v>
      </c>
      <c r="S19" s="7">
        <v>4</v>
      </c>
      <c r="T19" s="7">
        <v>4</v>
      </c>
      <c r="U19" s="7">
        <v>4</v>
      </c>
      <c r="V19" s="7">
        <v>4</v>
      </c>
      <c r="W19" s="7">
        <v>4</v>
      </c>
      <c r="X19" s="8">
        <v>6</v>
      </c>
      <c r="Y19" s="8">
        <v>6</v>
      </c>
      <c r="Z19" s="8">
        <v>6</v>
      </c>
      <c r="AA19" s="8">
        <v>6</v>
      </c>
      <c r="AB19" s="8">
        <v>6</v>
      </c>
      <c r="AC19" s="2">
        <f t="shared" si="0"/>
        <v>100</v>
      </c>
      <c r="AD19" s="9">
        <f t="shared" si="1"/>
        <v>100</v>
      </c>
      <c r="AE19" s="32">
        <f t="shared" si="2"/>
        <v>100</v>
      </c>
      <c r="AF19" s="31">
        <f t="shared" si="3"/>
        <v>100</v>
      </c>
    </row>
    <row r="20" spans="1:32" ht="15.75" x14ac:dyDescent="0.25">
      <c r="A20" s="1">
        <v>16</v>
      </c>
      <c r="B20" s="18" t="s">
        <v>26</v>
      </c>
      <c r="C20" s="18" t="s">
        <v>55</v>
      </c>
      <c r="D20" s="6">
        <v>0</v>
      </c>
      <c r="E20" s="6">
        <v>2</v>
      </c>
      <c r="F20" s="6">
        <v>2</v>
      </c>
      <c r="G20" s="6">
        <v>2</v>
      </c>
      <c r="H20" s="6">
        <v>2</v>
      </c>
      <c r="I20" s="6">
        <v>2</v>
      </c>
      <c r="J20" s="6">
        <v>2</v>
      </c>
      <c r="K20" s="6">
        <v>2</v>
      </c>
      <c r="L20" s="6">
        <v>2</v>
      </c>
      <c r="M20" s="6">
        <v>0</v>
      </c>
      <c r="N20" s="7">
        <v>4</v>
      </c>
      <c r="O20" s="7">
        <v>2</v>
      </c>
      <c r="P20" s="7">
        <v>2</v>
      </c>
      <c r="Q20" s="7">
        <v>2</v>
      </c>
      <c r="R20" s="7">
        <v>2</v>
      </c>
      <c r="S20" s="7">
        <v>4</v>
      </c>
      <c r="T20" s="7">
        <v>2</v>
      </c>
      <c r="U20" s="7">
        <v>4</v>
      </c>
      <c r="V20" s="7">
        <v>2</v>
      </c>
      <c r="W20" s="7">
        <v>2</v>
      </c>
      <c r="X20" s="8">
        <v>6</v>
      </c>
      <c r="Y20" s="8">
        <v>4</v>
      </c>
      <c r="Z20" s="8">
        <v>3</v>
      </c>
      <c r="AA20" s="8">
        <v>3</v>
      </c>
      <c r="AB20" s="8">
        <v>6</v>
      </c>
      <c r="AC20" s="2">
        <f t="shared" si="0"/>
        <v>71.111111111111114</v>
      </c>
      <c r="AD20" s="9">
        <f t="shared" si="1"/>
        <v>77.777777777777786</v>
      </c>
      <c r="AE20" s="32">
        <f t="shared" si="2"/>
        <v>73.529411764705884</v>
      </c>
      <c r="AF20" s="31">
        <f t="shared" si="3"/>
        <v>65.789473684210535</v>
      </c>
    </row>
    <row r="21" spans="1:32" ht="15.75" x14ac:dyDescent="0.25">
      <c r="A21" s="1">
        <v>17</v>
      </c>
      <c r="B21" s="18" t="s">
        <v>27</v>
      </c>
      <c r="C21" s="18" t="s">
        <v>56</v>
      </c>
      <c r="D21" s="6">
        <v>2</v>
      </c>
      <c r="E21" s="6">
        <v>2</v>
      </c>
      <c r="F21" s="6">
        <v>2</v>
      </c>
      <c r="G21" s="6">
        <v>2</v>
      </c>
      <c r="H21" s="6">
        <v>2</v>
      </c>
      <c r="I21" s="6">
        <v>2</v>
      </c>
      <c r="J21" s="6">
        <v>2</v>
      </c>
      <c r="K21" s="6">
        <v>0</v>
      </c>
      <c r="L21" s="6">
        <v>0</v>
      </c>
      <c r="M21" s="6">
        <v>2</v>
      </c>
      <c r="N21" s="7">
        <v>2</v>
      </c>
      <c r="O21" s="7">
        <v>4</v>
      </c>
      <c r="P21" s="7">
        <v>4</v>
      </c>
      <c r="Q21" s="7">
        <v>2</v>
      </c>
      <c r="R21" s="7">
        <v>2</v>
      </c>
      <c r="S21" s="7">
        <v>4</v>
      </c>
      <c r="T21" s="7">
        <v>4</v>
      </c>
      <c r="U21" s="7">
        <v>4</v>
      </c>
      <c r="V21" s="7">
        <v>4</v>
      </c>
      <c r="W21" s="7">
        <v>2</v>
      </c>
      <c r="X21" s="8">
        <v>3</v>
      </c>
      <c r="Y21" s="8">
        <v>6</v>
      </c>
      <c r="Z21" s="8">
        <v>3</v>
      </c>
      <c r="AA21" s="8">
        <v>6</v>
      </c>
      <c r="AB21" s="8">
        <v>6</v>
      </c>
      <c r="AC21" s="2">
        <f t="shared" si="0"/>
        <v>80</v>
      </c>
      <c r="AD21" s="9">
        <f t="shared" si="1"/>
        <v>72.222222222222214</v>
      </c>
      <c r="AE21" s="32">
        <f t="shared" si="2"/>
        <v>85.294117647058826</v>
      </c>
      <c r="AF21" s="31">
        <f t="shared" si="3"/>
        <v>78.94736842105263</v>
      </c>
    </row>
    <row r="22" spans="1:32" ht="15.75" x14ac:dyDescent="0.25">
      <c r="A22" s="1">
        <v>18</v>
      </c>
      <c r="B22" s="18" t="s">
        <v>28</v>
      </c>
      <c r="C22" s="18" t="s">
        <v>57</v>
      </c>
      <c r="D22" s="6">
        <v>2</v>
      </c>
      <c r="E22" s="6">
        <v>2</v>
      </c>
      <c r="F22" s="6">
        <v>2</v>
      </c>
      <c r="G22" s="6">
        <v>0</v>
      </c>
      <c r="H22" s="6">
        <v>2</v>
      </c>
      <c r="I22" s="6">
        <v>2</v>
      </c>
      <c r="J22" s="6">
        <v>2</v>
      </c>
      <c r="K22" s="6">
        <v>2</v>
      </c>
      <c r="L22" s="6">
        <v>2</v>
      </c>
      <c r="M22" s="6">
        <v>2</v>
      </c>
      <c r="N22" s="7">
        <v>4</v>
      </c>
      <c r="O22" s="7">
        <v>4</v>
      </c>
      <c r="P22" s="7">
        <v>4</v>
      </c>
      <c r="Q22" s="7">
        <v>2</v>
      </c>
      <c r="R22" s="7">
        <v>4</v>
      </c>
      <c r="S22" s="7">
        <v>4</v>
      </c>
      <c r="T22" s="7">
        <v>4</v>
      </c>
      <c r="U22" s="7">
        <v>4</v>
      </c>
      <c r="V22" s="7">
        <v>2</v>
      </c>
      <c r="W22" s="7">
        <v>2</v>
      </c>
      <c r="X22" s="8">
        <v>6</v>
      </c>
      <c r="Y22" s="8">
        <v>3</v>
      </c>
      <c r="Z22" s="8">
        <v>6</v>
      </c>
      <c r="AA22" s="8">
        <v>3</v>
      </c>
      <c r="AB22" s="8">
        <v>6</v>
      </c>
      <c r="AC22" s="2">
        <f t="shared" si="0"/>
        <v>84.444444444444443</v>
      </c>
      <c r="AD22" s="9">
        <f t="shared" si="1"/>
        <v>100</v>
      </c>
      <c r="AE22" s="32">
        <f t="shared" si="2"/>
        <v>85.294117647058826</v>
      </c>
      <c r="AF22" s="31">
        <f t="shared" si="3"/>
        <v>76.31578947368422</v>
      </c>
    </row>
    <row r="23" spans="1:32" ht="15.75" x14ac:dyDescent="0.25">
      <c r="A23" s="1">
        <v>19</v>
      </c>
      <c r="B23" s="18" t="s">
        <v>29</v>
      </c>
      <c r="C23" s="18" t="s">
        <v>58</v>
      </c>
      <c r="D23" s="6">
        <v>2</v>
      </c>
      <c r="E23" s="6">
        <v>2</v>
      </c>
      <c r="F23" s="6">
        <v>2</v>
      </c>
      <c r="G23" s="6">
        <v>2</v>
      </c>
      <c r="H23" s="6">
        <v>2</v>
      </c>
      <c r="I23" s="6">
        <v>2</v>
      </c>
      <c r="J23" s="6">
        <v>2</v>
      </c>
      <c r="K23" s="6">
        <v>2</v>
      </c>
      <c r="L23" s="6">
        <v>2</v>
      </c>
      <c r="M23" s="6">
        <v>2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2</v>
      </c>
      <c r="T23" s="7">
        <v>2</v>
      </c>
      <c r="U23" s="7">
        <v>4</v>
      </c>
      <c r="V23" s="7">
        <v>4</v>
      </c>
      <c r="W23" s="7">
        <v>4</v>
      </c>
      <c r="X23" s="8">
        <v>6</v>
      </c>
      <c r="Y23" s="8">
        <v>6</v>
      </c>
      <c r="Z23" s="8">
        <v>6</v>
      </c>
      <c r="AA23" s="8">
        <v>6</v>
      </c>
      <c r="AB23" s="8">
        <v>6</v>
      </c>
      <c r="AC23" s="2">
        <f t="shared" si="0"/>
        <v>95.555555555555557</v>
      </c>
      <c r="AD23" s="9">
        <f t="shared" si="1"/>
        <v>100</v>
      </c>
      <c r="AE23" s="32">
        <f t="shared" si="2"/>
        <v>94.117647058823522</v>
      </c>
      <c r="AF23" s="31">
        <f t="shared" si="3"/>
        <v>94.73684210526315</v>
      </c>
    </row>
    <row r="24" spans="1:32" ht="15.75" x14ac:dyDescent="0.25">
      <c r="A24" s="1">
        <v>20</v>
      </c>
      <c r="B24" s="18" t="s">
        <v>30</v>
      </c>
      <c r="C24" s="18" t="s">
        <v>59</v>
      </c>
      <c r="D24" s="6">
        <v>2</v>
      </c>
      <c r="E24" s="6">
        <v>2</v>
      </c>
      <c r="F24" s="6">
        <v>2</v>
      </c>
      <c r="G24" s="6">
        <v>2</v>
      </c>
      <c r="H24" s="6">
        <v>0</v>
      </c>
      <c r="I24" s="6">
        <v>2</v>
      </c>
      <c r="J24" s="6">
        <v>2</v>
      </c>
      <c r="K24" s="6">
        <v>0</v>
      </c>
      <c r="L24" s="6">
        <v>2</v>
      </c>
      <c r="M24" s="6">
        <v>2</v>
      </c>
      <c r="N24" s="7">
        <v>4</v>
      </c>
      <c r="O24" s="7">
        <v>4</v>
      </c>
      <c r="P24" s="7">
        <v>4</v>
      </c>
      <c r="Q24" s="7">
        <v>4</v>
      </c>
      <c r="R24" s="7">
        <v>4</v>
      </c>
      <c r="S24" s="7">
        <v>2</v>
      </c>
      <c r="T24" s="7">
        <v>2</v>
      </c>
      <c r="U24" s="7">
        <v>4</v>
      </c>
      <c r="V24" s="7">
        <v>4</v>
      </c>
      <c r="W24" s="7">
        <v>2</v>
      </c>
      <c r="X24" s="8">
        <v>6</v>
      </c>
      <c r="Y24" s="8">
        <v>3</v>
      </c>
      <c r="Z24" s="8">
        <v>4</v>
      </c>
      <c r="AA24" s="8">
        <v>6</v>
      </c>
      <c r="AB24" s="8">
        <v>6</v>
      </c>
      <c r="AC24" s="2">
        <f t="shared" si="0"/>
        <v>83.333333333333343</v>
      </c>
      <c r="AD24" s="9">
        <f t="shared" si="1"/>
        <v>100</v>
      </c>
      <c r="AE24" s="32">
        <f t="shared" si="2"/>
        <v>73.529411764705884</v>
      </c>
      <c r="AF24" s="31">
        <f t="shared" si="3"/>
        <v>84.210526315789465</v>
      </c>
    </row>
    <row r="25" spans="1:32" ht="15.75" x14ac:dyDescent="0.25">
      <c r="A25" s="1">
        <v>21</v>
      </c>
      <c r="B25" s="18" t="s">
        <v>31</v>
      </c>
      <c r="C25" s="18" t="s">
        <v>60</v>
      </c>
      <c r="D25" s="6">
        <v>2</v>
      </c>
      <c r="E25" s="6">
        <v>2</v>
      </c>
      <c r="F25" s="6">
        <v>2</v>
      </c>
      <c r="G25" s="6">
        <v>2</v>
      </c>
      <c r="H25" s="6">
        <v>2</v>
      </c>
      <c r="I25" s="6">
        <v>2</v>
      </c>
      <c r="J25" s="6">
        <v>2</v>
      </c>
      <c r="K25" s="6">
        <v>2</v>
      </c>
      <c r="L25" s="6">
        <v>2</v>
      </c>
      <c r="M25" s="6">
        <v>2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4</v>
      </c>
      <c r="T25" s="7">
        <v>2</v>
      </c>
      <c r="U25" s="7">
        <v>4</v>
      </c>
      <c r="V25" s="7">
        <v>4</v>
      </c>
      <c r="W25" s="7">
        <v>4</v>
      </c>
      <c r="X25" s="8">
        <v>6</v>
      </c>
      <c r="Y25" s="8">
        <v>6</v>
      </c>
      <c r="Z25" s="8">
        <v>3</v>
      </c>
      <c r="AA25" s="8">
        <v>6</v>
      </c>
      <c r="AB25" s="8">
        <v>6</v>
      </c>
      <c r="AC25" s="2">
        <f t="shared" si="0"/>
        <v>94.444444444444443</v>
      </c>
      <c r="AD25" s="9">
        <f t="shared" si="1"/>
        <v>100</v>
      </c>
      <c r="AE25" s="32">
        <f t="shared" si="2"/>
        <v>91.17647058823529</v>
      </c>
      <c r="AF25" s="31">
        <f t="shared" si="3"/>
        <v>94.73684210526315</v>
      </c>
    </row>
    <row r="26" spans="1:32" ht="15.75" x14ac:dyDescent="0.25">
      <c r="A26" s="1">
        <v>22</v>
      </c>
      <c r="B26" s="18" t="s">
        <v>32</v>
      </c>
      <c r="C26" s="18" t="s">
        <v>61</v>
      </c>
      <c r="D26" s="6">
        <v>2</v>
      </c>
      <c r="E26" s="6">
        <v>2</v>
      </c>
      <c r="F26" s="6">
        <v>2</v>
      </c>
      <c r="G26" s="6">
        <v>2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7">
        <v>4</v>
      </c>
      <c r="O26" s="7">
        <v>4</v>
      </c>
      <c r="P26" s="7">
        <v>4</v>
      </c>
      <c r="Q26" s="7">
        <v>4</v>
      </c>
      <c r="R26" s="7">
        <v>4</v>
      </c>
      <c r="S26" s="7">
        <v>4</v>
      </c>
      <c r="T26" s="7">
        <v>4</v>
      </c>
      <c r="U26" s="7">
        <v>4</v>
      </c>
      <c r="V26" s="7">
        <v>4</v>
      </c>
      <c r="W26" s="7">
        <v>4</v>
      </c>
      <c r="X26" s="8">
        <v>6</v>
      </c>
      <c r="Y26" s="8">
        <v>6</v>
      </c>
      <c r="Z26" s="8">
        <v>6</v>
      </c>
      <c r="AA26" s="8">
        <v>6</v>
      </c>
      <c r="AB26" s="8">
        <v>6</v>
      </c>
      <c r="AC26" s="2">
        <f t="shared" si="0"/>
        <v>100</v>
      </c>
      <c r="AD26" s="9">
        <f t="shared" si="1"/>
        <v>100</v>
      </c>
      <c r="AE26" s="32">
        <f t="shared" si="2"/>
        <v>100</v>
      </c>
      <c r="AF26" s="31">
        <f t="shared" si="3"/>
        <v>100</v>
      </c>
    </row>
    <row r="27" spans="1:32" ht="15.75" x14ac:dyDescent="0.25">
      <c r="A27" s="1">
        <v>23</v>
      </c>
      <c r="B27" s="18" t="s">
        <v>33</v>
      </c>
      <c r="C27" s="18" t="s">
        <v>62</v>
      </c>
      <c r="D27" s="6">
        <v>2</v>
      </c>
      <c r="E27" s="6">
        <v>2</v>
      </c>
      <c r="F27" s="6">
        <v>2</v>
      </c>
      <c r="G27" s="6">
        <v>2</v>
      </c>
      <c r="H27" s="6">
        <v>2</v>
      </c>
      <c r="I27" s="6">
        <v>2</v>
      </c>
      <c r="J27" s="6">
        <v>2</v>
      </c>
      <c r="K27" s="6">
        <v>2</v>
      </c>
      <c r="L27" s="6">
        <v>2</v>
      </c>
      <c r="M27" s="6">
        <v>2</v>
      </c>
      <c r="N27" s="7">
        <v>4</v>
      </c>
      <c r="O27" s="7">
        <v>4</v>
      </c>
      <c r="P27" s="7">
        <v>4</v>
      </c>
      <c r="Q27" s="7">
        <v>4</v>
      </c>
      <c r="R27" s="7">
        <v>4</v>
      </c>
      <c r="S27" s="7">
        <v>4</v>
      </c>
      <c r="T27" s="7">
        <v>4</v>
      </c>
      <c r="U27" s="7">
        <v>4</v>
      </c>
      <c r="V27" s="7">
        <v>4</v>
      </c>
      <c r="W27" s="7">
        <v>4</v>
      </c>
      <c r="X27" s="8">
        <v>6</v>
      </c>
      <c r="Y27" s="8">
        <v>6</v>
      </c>
      <c r="Z27" s="8">
        <v>6</v>
      </c>
      <c r="AA27" s="8">
        <v>6</v>
      </c>
      <c r="AB27" s="8">
        <v>6</v>
      </c>
      <c r="AC27" s="2">
        <f t="shared" si="0"/>
        <v>100</v>
      </c>
      <c r="AD27" s="9">
        <f t="shared" si="1"/>
        <v>100</v>
      </c>
      <c r="AE27" s="32">
        <f t="shared" si="2"/>
        <v>100</v>
      </c>
      <c r="AF27" s="31">
        <f t="shared" si="3"/>
        <v>100</v>
      </c>
    </row>
    <row r="28" spans="1:32" ht="15.75" x14ac:dyDescent="0.25">
      <c r="A28" s="1">
        <v>24</v>
      </c>
      <c r="B28" s="18" t="s">
        <v>34</v>
      </c>
      <c r="C28" s="18" t="s">
        <v>63</v>
      </c>
      <c r="D28" s="6">
        <v>2</v>
      </c>
      <c r="E28" s="6">
        <v>2</v>
      </c>
      <c r="F28" s="6">
        <v>2</v>
      </c>
      <c r="G28" s="6">
        <v>0</v>
      </c>
      <c r="H28" s="6">
        <v>2</v>
      </c>
      <c r="I28" s="6">
        <v>2</v>
      </c>
      <c r="J28" s="6">
        <v>2</v>
      </c>
      <c r="K28" s="6">
        <v>2</v>
      </c>
      <c r="L28" s="6">
        <v>2</v>
      </c>
      <c r="M28" s="6">
        <v>2</v>
      </c>
      <c r="N28" s="7">
        <v>2</v>
      </c>
      <c r="O28" s="7">
        <v>4</v>
      </c>
      <c r="P28" s="7">
        <v>4</v>
      </c>
      <c r="Q28" s="7">
        <v>2</v>
      </c>
      <c r="R28" s="7">
        <v>4</v>
      </c>
      <c r="S28" s="7">
        <v>4</v>
      </c>
      <c r="T28" s="7">
        <v>2</v>
      </c>
      <c r="U28" s="7">
        <v>4</v>
      </c>
      <c r="V28" s="7">
        <v>4</v>
      </c>
      <c r="W28" s="7">
        <v>2</v>
      </c>
      <c r="X28" s="8">
        <v>6</v>
      </c>
      <c r="Y28" s="8">
        <v>6</v>
      </c>
      <c r="Z28" s="8">
        <v>6</v>
      </c>
      <c r="AA28" s="8">
        <v>6</v>
      </c>
      <c r="AB28" s="8">
        <v>6</v>
      </c>
      <c r="AC28" s="2">
        <f t="shared" si="0"/>
        <v>88.888888888888886</v>
      </c>
      <c r="AD28" s="9">
        <f t="shared" si="1"/>
        <v>88.888888888888886</v>
      </c>
      <c r="AE28" s="32">
        <f t="shared" si="2"/>
        <v>94.117647058823522</v>
      </c>
      <c r="AF28" s="31">
        <f t="shared" si="3"/>
        <v>84.210526315789465</v>
      </c>
    </row>
    <row r="29" spans="1:32" ht="15.75" x14ac:dyDescent="0.25">
      <c r="A29" s="1">
        <v>25</v>
      </c>
      <c r="B29" s="18" t="s">
        <v>35</v>
      </c>
      <c r="C29" s="18" t="s">
        <v>64</v>
      </c>
      <c r="D29" s="6">
        <v>2</v>
      </c>
      <c r="E29" s="6">
        <v>2</v>
      </c>
      <c r="F29" s="6">
        <v>0</v>
      </c>
      <c r="G29" s="6">
        <v>2</v>
      </c>
      <c r="H29" s="6">
        <v>2</v>
      </c>
      <c r="I29" s="6">
        <v>2</v>
      </c>
      <c r="J29" s="6">
        <v>2</v>
      </c>
      <c r="K29" s="6">
        <v>0</v>
      </c>
      <c r="L29" s="6">
        <v>0</v>
      </c>
      <c r="M29" s="6">
        <v>0</v>
      </c>
      <c r="N29" s="7">
        <v>2</v>
      </c>
      <c r="O29" s="7">
        <v>2</v>
      </c>
      <c r="P29" s="7">
        <v>4</v>
      </c>
      <c r="Q29" s="7">
        <v>2</v>
      </c>
      <c r="R29" s="7">
        <v>4</v>
      </c>
      <c r="S29" s="7">
        <v>4</v>
      </c>
      <c r="T29" s="7">
        <v>2</v>
      </c>
      <c r="U29" s="7">
        <v>4</v>
      </c>
      <c r="V29" s="7">
        <v>2</v>
      </c>
      <c r="W29" s="7">
        <v>2</v>
      </c>
      <c r="X29" s="8">
        <v>6</v>
      </c>
      <c r="Y29" s="8">
        <v>3</v>
      </c>
      <c r="Z29" s="8">
        <v>3</v>
      </c>
      <c r="AA29" s="8">
        <v>3</v>
      </c>
      <c r="AB29" s="8">
        <v>6</v>
      </c>
      <c r="AC29" s="2">
        <f t="shared" si="0"/>
        <v>67.777777777777786</v>
      </c>
      <c r="AD29" s="9">
        <f t="shared" si="1"/>
        <v>77.777777777777786</v>
      </c>
      <c r="AE29" s="32">
        <f t="shared" si="2"/>
        <v>76.470588235294116</v>
      </c>
      <c r="AF29" s="31">
        <f t="shared" si="3"/>
        <v>55.26315789473685</v>
      </c>
    </row>
    <row r="30" spans="1:32" ht="15.75" x14ac:dyDescent="0.25">
      <c r="A30" s="1">
        <v>26</v>
      </c>
      <c r="B30" s="18" t="s">
        <v>36</v>
      </c>
      <c r="C30" s="18" t="s">
        <v>65</v>
      </c>
      <c r="D30" s="6">
        <v>2</v>
      </c>
      <c r="E30" s="6">
        <v>2</v>
      </c>
      <c r="F30" s="6">
        <v>2</v>
      </c>
      <c r="G30" s="6">
        <v>2</v>
      </c>
      <c r="H30" s="6">
        <v>2</v>
      </c>
      <c r="I30" s="6">
        <v>2</v>
      </c>
      <c r="J30" s="6">
        <v>2</v>
      </c>
      <c r="K30" s="6">
        <v>2</v>
      </c>
      <c r="L30" s="6">
        <v>2</v>
      </c>
      <c r="M30" s="6">
        <v>2</v>
      </c>
      <c r="N30" s="7">
        <v>4</v>
      </c>
      <c r="O30" s="7">
        <v>4</v>
      </c>
      <c r="P30" s="7">
        <v>4</v>
      </c>
      <c r="Q30" s="7">
        <v>4</v>
      </c>
      <c r="R30" s="7">
        <v>4</v>
      </c>
      <c r="S30" s="7">
        <v>4</v>
      </c>
      <c r="T30" s="7">
        <v>4</v>
      </c>
      <c r="U30" s="7">
        <v>4</v>
      </c>
      <c r="V30" s="7">
        <v>4</v>
      </c>
      <c r="W30" s="7">
        <v>4</v>
      </c>
      <c r="X30" s="8">
        <v>6</v>
      </c>
      <c r="Y30" s="8">
        <v>6</v>
      </c>
      <c r="Z30" s="8">
        <v>3</v>
      </c>
      <c r="AA30" s="8">
        <v>6</v>
      </c>
      <c r="AB30" s="8">
        <v>6</v>
      </c>
      <c r="AC30" s="2">
        <f t="shared" si="0"/>
        <v>96.666666666666671</v>
      </c>
      <c r="AD30" s="9">
        <f t="shared" si="1"/>
        <v>100</v>
      </c>
      <c r="AE30" s="32">
        <f t="shared" si="2"/>
        <v>91.17647058823529</v>
      </c>
      <c r="AF30" s="31">
        <f t="shared" si="3"/>
        <v>100</v>
      </c>
    </row>
    <row r="31" spans="1:32" ht="15.75" x14ac:dyDescent="0.25">
      <c r="A31" s="1">
        <v>27</v>
      </c>
      <c r="B31" s="18" t="s">
        <v>37</v>
      </c>
      <c r="C31" s="18" t="s">
        <v>66</v>
      </c>
      <c r="D31" s="6">
        <v>2</v>
      </c>
      <c r="E31" s="6">
        <v>2</v>
      </c>
      <c r="F31" s="6">
        <v>2</v>
      </c>
      <c r="G31" s="6">
        <v>2</v>
      </c>
      <c r="H31" s="6">
        <v>2</v>
      </c>
      <c r="I31" s="6">
        <v>2</v>
      </c>
      <c r="J31" s="6">
        <v>2</v>
      </c>
      <c r="K31" s="6">
        <v>2</v>
      </c>
      <c r="L31" s="6">
        <v>2</v>
      </c>
      <c r="M31" s="6">
        <v>2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S31" s="7">
        <v>4</v>
      </c>
      <c r="T31" s="7">
        <v>4</v>
      </c>
      <c r="U31" s="7">
        <v>4</v>
      </c>
      <c r="V31" s="7">
        <v>4</v>
      </c>
      <c r="W31" s="7">
        <v>4</v>
      </c>
      <c r="X31" s="8">
        <v>6</v>
      </c>
      <c r="Y31" s="8">
        <v>6</v>
      </c>
      <c r="Z31" s="8">
        <v>6</v>
      </c>
      <c r="AA31" s="8">
        <v>6</v>
      </c>
      <c r="AB31" s="8">
        <v>6</v>
      </c>
      <c r="AC31" s="2">
        <f t="shared" si="0"/>
        <v>100</v>
      </c>
      <c r="AD31" s="9">
        <f t="shared" si="1"/>
        <v>100</v>
      </c>
      <c r="AE31" s="32">
        <f t="shared" si="2"/>
        <v>100</v>
      </c>
      <c r="AF31" s="31">
        <f t="shared" si="3"/>
        <v>100</v>
      </c>
    </row>
    <row r="32" spans="1:32" ht="15.75" x14ac:dyDescent="0.25">
      <c r="A32" s="1">
        <v>28</v>
      </c>
      <c r="B32" s="19" t="s">
        <v>38</v>
      </c>
      <c r="C32" s="19" t="s">
        <v>67</v>
      </c>
      <c r="D32" s="6">
        <v>2</v>
      </c>
      <c r="E32" s="6">
        <v>2</v>
      </c>
      <c r="F32" s="6">
        <v>2</v>
      </c>
      <c r="G32" s="6">
        <v>2</v>
      </c>
      <c r="H32" s="6">
        <v>2</v>
      </c>
      <c r="I32" s="6">
        <v>2</v>
      </c>
      <c r="J32" s="6">
        <v>2</v>
      </c>
      <c r="K32" s="6">
        <v>2</v>
      </c>
      <c r="L32" s="6">
        <v>0</v>
      </c>
      <c r="M32" s="6">
        <v>2</v>
      </c>
      <c r="N32" s="7">
        <v>4</v>
      </c>
      <c r="O32" s="7">
        <v>4</v>
      </c>
      <c r="P32" s="7">
        <v>4</v>
      </c>
      <c r="Q32" s="7">
        <v>4</v>
      </c>
      <c r="R32" s="7">
        <v>4</v>
      </c>
      <c r="S32" s="7">
        <v>4</v>
      </c>
      <c r="T32" s="7">
        <v>4</v>
      </c>
      <c r="U32" s="7">
        <v>4</v>
      </c>
      <c r="V32" s="7">
        <v>4</v>
      </c>
      <c r="W32" s="7">
        <v>2</v>
      </c>
      <c r="X32" s="8">
        <v>6</v>
      </c>
      <c r="Y32" s="8">
        <v>6</v>
      </c>
      <c r="Z32" s="8">
        <v>6</v>
      </c>
      <c r="AA32" s="8">
        <v>6</v>
      </c>
      <c r="AB32" s="8">
        <v>6</v>
      </c>
      <c r="AC32" s="2">
        <f t="shared" si="0"/>
        <v>95.555555555555557</v>
      </c>
      <c r="AD32" s="9">
        <f t="shared" si="1"/>
        <v>100</v>
      </c>
      <c r="AE32" s="32">
        <f t="shared" si="2"/>
        <v>100</v>
      </c>
      <c r="AF32" s="31">
        <f t="shared" si="3"/>
        <v>89.473684210526315</v>
      </c>
    </row>
    <row r="33" spans="1:32" ht="15.75" x14ac:dyDescent="0.25">
      <c r="A33" s="1">
        <v>29</v>
      </c>
      <c r="B33" s="20" t="s">
        <v>39</v>
      </c>
      <c r="C33" s="20" t="s">
        <v>68</v>
      </c>
      <c r="D33" s="6">
        <v>2</v>
      </c>
      <c r="E33" s="6">
        <v>2</v>
      </c>
      <c r="F33" s="6">
        <v>2</v>
      </c>
      <c r="G33" s="6">
        <v>2</v>
      </c>
      <c r="H33" s="6">
        <v>2</v>
      </c>
      <c r="I33" s="6">
        <v>2</v>
      </c>
      <c r="J33" s="6">
        <v>2</v>
      </c>
      <c r="K33" s="6">
        <v>2</v>
      </c>
      <c r="L33" s="6">
        <v>2</v>
      </c>
      <c r="M33" s="6">
        <v>2</v>
      </c>
      <c r="N33" s="7">
        <v>4</v>
      </c>
      <c r="O33" s="7">
        <v>2</v>
      </c>
      <c r="P33" s="7">
        <v>4</v>
      </c>
      <c r="Q33" s="7">
        <v>4</v>
      </c>
      <c r="R33" s="7">
        <v>4</v>
      </c>
      <c r="S33" s="7">
        <v>2</v>
      </c>
      <c r="T33" s="7">
        <v>2</v>
      </c>
      <c r="U33" s="7">
        <v>4</v>
      </c>
      <c r="V33" s="7">
        <v>4</v>
      </c>
      <c r="W33" s="7">
        <v>2</v>
      </c>
      <c r="X33" s="8">
        <v>6</v>
      </c>
      <c r="Y33" s="8">
        <v>6</v>
      </c>
      <c r="Z33" s="8">
        <v>3</v>
      </c>
      <c r="AA33" s="8">
        <v>6</v>
      </c>
      <c r="AB33" s="8">
        <v>6</v>
      </c>
      <c r="AC33" s="2">
        <f t="shared" si="0"/>
        <v>87.777777777777771</v>
      </c>
      <c r="AD33" s="9">
        <f t="shared" si="1"/>
        <v>88.888888888888886</v>
      </c>
      <c r="AE33" s="32">
        <f t="shared" si="2"/>
        <v>85.294117647058826</v>
      </c>
      <c r="AF33" s="31">
        <f t="shared" si="3"/>
        <v>89.473684210526315</v>
      </c>
    </row>
  </sheetData>
  <mergeCells count="12">
    <mergeCell ref="AE2:AE3"/>
    <mergeCell ref="D3:H3"/>
    <mergeCell ref="I3:M3"/>
    <mergeCell ref="N3:R3"/>
    <mergeCell ref="S3:W3"/>
    <mergeCell ref="X3:Z3"/>
    <mergeCell ref="AA3:AB3"/>
    <mergeCell ref="A2:A4"/>
    <mergeCell ref="B2:B4"/>
    <mergeCell ref="C2:C4"/>
    <mergeCell ref="AC2:AC3"/>
    <mergeCell ref="AD2:AD3"/>
  </mergeCells>
  <conditionalFormatting sqref="AC5:AC33">
    <cfRule type="cellIs" dxfId="0" priority="1" operator="lessThan">
      <formula>75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Arab</vt:lpstr>
      <vt:lpstr>Fiqih</vt:lpstr>
      <vt:lpstr>Aqidah</vt:lpstr>
      <vt:lpstr>QH</vt:lpstr>
      <vt:lpstr>SKI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FATIMAH</dc:creator>
  <cp:lastModifiedBy>Acer Aspire E5 471</cp:lastModifiedBy>
  <dcterms:created xsi:type="dcterms:W3CDTF">2020-09-19T03:51:40Z</dcterms:created>
  <dcterms:modified xsi:type="dcterms:W3CDTF">2024-05-17T07:10:18Z</dcterms:modified>
</cp:coreProperties>
</file>