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US\OneDrive\Documents\BISMILLAH SKRIPSI\PERHITUNGAN\"/>
    </mc:Choice>
  </mc:AlternateContent>
  <bookViews>
    <workbookView xWindow="0" yWindow="0" windowWidth="19200" windowHeight="7050" tabRatio="846" activeTab="4"/>
  </bookViews>
  <sheets>
    <sheet name="ORLEP AROMA" sheetId="7" r:id="rId1"/>
    <sheet name="ORLEP RASA" sheetId="10" r:id="rId2"/>
    <sheet name="ORLEP WARNA" sheetId="8" r:id="rId3"/>
    <sheet name="ORLEP TEKSTUR " sheetId="25" r:id="rId4"/>
    <sheet name="ORLEP DAYA OLES" sheetId="9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2" i="25" l="1"/>
  <c r="R43" i="25"/>
  <c r="R44" i="25"/>
  <c r="R45" i="25"/>
  <c r="R46" i="25"/>
  <c r="R47" i="25"/>
  <c r="R48" i="25"/>
  <c r="R49" i="25"/>
  <c r="Q46" i="25"/>
  <c r="P46" i="25"/>
  <c r="Q45" i="25"/>
  <c r="P45" i="25"/>
  <c r="Q49" i="25"/>
  <c r="P49" i="25"/>
  <c r="Q48" i="25"/>
  <c r="P48" i="25"/>
  <c r="Q47" i="25"/>
  <c r="P47" i="25"/>
  <c r="Q44" i="25"/>
  <c r="P44" i="25"/>
  <c r="P43" i="25"/>
  <c r="Q43" i="25"/>
  <c r="Q42" i="25"/>
  <c r="K49" i="9" l="1"/>
  <c r="F61" i="10" l="1"/>
  <c r="F60" i="10"/>
  <c r="F59" i="10"/>
  <c r="F58" i="10"/>
  <c r="F57" i="10"/>
  <c r="F56" i="10"/>
  <c r="F55" i="10"/>
  <c r="F54" i="10"/>
  <c r="F53" i="10"/>
  <c r="F70" i="7" l="1"/>
  <c r="F69" i="7"/>
  <c r="F67" i="7"/>
  <c r="F68" i="7"/>
  <c r="F66" i="7"/>
  <c r="F65" i="7"/>
  <c r="F64" i="7"/>
  <c r="L69" i="7"/>
  <c r="L70" i="7"/>
  <c r="L67" i="7"/>
  <c r="L66" i="7"/>
  <c r="L64" i="7"/>
  <c r="F63" i="7"/>
  <c r="F62" i="7"/>
  <c r="L63" i="7"/>
  <c r="L62" i="7"/>
  <c r="R41" i="9" l="1"/>
  <c r="R42" i="9"/>
  <c r="R43" i="9"/>
  <c r="R44" i="9"/>
  <c r="R45" i="9"/>
  <c r="R46" i="9"/>
  <c r="R47" i="9"/>
  <c r="R48" i="9"/>
  <c r="R40" i="9"/>
  <c r="P49" i="9"/>
  <c r="K50" i="25"/>
  <c r="Q48" i="9"/>
  <c r="P48" i="9"/>
  <c r="Q44" i="9"/>
  <c r="P44" i="9"/>
  <c r="Q47" i="9"/>
  <c r="P47" i="9"/>
  <c r="Q45" i="9"/>
  <c r="P45" i="9"/>
  <c r="Q46" i="9"/>
  <c r="P46" i="9"/>
  <c r="Q43" i="9"/>
  <c r="P43" i="9"/>
  <c r="Q42" i="9"/>
  <c r="P42" i="9"/>
  <c r="Q41" i="9"/>
  <c r="P41" i="9"/>
  <c r="Q40" i="9"/>
  <c r="P40" i="9"/>
  <c r="Q43" i="8"/>
  <c r="Q44" i="8"/>
  <c r="Q45" i="8"/>
  <c r="Q46" i="8"/>
  <c r="Q47" i="8"/>
  <c r="Q48" i="8"/>
  <c r="Q49" i="8"/>
  <c r="Q50" i="8"/>
  <c r="Q42" i="8"/>
  <c r="M62" i="7"/>
  <c r="P50" i="25" l="1"/>
  <c r="O51" i="8"/>
  <c r="K51" i="8"/>
  <c r="P47" i="8"/>
  <c r="O47" i="8"/>
  <c r="P50" i="8"/>
  <c r="O50" i="8"/>
  <c r="P49" i="8"/>
  <c r="O49" i="8"/>
  <c r="P48" i="8"/>
  <c r="O48" i="8"/>
  <c r="P46" i="8"/>
  <c r="O46" i="8"/>
  <c r="P45" i="8"/>
  <c r="O45" i="8"/>
  <c r="P44" i="8"/>
  <c r="O44" i="8"/>
  <c r="P43" i="8"/>
  <c r="O43" i="8"/>
  <c r="P42" i="8"/>
  <c r="O42" i="8"/>
  <c r="K62" i="10"/>
  <c r="K50" i="10"/>
  <c r="L48" i="9" l="1"/>
  <c r="L47" i="9"/>
  <c r="L46" i="9"/>
  <c r="L45" i="9"/>
  <c r="L44" i="9"/>
  <c r="L43" i="9"/>
  <c r="L42" i="9"/>
  <c r="L41" i="9"/>
  <c r="L40" i="9"/>
  <c r="K48" i="9"/>
  <c r="K47" i="9"/>
  <c r="K46" i="9"/>
  <c r="K45" i="9"/>
  <c r="K44" i="9"/>
  <c r="K43" i="9"/>
  <c r="K42" i="9"/>
  <c r="K41" i="9"/>
  <c r="K40" i="9"/>
  <c r="L53" i="7"/>
  <c r="K48" i="10"/>
  <c r="K53" i="10" s="1"/>
  <c r="C42" i="25" l="1"/>
  <c r="W37" i="25"/>
  <c r="V37" i="25"/>
  <c r="U37" i="25"/>
  <c r="T37" i="25"/>
  <c r="S37" i="25"/>
  <c r="R37" i="25"/>
  <c r="Q37" i="25"/>
  <c r="P37" i="25"/>
  <c r="O37" i="25"/>
  <c r="W36" i="25"/>
  <c r="L41" i="25" s="1"/>
  <c r="V36" i="25"/>
  <c r="L42" i="25" s="1"/>
  <c r="U36" i="25"/>
  <c r="L43" i="25" s="1"/>
  <c r="T36" i="25"/>
  <c r="L44" i="25" s="1"/>
  <c r="S36" i="25"/>
  <c r="L45" i="25" s="1"/>
  <c r="R36" i="25"/>
  <c r="L46" i="25" s="1"/>
  <c r="Q36" i="25"/>
  <c r="L47" i="25" s="1"/>
  <c r="P36" i="25"/>
  <c r="L48" i="25" s="1"/>
  <c r="O36" i="25"/>
  <c r="K36" i="25"/>
  <c r="J36" i="25"/>
  <c r="I36" i="25"/>
  <c r="H36" i="25"/>
  <c r="G36" i="25"/>
  <c r="F36" i="25"/>
  <c r="E36" i="25"/>
  <c r="D36" i="25"/>
  <c r="C36" i="25"/>
  <c r="X35" i="25"/>
  <c r="K35" i="25"/>
  <c r="K41" i="25" s="1"/>
  <c r="J35" i="25"/>
  <c r="K42" i="25" s="1"/>
  <c r="I35" i="25"/>
  <c r="K43" i="25" s="1"/>
  <c r="H35" i="25"/>
  <c r="K44" i="25" s="1"/>
  <c r="G35" i="25"/>
  <c r="K45" i="25" s="1"/>
  <c r="F35" i="25"/>
  <c r="K46" i="25" s="1"/>
  <c r="E35" i="25"/>
  <c r="K47" i="25" s="1"/>
  <c r="D35" i="25"/>
  <c r="K48" i="25" s="1"/>
  <c r="P42" i="25" s="1"/>
  <c r="C35" i="25"/>
  <c r="K49" i="25" s="1"/>
  <c r="X34" i="25"/>
  <c r="L34" i="25"/>
  <c r="X33" i="25"/>
  <c r="L33" i="25"/>
  <c r="X32" i="25"/>
  <c r="L32" i="25"/>
  <c r="X31" i="25"/>
  <c r="L31" i="25"/>
  <c r="X30" i="25"/>
  <c r="L30" i="25"/>
  <c r="X29" i="25"/>
  <c r="L29" i="25"/>
  <c r="X28" i="25"/>
  <c r="L28" i="25"/>
  <c r="X27" i="25"/>
  <c r="L27" i="25"/>
  <c r="X26" i="25"/>
  <c r="L26" i="25"/>
  <c r="X25" i="25"/>
  <c r="L25" i="25"/>
  <c r="X24" i="25"/>
  <c r="L24" i="25"/>
  <c r="X23" i="25"/>
  <c r="L23" i="25"/>
  <c r="X22" i="25"/>
  <c r="L22" i="25"/>
  <c r="X21" i="25"/>
  <c r="L21" i="25"/>
  <c r="X20" i="25"/>
  <c r="L20" i="25"/>
  <c r="X19" i="25"/>
  <c r="L19" i="25"/>
  <c r="X18" i="25"/>
  <c r="L18" i="25"/>
  <c r="X17" i="25"/>
  <c r="L17" i="25"/>
  <c r="X16" i="25"/>
  <c r="L16" i="25"/>
  <c r="X15" i="25"/>
  <c r="L15" i="25"/>
  <c r="X14" i="25"/>
  <c r="L14" i="25"/>
  <c r="X13" i="25"/>
  <c r="L13" i="25"/>
  <c r="X12" i="25"/>
  <c r="L12" i="25"/>
  <c r="X11" i="25"/>
  <c r="L11" i="25"/>
  <c r="X10" i="25"/>
  <c r="L10" i="25"/>
  <c r="X9" i="25"/>
  <c r="L9" i="25"/>
  <c r="X8" i="25"/>
  <c r="L8" i="25"/>
  <c r="X7" i="25"/>
  <c r="L7" i="25"/>
  <c r="X6" i="25"/>
  <c r="L6" i="25"/>
  <c r="L5" i="25"/>
  <c r="X35" i="10"/>
  <c r="X15" i="10"/>
  <c r="L35" i="25" l="1"/>
  <c r="Q41" i="25"/>
  <c r="R41" i="25" s="1"/>
  <c r="C41" i="25"/>
  <c r="L49" i="25"/>
  <c r="P41" i="25"/>
  <c r="K71" i="7"/>
  <c r="L4" i="7" l="1"/>
  <c r="D36" i="10" l="1"/>
  <c r="E36" i="10"/>
  <c r="F36" i="10"/>
  <c r="G36" i="10"/>
  <c r="H36" i="10"/>
  <c r="I36" i="10"/>
  <c r="J36" i="10"/>
  <c r="K36" i="10"/>
  <c r="C36" i="10"/>
  <c r="D36" i="9"/>
  <c r="E36" i="9"/>
  <c r="F36" i="9"/>
  <c r="G36" i="9"/>
  <c r="H36" i="9"/>
  <c r="I36" i="9"/>
  <c r="J36" i="9"/>
  <c r="K36" i="9"/>
  <c r="C36" i="9"/>
  <c r="D36" i="8"/>
  <c r="E36" i="8"/>
  <c r="F36" i="8"/>
  <c r="G36" i="8"/>
  <c r="H36" i="8"/>
  <c r="I36" i="8"/>
  <c r="J36" i="8"/>
  <c r="K36" i="8"/>
  <c r="C36" i="8"/>
  <c r="X35" i="8" l="1"/>
  <c r="O36" i="7"/>
  <c r="O35" i="7"/>
  <c r="M52" i="7" l="1"/>
  <c r="C44" i="7" l="1"/>
  <c r="P36" i="7"/>
  <c r="Q36" i="7"/>
  <c r="R36" i="7"/>
  <c r="S36" i="7"/>
  <c r="T36" i="7"/>
  <c r="U36" i="7"/>
  <c r="V36" i="7"/>
  <c r="W36" i="7"/>
  <c r="P35" i="7"/>
  <c r="Q35" i="7"/>
  <c r="R35" i="7"/>
  <c r="S35" i="7"/>
  <c r="T35" i="7"/>
  <c r="U35" i="7"/>
  <c r="V35" i="7"/>
  <c r="W35" i="7"/>
  <c r="C34" i="7"/>
  <c r="D34" i="7"/>
  <c r="E34" i="7"/>
  <c r="F34" i="7"/>
  <c r="G34" i="7"/>
  <c r="H34" i="7"/>
  <c r="I34" i="7"/>
  <c r="J34" i="7"/>
  <c r="K34" i="7"/>
  <c r="D35" i="7"/>
  <c r="L51" i="7" s="1"/>
  <c r="E35" i="7"/>
  <c r="L50" i="7" s="1"/>
  <c r="F35" i="7"/>
  <c r="L47" i="7" s="1"/>
  <c r="G35" i="7"/>
  <c r="L48" i="7" s="1"/>
  <c r="H35" i="7"/>
  <c r="L49" i="7" s="1"/>
  <c r="I35" i="7"/>
  <c r="L46" i="7" s="1"/>
  <c r="J35" i="7"/>
  <c r="L45" i="7" s="1"/>
  <c r="K35" i="7"/>
  <c r="L44" i="7" s="1"/>
  <c r="C35" i="7"/>
  <c r="L52" i="7" s="1"/>
  <c r="M51" i="7" l="1"/>
  <c r="C43" i="7"/>
  <c r="M69" i="7"/>
  <c r="M44" i="7"/>
  <c r="M70" i="7" s="1"/>
  <c r="M64" i="7"/>
  <c r="M45" i="7"/>
  <c r="M66" i="7" s="1"/>
  <c r="M46" i="7"/>
  <c r="M50" i="7"/>
  <c r="M63" i="7" s="1"/>
  <c r="M48" i="7"/>
  <c r="L65" i="7" s="1"/>
  <c r="M65" i="7" s="1"/>
  <c r="M47" i="7"/>
  <c r="M67" i="7" s="1"/>
  <c r="M49" i="7"/>
  <c r="L68" i="7" s="1"/>
  <c r="M68" i="7" s="1"/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 l="1"/>
  <c r="L17" i="10" l="1"/>
  <c r="C42" i="10"/>
  <c r="W37" i="10"/>
  <c r="V37" i="10"/>
  <c r="U37" i="10"/>
  <c r="T37" i="10"/>
  <c r="S37" i="10"/>
  <c r="R37" i="10"/>
  <c r="Q37" i="10"/>
  <c r="P37" i="10"/>
  <c r="O37" i="10"/>
  <c r="W36" i="10"/>
  <c r="L41" i="10" s="1"/>
  <c r="L56" i="10" s="1"/>
  <c r="M56" i="10" s="1"/>
  <c r="V36" i="10"/>
  <c r="L42" i="10" s="1"/>
  <c r="L58" i="10" s="1"/>
  <c r="M58" i="10" s="1"/>
  <c r="U36" i="10"/>
  <c r="L43" i="10" s="1"/>
  <c r="L61" i="10" s="1"/>
  <c r="M61" i="10" s="1"/>
  <c r="T36" i="10"/>
  <c r="L44" i="10" s="1"/>
  <c r="L55" i="10" s="1"/>
  <c r="M55" i="10" s="1"/>
  <c r="S36" i="10"/>
  <c r="L45" i="10" s="1"/>
  <c r="L59" i="10" s="1"/>
  <c r="M59" i="10" s="1"/>
  <c r="R36" i="10"/>
  <c r="L46" i="10" s="1"/>
  <c r="L54" i="10" s="1"/>
  <c r="M54" i="10" s="1"/>
  <c r="Q36" i="10"/>
  <c r="L47" i="10" s="1"/>
  <c r="L57" i="10" s="1"/>
  <c r="M57" i="10" s="1"/>
  <c r="P36" i="10"/>
  <c r="L48" i="10" s="1"/>
  <c r="L53" i="10" s="1"/>
  <c r="M53" i="10" s="1"/>
  <c r="O36" i="10"/>
  <c r="L49" i="10" s="1"/>
  <c r="L60" i="10" s="1"/>
  <c r="M60" i="10" s="1"/>
  <c r="K35" i="10"/>
  <c r="K41" i="10" s="1"/>
  <c r="K56" i="10" s="1"/>
  <c r="J35" i="10"/>
  <c r="K42" i="10" s="1"/>
  <c r="K58" i="10" s="1"/>
  <c r="I35" i="10"/>
  <c r="K43" i="10" s="1"/>
  <c r="K61" i="10" s="1"/>
  <c r="H35" i="10"/>
  <c r="K44" i="10" s="1"/>
  <c r="K55" i="10" s="1"/>
  <c r="G35" i="10"/>
  <c r="K45" i="10" s="1"/>
  <c r="K59" i="10" s="1"/>
  <c r="F35" i="10"/>
  <c r="K46" i="10" s="1"/>
  <c r="K54" i="10" s="1"/>
  <c r="E35" i="10"/>
  <c r="K47" i="10" s="1"/>
  <c r="K57" i="10" s="1"/>
  <c r="D35" i="10"/>
  <c r="C35" i="10"/>
  <c r="K49" i="10" s="1"/>
  <c r="K60" i="10" s="1"/>
  <c r="X34" i="10"/>
  <c r="L34" i="10"/>
  <c r="X33" i="10"/>
  <c r="L33" i="10"/>
  <c r="X32" i="10"/>
  <c r="L32" i="10"/>
  <c r="X31" i="10"/>
  <c r="L31" i="10"/>
  <c r="X30" i="10"/>
  <c r="L30" i="10"/>
  <c r="X29" i="10"/>
  <c r="L29" i="10"/>
  <c r="X28" i="10"/>
  <c r="L28" i="10"/>
  <c r="X27" i="10"/>
  <c r="L27" i="10"/>
  <c r="X26" i="10"/>
  <c r="L26" i="10"/>
  <c r="X25" i="10"/>
  <c r="L25" i="10"/>
  <c r="X24" i="10"/>
  <c r="L24" i="10"/>
  <c r="X23" i="10"/>
  <c r="L23" i="10"/>
  <c r="X22" i="10"/>
  <c r="L22" i="10"/>
  <c r="X21" i="10"/>
  <c r="L21" i="10"/>
  <c r="X20" i="10"/>
  <c r="L20" i="10"/>
  <c r="X19" i="10"/>
  <c r="L19" i="10"/>
  <c r="X18" i="10"/>
  <c r="L18" i="10"/>
  <c r="X17" i="10"/>
  <c r="X16" i="10"/>
  <c r="L16" i="10"/>
  <c r="L15" i="10"/>
  <c r="X14" i="10"/>
  <c r="L14" i="10"/>
  <c r="X13" i="10"/>
  <c r="L13" i="10"/>
  <c r="X12" i="10"/>
  <c r="L12" i="10"/>
  <c r="X11" i="10"/>
  <c r="L11" i="10"/>
  <c r="X10" i="10"/>
  <c r="L10" i="10"/>
  <c r="X9" i="10"/>
  <c r="L9" i="10"/>
  <c r="X8" i="10"/>
  <c r="L8" i="10"/>
  <c r="X7" i="10"/>
  <c r="L7" i="10"/>
  <c r="X6" i="10"/>
  <c r="L6" i="10"/>
  <c r="L5" i="10"/>
  <c r="C40" i="9"/>
  <c r="W37" i="9"/>
  <c r="V37" i="9"/>
  <c r="U37" i="9"/>
  <c r="T37" i="9"/>
  <c r="S37" i="9"/>
  <c r="R37" i="9"/>
  <c r="Q37" i="9"/>
  <c r="P37" i="9"/>
  <c r="O37" i="9"/>
  <c r="W36" i="9"/>
  <c r="V36" i="9"/>
  <c r="U36" i="9"/>
  <c r="T36" i="9"/>
  <c r="S36" i="9"/>
  <c r="R36" i="9"/>
  <c r="Q36" i="9"/>
  <c r="P36" i="9"/>
  <c r="O36" i="9"/>
  <c r="X35" i="9"/>
  <c r="K35" i="9"/>
  <c r="J35" i="9"/>
  <c r="I35" i="9"/>
  <c r="H35" i="9"/>
  <c r="G35" i="9"/>
  <c r="F35" i="9"/>
  <c r="E35" i="9"/>
  <c r="D35" i="9"/>
  <c r="C35" i="9"/>
  <c r="X34" i="9"/>
  <c r="L34" i="9"/>
  <c r="X33" i="9"/>
  <c r="L33" i="9"/>
  <c r="X32" i="9"/>
  <c r="L32" i="9"/>
  <c r="X31" i="9"/>
  <c r="L31" i="9"/>
  <c r="X30" i="9"/>
  <c r="L30" i="9"/>
  <c r="X29" i="9"/>
  <c r="L29" i="9"/>
  <c r="X28" i="9"/>
  <c r="L28" i="9"/>
  <c r="X27" i="9"/>
  <c r="L27" i="9"/>
  <c r="X26" i="9"/>
  <c r="L26" i="9"/>
  <c r="X25" i="9"/>
  <c r="L25" i="9"/>
  <c r="X24" i="9"/>
  <c r="L24" i="9"/>
  <c r="X23" i="9"/>
  <c r="L23" i="9"/>
  <c r="X22" i="9"/>
  <c r="L22" i="9"/>
  <c r="X21" i="9"/>
  <c r="L21" i="9"/>
  <c r="X20" i="9"/>
  <c r="L20" i="9"/>
  <c r="X19" i="9"/>
  <c r="L19" i="9"/>
  <c r="X18" i="9"/>
  <c r="L18" i="9"/>
  <c r="X17" i="9"/>
  <c r="L17" i="9"/>
  <c r="X16" i="9"/>
  <c r="L16" i="9"/>
  <c r="X15" i="9"/>
  <c r="L15" i="9"/>
  <c r="X14" i="9"/>
  <c r="L14" i="9"/>
  <c r="X13" i="9"/>
  <c r="L13" i="9"/>
  <c r="X12" i="9"/>
  <c r="L12" i="9"/>
  <c r="X11" i="9"/>
  <c r="L11" i="9"/>
  <c r="X10" i="9"/>
  <c r="L10" i="9"/>
  <c r="X9" i="9"/>
  <c r="L9" i="9"/>
  <c r="X8" i="9"/>
  <c r="L8" i="9"/>
  <c r="X7" i="9"/>
  <c r="L7" i="9"/>
  <c r="X6" i="9"/>
  <c r="L6" i="9"/>
  <c r="L5" i="9"/>
  <c r="C43" i="8"/>
  <c r="W37" i="8"/>
  <c r="V37" i="8"/>
  <c r="U37" i="8"/>
  <c r="T37" i="8"/>
  <c r="S37" i="8"/>
  <c r="R37" i="8"/>
  <c r="Q37" i="8"/>
  <c r="P37" i="8"/>
  <c r="O37" i="8"/>
  <c r="W36" i="8"/>
  <c r="L42" i="8" s="1"/>
  <c r="V36" i="8"/>
  <c r="L43" i="8" s="1"/>
  <c r="U36" i="8"/>
  <c r="L44" i="8" s="1"/>
  <c r="T36" i="8"/>
  <c r="L45" i="8" s="1"/>
  <c r="S36" i="8"/>
  <c r="L46" i="8" s="1"/>
  <c r="R36" i="8"/>
  <c r="L47" i="8" s="1"/>
  <c r="Q36" i="8"/>
  <c r="L48" i="8" s="1"/>
  <c r="P36" i="8"/>
  <c r="L49" i="8" s="1"/>
  <c r="O36" i="8"/>
  <c r="L50" i="8" s="1"/>
  <c r="K35" i="8"/>
  <c r="K42" i="8" s="1"/>
  <c r="J35" i="8"/>
  <c r="K43" i="8" s="1"/>
  <c r="I35" i="8"/>
  <c r="K44" i="8" s="1"/>
  <c r="H35" i="8"/>
  <c r="K45" i="8" s="1"/>
  <c r="G35" i="8"/>
  <c r="K46" i="8" s="1"/>
  <c r="F35" i="8"/>
  <c r="K47" i="8" s="1"/>
  <c r="E35" i="8"/>
  <c r="K48" i="8" s="1"/>
  <c r="D35" i="8"/>
  <c r="K49" i="8" s="1"/>
  <c r="C35" i="8"/>
  <c r="K50" i="8" s="1"/>
  <c r="X34" i="8"/>
  <c r="L34" i="8"/>
  <c r="X33" i="8"/>
  <c r="L33" i="8"/>
  <c r="X32" i="8"/>
  <c r="L32" i="8"/>
  <c r="X31" i="8"/>
  <c r="L31" i="8"/>
  <c r="X30" i="8"/>
  <c r="L30" i="8"/>
  <c r="X29" i="8"/>
  <c r="L29" i="8"/>
  <c r="X28" i="8"/>
  <c r="L28" i="8"/>
  <c r="X27" i="8"/>
  <c r="L27" i="8"/>
  <c r="X26" i="8"/>
  <c r="L26" i="8"/>
  <c r="X25" i="8"/>
  <c r="L25" i="8"/>
  <c r="X24" i="8"/>
  <c r="L24" i="8"/>
  <c r="X23" i="8"/>
  <c r="L23" i="8"/>
  <c r="X22" i="8"/>
  <c r="L22" i="8"/>
  <c r="X21" i="8"/>
  <c r="L21" i="8"/>
  <c r="X20" i="8"/>
  <c r="L20" i="8"/>
  <c r="X19" i="8"/>
  <c r="L19" i="8"/>
  <c r="X18" i="8"/>
  <c r="L18" i="8"/>
  <c r="X17" i="8"/>
  <c r="L17" i="8"/>
  <c r="X16" i="8"/>
  <c r="L16" i="8"/>
  <c r="X15" i="8"/>
  <c r="L15" i="8"/>
  <c r="X14" i="8"/>
  <c r="L14" i="8"/>
  <c r="X13" i="8"/>
  <c r="L13" i="8"/>
  <c r="X12" i="8"/>
  <c r="L12" i="8"/>
  <c r="X11" i="8"/>
  <c r="L11" i="8"/>
  <c r="X10" i="8"/>
  <c r="L10" i="8"/>
  <c r="X9" i="8"/>
  <c r="L9" i="8"/>
  <c r="X8" i="8"/>
  <c r="L8" i="8"/>
  <c r="X7" i="8"/>
  <c r="L7" i="8"/>
  <c r="X6" i="8"/>
  <c r="L6" i="8"/>
  <c r="L5" i="8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C39" i="9" l="1"/>
  <c r="C41" i="10"/>
  <c r="C42" i="8"/>
</calcChain>
</file>

<file path=xl/sharedStrings.xml><?xml version="1.0" encoding="utf-8"?>
<sst xmlns="http://schemas.openxmlformats.org/spreadsheetml/2006/main" count="227" uniqueCount="56">
  <si>
    <t>total</t>
  </si>
  <si>
    <t>TOTAL</t>
  </si>
  <si>
    <t>Perlakuan</t>
  </si>
  <si>
    <t>Total</t>
  </si>
  <si>
    <t xml:space="preserve">total </t>
  </si>
  <si>
    <t>perlakuan</t>
  </si>
  <si>
    <t>rata-rata</t>
  </si>
  <si>
    <t>a</t>
  </si>
  <si>
    <t>b</t>
  </si>
  <si>
    <t>panelis</t>
  </si>
  <si>
    <t xml:space="preserve">kode sampel </t>
  </si>
  <si>
    <t>RANK</t>
  </si>
  <si>
    <t>Panelis</t>
  </si>
  <si>
    <t>Rata-Rata</t>
  </si>
  <si>
    <t>T</t>
  </si>
  <si>
    <t xml:space="preserve">Rerata </t>
  </si>
  <si>
    <t>X2</t>
  </si>
  <si>
    <t>total rangking</t>
  </si>
  <si>
    <t>Titik Kritis</t>
  </si>
  <si>
    <t>Organoleptik Warna</t>
  </si>
  <si>
    <t>Rata-rata</t>
  </si>
  <si>
    <t xml:space="preserve">T&lt;X2 </t>
  </si>
  <si>
    <t>Organoleptik Tekstur</t>
  </si>
  <si>
    <t>Organolanoleptik Rasa</t>
  </si>
  <si>
    <t>PERLAKUAN</t>
  </si>
  <si>
    <t>ab</t>
  </si>
  <si>
    <t>PANELIS</t>
  </si>
  <si>
    <t>KODE SAMPEL</t>
  </si>
  <si>
    <t>RATA-RATA</t>
  </si>
  <si>
    <t>TOTAL RANKING</t>
  </si>
  <si>
    <t>T &lt; X2</t>
  </si>
  <si>
    <t>Keterangan : angka-angka yang diikuti oleh huruf yang sama menunjukkan berbeda tidak nyata berdasarkan uji BNJ 5%</t>
  </si>
  <si>
    <t>T&gt; X2</t>
  </si>
  <si>
    <t>P1MI ( 20 Menit : CMC)</t>
  </si>
  <si>
    <t>P1M2 ( 20 Menit : Pektin)</t>
  </si>
  <si>
    <t>P1M3 ( 20 Menit : Karagenan)</t>
  </si>
  <si>
    <t>P2M2 ( 40 Menit : Pektin)</t>
  </si>
  <si>
    <t>P2MI ( 40 Menit : CMC)</t>
  </si>
  <si>
    <t>P3MI ( 60 Menit : CMC)</t>
  </si>
  <si>
    <t>P3M2 ( 60 Menit : Pektin)</t>
  </si>
  <si>
    <t>P3M3 ( 60 Menit : Karagenan)</t>
  </si>
  <si>
    <t>P2M3 ( 40 Menit : Karagenan)</t>
  </si>
  <si>
    <t>Organoleptik Daya Oles</t>
  </si>
  <si>
    <t>Terima H0/Tolak H1 (Tidak nyata)</t>
  </si>
  <si>
    <t>Terima H0/Toalk H1 (Tidak nyata)</t>
  </si>
  <si>
    <t>Terima H1/Tolak H0 (Nyata)</t>
  </si>
  <si>
    <t>bc</t>
  </si>
  <si>
    <t>bcd</t>
  </si>
  <si>
    <t>cd</t>
  </si>
  <si>
    <t>d</t>
  </si>
  <si>
    <t>NOTASI</t>
  </si>
  <si>
    <t>TITIK KRITIS</t>
  </si>
  <si>
    <t xml:space="preserve">Titik Kritis </t>
  </si>
  <si>
    <t xml:space="preserve">Perlakuan </t>
  </si>
  <si>
    <t xml:space="preserve">Total Ranking </t>
  </si>
  <si>
    <t xml:space="preserve">Notasi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</si>
</sst>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trike/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/>
    <xf numFmtId="2" fontId="2" fillId="0" borderId="0" xfId="0" applyNumberFormat="1" applyFont="1"/>
    <xf numFmtId="2" fontId="0" fillId="0" borderId="4" xfId="0" applyNumberForma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0" borderId="1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2" fillId="0" borderId="1" xfId="0" applyNumberFormat="1" applyFont="1" applyBorder="1"/>
    <xf numFmtId="0" fontId="4" fillId="0" borderId="0" xfId="0" applyFont="1"/>
    <xf numFmtId="0" fontId="4" fillId="0" borderId="1" xfId="0" applyFont="1" applyBorder="1"/>
    <xf numFmtId="2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0" borderId="13" xfId="0" applyFont="1" applyBorder="1" applyAlignment="1"/>
    <xf numFmtId="0" fontId="4" fillId="0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1" xfId="0" applyFont="1" applyFill="1" applyBorder="1"/>
    <xf numFmtId="0" fontId="4" fillId="0" borderId="0" xfId="0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15" xfId="0" applyFont="1" applyBorder="1" applyAlignment="1">
      <alignment horizontal="center" vertical="center"/>
    </xf>
    <xf numFmtId="2" fontId="2" fillId="0" borderId="0" xfId="0" applyNumberFormat="1" applyFont="1" applyBorder="1"/>
    <xf numFmtId="0" fontId="4" fillId="0" borderId="15" xfId="0" applyFont="1" applyBorder="1"/>
    <xf numFmtId="0" fontId="2" fillId="0" borderId="1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0" fontId="4" fillId="0" borderId="16" xfId="0" applyFont="1" applyBorder="1" applyAlignment="1">
      <alignment horizontal="center" vertical="center"/>
    </xf>
    <xf numFmtId="0" fontId="4" fillId="0" borderId="9" xfId="0" applyFont="1" applyBorder="1"/>
    <xf numFmtId="2" fontId="0" fillId="0" borderId="1" xfId="0" applyNumberFormat="1" applyBorder="1"/>
    <xf numFmtId="2" fontId="9" fillId="0" borderId="0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0" fillId="0" borderId="0" xfId="0" applyBorder="1"/>
    <xf numFmtId="0" fontId="0" fillId="3" borderId="0" xfId="0" applyFill="1" applyBorder="1"/>
    <xf numFmtId="0" fontId="0" fillId="2" borderId="0" xfId="0" applyFill="1" applyBorder="1"/>
    <xf numFmtId="0" fontId="0" fillId="0" borderId="19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4" fillId="0" borderId="19" xfId="0" applyFont="1" applyBorder="1"/>
    <xf numFmtId="0" fontId="4" fillId="0" borderId="12" xfId="0" applyFont="1" applyBorder="1"/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/>
    <xf numFmtId="0" fontId="4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/>
    <xf numFmtId="0" fontId="4" fillId="0" borderId="21" xfId="0" applyFont="1" applyBorder="1" applyAlignment="1">
      <alignment vertical="center"/>
    </xf>
    <xf numFmtId="0" fontId="4" fillId="0" borderId="0" xfId="0" applyFont="1" applyBorder="1"/>
    <xf numFmtId="2" fontId="2" fillId="0" borderId="21" xfId="0" applyNumberFormat="1" applyFont="1" applyBorder="1"/>
    <xf numFmtId="0" fontId="4" fillId="0" borderId="22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10" borderId="0" xfId="0" applyFill="1" applyBorder="1"/>
    <xf numFmtId="0" fontId="0" fillId="10" borderId="21" xfId="0" applyFill="1" applyBorder="1"/>
    <xf numFmtId="0" fontId="0" fillId="10" borderId="0" xfId="0" applyFill="1"/>
    <xf numFmtId="2" fontId="2" fillId="0" borderId="0" xfId="0" applyNumberFormat="1" applyFont="1" applyAlignment="1">
      <alignment horizontal="center" vertical="center"/>
    </xf>
    <xf numFmtId="0" fontId="0" fillId="9" borderId="0" xfId="0" applyFill="1"/>
    <xf numFmtId="0" fontId="0" fillId="6" borderId="0" xfId="0" applyFill="1"/>
    <xf numFmtId="0" fontId="0" fillId="11" borderId="0" xfId="0" applyFill="1"/>
    <xf numFmtId="0" fontId="0" fillId="2" borderId="0" xfId="0" applyFill="1"/>
    <xf numFmtId="0" fontId="0" fillId="2" borderId="1" xfId="0" applyFill="1" applyBorder="1"/>
    <xf numFmtId="2" fontId="4" fillId="0" borderId="1" xfId="0" applyNumberFormat="1" applyFont="1" applyBorder="1"/>
    <xf numFmtId="0" fontId="4" fillId="9" borderId="1" xfId="0" applyFont="1" applyFill="1" applyBorder="1"/>
    <xf numFmtId="0" fontId="9" fillId="4" borderId="1" xfId="0" applyFont="1" applyFill="1" applyBorder="1"/>
    <xf numFmtId="2" fontId="9" fillId="4" borderId="1" xfId="0" applyNumberFormat="1" applyFont="1" applyFill="1" applyBorder="1"/>
    <xf numFmtId="0" fontId="4" fillId="6" borderId="0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4" fillId="0" borderId="3" xfId="0" applyFont="1" applyBorder="1"/>
    <xf numFmtId="2" fontId="2" fillId="0" borderId="0" xfId="0" applyNumberFormat="1" applyFont="1" applyBorder="1" applyAlignment="1">
      <alignment horizontal="center"/>
    </xf>
    <xf numFmtId="0" fontId="0" fillId="0" borderId="0" xfId="0" applyFill="1"/>
    <xf numFmtId="0" fontId="0" fillId="12" borderId="0" xfId="0" applyFill="1"/>
    <xf numFmtId="0" fontId="0" fillId="13" borderId="0" xfId="0" applyFill="1"/>
    <xf numFmtId="2" fontId="2" fillId="5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35</xdr:row>
      <xdr:rowOff>166376</xdr:rowOff>
    </xdr:from>
    <xdr:to>
      <xdr:col>6</xdr:col>
      <xdr:colOff>484585</xdr:colOff>
      <xdr:row>40</xdr:row>
      <xdr:rowOff>32350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34390" y="7004838"/>
          <a:ext cx="4527214" cy="84289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289783</xdr:colOff>
      <xdr:row>42</xdr:row>
      <xdr:rowOff>26068</xdr:rowOff>
    </xdr:from>
    <xdr:to>
      <xdr:col>21</xdr:col>
      <xdr:colOff>83481</xdr:colOff>
      <xdr:row>45</xdr:row>
      <xdr:rowOff>159505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880473" y="8401499"/>
          <a:ext cx="4085422" cy="72464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39471</xdr:colOff>
      <xdr:row>53</xdr:row>
      <xdr:rowOff>20625</xdr:rowOff>
    </xdr:from>
    <xdr:to>
      <xdr:col>11</xdr:col>
      <xdr:colOff>404861</xdr:colOff>
      <xdr:row>57</xdr:row>
      <xdr:rowOff>101656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718092" y="10541918"/>
          <a:ext cx="3430907" cy="82551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6300</xdr:colOff>
      <xdr:row>51</xdr:row>
      <xdr:rowOff>117683</xdr:rowOff>
    </xdr:from>
    <xdr:to>
      <xdr:col>9</xdr:col>
      <xdr:colOff>157375</xdr:colOff>
      <xdr:row>55</xdr:row>
      <xdr:rowOff>124778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546300" y="10110114"/>
          <a:ext cx="3458367" cy="747928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605799</xdr:colOff>
      <xdr:row>50</xdr:row>
      <xdr:rowOff>1445</xdr:rowOff>
    </xdr:from>
    <xdr:to>
      <xdr:col>7</xdr:col>
      <xdr:colOff>406335</xdr:colOff>
      <xdr:row>54</xdr:row>
      <xdr:rowOff>10060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8518" y="10128024"/>
          <a:ext cx="3476852" cy="76615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3"/>
  <sheetViews>
    <sheetView topLeftCell="A30" zoomScale="36" zoomScaleNormal="10" workbookViewId="0">
      <selection activeCell="H88" sqref="H88"/>
    </sheetView>
  </sheetViews>
  <sheetFormatPr defaultColWidth="9.1796875" defaultRowHeight="15" x14ac:dyDescent="0.3"/>
  <cols>
    <col min="1" max="1" width="9.1796875" style="30"/>
    <col min="2" max="2" width="11.453125" style="30" customWidth="1"/>
    <col min="3" max="4" width="12.7265625" style="26" customWidth="1"/>
    <col min="5" max="5" width="12.54296875" style="26" customWidth="1"/>
    <col min="6" max="6" width="11.7265625" style="26" customWidth="1"/>
    <col min="7" max="7" width="13.1796875" style="26" customWidth="1"/>
    <col min="8" max="9" width="12.7265625" style="26" customWidth="1"/>
    <col min="10" max="10" width="12.54296875" style="26" customWidth="1"/>
    <col min="11" max="11" width="12.7265625" style="26" customWidth="1"/>
    <col min="12" max="12" width="12.54296875" style="26" customWidth="1"/>
    <col min="13" max="13" width="21.90625" style="30" customWidth="1"/>
    <col min="14" max="14" width="12.1796875" style="30" customWidth="1"/>
    <col min="15" max="15" width="10.36328125" style="30" customWidth="1"/>
    <col min="16" max="16384" width="9.1796875" style="30"/>
  </cols>
  <sheetData>
    <row r="2" spans="2:24" x14ac:dyDescent="0.3">
      <c r="B2" s="125" t="s">
        <v>26</v>
      </c>
      <c r="C2" s="125" t="s">
        <v>27</v>
      </c>
      <c r="D2" s="125"/>
      <c r="E2" s="125"/>
      <c r="F2" s="125"/>
      <c r="G2" s="125"/>
      <c r="H2" s="125"/>
      <c r="I2" s="125"/>
      <c r="J2" s="125"/>
      <c r="K2" s="27"/>
      <c r="L2" s="125" t="s">
        <v>1</v>
      </c>
      <c r="N2" s="6" t="s">
        <v>11</v>
      </c>
      <c r="O2" s="38"/>
      <c r="P2" s="38"/>
      <c r="Q2" s="38"/>
      <c r="R2" s="38"/>
      <c r="S2" s="38"/>
      <c r="T2" s="38"/>
      <c r="U2" s="38"/>
      <c r="V2" s="38"/>
      <c r="W2" s="38"/>
      <c r="X2" s="39"/>
    </row>
    <row r="3" spans="2:24" x14ac:dyDescent="0.3">
      <c r="B3" s="125"/>
      <c r="C3" s="74">
        <v>915</v>
      </c>
      <c r="D3" s="74">
        <v>826</v>
      </c>
      <c r="E3" s="74">
        <v>737</v>
      </c>
      <c r="F3" s="74">
        <v>648</v>
      </c>
      <c r="G3" s="74">
        <v>559</v>
      </c>
      <c r="H3" s="74">
        <v>460</v>
      </c>
      <c r="I3" s="74">
        <v>371</v>
      </c>
      <c r="J3" s="74">
        <v>282</v>
      </c>
      <c r="K3" s="74">
        <v>193</v>
      </c>
      <c r="L3" s="125"/>
      <c r="M3" s="40"/>
      <c r="N3" s="27" t="s">
        <v>26</v>
      </c>
      <c r="O3" s="121" t="s">
        <v>24</v>
      </c>
      <c r="P3" s="122"/>
      <c r="Q3" s="122"/>
      <c r="R3" s="122"/>
      <c r="S3" s="122"/>
      <c r="T3" s="122"/>
      <c r="U3" s="122"/>
      <c r="V3" s="122"/>
      <c r="W3" s="123"/>
      <c r="X3" s="125" t="s">
        <v>3</v>
      </c>
    </row>
    <row r="4" spans="2:24" x14ac:dyDescent="0.3">
      <c r="B4" s="45">
        <v>1</v>
      </c>
      <c r="C4" s="30">
        <v>4</v>
      </c>
      <c r="D4" s="30">
        <v>5</v>
      </c>
      <c r="E4" s="30">
        <v>4</v>
      </c>
      <c r="F4" s="30">
        <v>5</v>
      </c>
      <c r="G4" s="30">
        <v>4</v>
      </c>
      <c r="H4" s="30">
        <v>5</v>
      </c>
      <c r="I4" s="30">
        <v>4</v>
      </c>
      <c r="J4" s="30">
        <v>4</v>
      </c>
      <c r="K4" s="30">
        <v>5</v>
      </c>
      <c r="L4" s="27">
        <f>SUM(C4:K4)</f>
        <v>40</v>
      </c>
      <c r="N4" s="27"/>
      <c r="O4" s="73">
        <v>915</v>
      </c>
      <c r="P4" s="73">
        <v>826</v>
      </c>
      <c r="Q4" s="73">
        <v>737</v>
      </c>
      <c r="R4" s="73">
        <v>648</v>
      </c>
      <c r="S4" s="73">
        <v>559</v>
      </c>
      <c r="T4" s="73">
        <v>460</v>
      </c>
      <c r="U4" s="73">
        <v>371</v>
      </c>
      <c r="V4" s="73">
        <v>282</v>
      </c>
      <c r="W4" s="73">
        <v>193</v>
      </c>
      <c r="X4" s="125"/>
    </row>
    <row r="5" spans="2:24" x14ac:dyDescent="0.3">
      <c r="B5" s="27">
        <v>2</v>
      </c>
      <c r="C5" s="30">
        <v>5</v>
      </c>
      <c r="D5" s="30">
        <v>5</v>
      </c>
      <c r="E5" s="30">
        <v>2</v>
      </c>
      <c r="F5" s="30">
        <v>5</v>
      </c>
      <c r="G5" s="30">
        <v>4</v>
      </c>
      <c r="H5" s="30">
        <v>5</v>
      </c>
      <c r="I5" s="30">
        <v>4</v>
      </c>
      <c r="J5" s="30">
        <v>4</v>
      </c>
      <c r="K5" s="30">
        <v>5</v>
      </c>
      <c r="L5" s="27">
        <f t="shared" ref="L5:L33" si="0">SUM(C5:K5)</f>
        <v>39</v>
      </c>
      <c r="N5" s="27">
        <v>1</v>
      </c>
      <c r="O5" s="41">
        <v>3</v>
      </c>
      <c r="P5" s="41">
        <v>7.5</v>
      </c>
      <c r="Q5" s="41">
        <v>3</v>
      </c>
      <c r="R5" s="41">
        <v>7.5</v>
      </c>
      <c r="S5" s="41">
        <v>3</v>
      </c>
      <c r="T5" s="41">
        <v>7.5</v>
      </c>
      <c r="U5" s="41">
        <v>3</v>
      </c>
      <c r="V5" s="41">
        <v>3</v>
      </c>
      <c r="W5" s="41">
        <v>7.5</v>
      </c>
      <c r="X5" s="27">
        <f>SUM(O5:W5)</f>
        <v>45</v>
      </c>
    </row>
    <row r="6" spans="2:24" x14ac:dyDescent="0.3">
      <c r="B6" s="27">
        <v>3</v>
      </c>
      <c r="C6" s="30">
        <v>4</v>
      </c>
      <c r="D6" s="30">
        <v>4</v>
      </c>
      <c r="E6" s="30">
        <v>4</v>
      </c>
      <c r="F6" s="30">
        <v>4</v>
      </c>
      <c r="G6" s="30">
        <v>4</v>
      </c>
      <c r="H6" s="30">
        <v>4</v>
      </c>
      <c r="I6" s="30">
        <v>4</v>
      </c>
      <c r="J6" s="30">
        <v>4</v>
      </c>
      <c r="K6" s="30">
        <v>4</v>
      </c>
      <c r="L6" s="27">
        <f t="shared" si="0"/>
        <v>36</v>
      </c>
      <c r="N6" s="27">
        <v>2</v>
      </c>
      <c r="O6" s="41">
        <v>7</v>
      </c>
      <c r="P6" s="41">
        <v>7</v>
      </c>
      <c r="Q6" s="41">
        <v>1</v>
      </c>
      <c r="R6" s="41">
        <v>7</v>
      </c>
      <c r="S6" s="41">
        <v>3</v>
      </c>
      <c r="T6" s="41">
        <v>7</v>
      </c>
      <c r="U6" s="41">
        <v>3</v>
      </c>
      <c r="V6" s="41">
        <v>3</v>
      </c>
      <c r="W6" s="41">
        <v>7</v>
      </c>
      <c r="X6" s="27">
        <f>SUM(O6:W6)</f>
        <v>45</v>
      </c>
    </row>
    <row r="7" spans="2:24" x14ac:dyDescent="0.3">
      <c r="B7" s="27">
        <v>4</v>
      </c>
      <c r="C7" s="30">
        <v>4</v>
      </c>
      <c r="D7" s="30">
        <v>4</v>
      </c>
      <c r="E7" s="30">
        <v>4</v>
      </c>
      <c r="F7" s="30">
        <v>5</v>
      </c>
      <c r="G7" s="30">
        <v>5</v>
      </c>
      <c r="H7" s="30">
        <v>5</v>
      </c>
      <c r="I7" s="30">
        <v>4</v>
      </c>
      <c r="J7" s="30">
        <v>5</v>
      </c>
      <c r="K7" s="30">
        <v>4</v>
      </c>
      <c r="L7" s="27">
        <f t="shared" si="0"/>
        <v>40</v>
      </c>
      <c r="N7" s="27">
        <v>3</v>
      </c>
      <c r="O7" s="41">
        <v>5</v>
      </c>
      <c r="P7" s="41">
        <v>5</v>
      </c>
      <c r="Q7" s="41">
        <v>5</v>
      </c>
      <c r="R7" s="41">
        <v>5</v>
      </c>
      <c r="S7" s="41">
        <v>5</v>
      </c>
      <c r="T7" s="41">
        <v>5</v>
      </c>
      <c r="U7" s="41">
        <v>5</v>
      </c>
      <c r="V7" s="41">
        <v>5</v>
      </c>
      <c r="W7" s="41">
        <v>5</v>
      </c>
      <c r="X7" s="27">
        <f>SUM(O7:W7)</f>
        <v>45</v>
      </c>
    </row>
    <row r="8" spans="2:24" x14ac:dyDescent="0.3">
      <c r="B8" s="27">
        <v>5</v>
      </c>
      <c r="C8" s="30">
        <v>2</v>
      </c>
      <c r="D8" s="30">
        <v>2</v>
      </c>
      <c r="E8" s="30">
        <v>4</v>
      </c>
      <c r="F8" s="30">
        <v>2</v>
      </c>
      <c r="G8" s="30">
        <v>2</v>
      </c>
      <c r="H8" s="30">
        <v>4</v>
      </c>
      <c r="I8" s="30">
        <v>4</v>
      </c>
      <c r="J8" s="30">
        <v>2</v>
      </c>
      <c r="K8" s="30">
        <v>4</v>
      </c>
      <c r="L8" s="27">
        <f t="shared" si="0"/>
        <v>26</v>
      </c>
      <c r="N8" s="27">
        <v>4</v>
      </c>
      <c r="O8" s="41">
        <v>3</v>
      </c>
      <c r="P8" s="41">
        <v>3</v>
      </c>
      <c r="Q8" s="41">
        <v>3</v>
      </c>
      <c r="R8" s="41">
        <v>7.5</v>
      </c>
      <c r="S8" s="41">
        <v>7.5</v>
      </c>
      <c r="T8" s="41">
        <v>7.5</v>
      </c>
      <c r="U8" s="41">
        <v>3</v>
      </c>
      <c r="V8" s="41">
        <v>7.5</v>
      </c>
      <c r="W8" s="41">
        <v>3</v>
      </c>
      <c r="X8" s="27">
        <f>SUM(O8:W8)</f>
        <v>45</v>
      </c>
    </row>
    <row r="9" spans="2:24" x14ac:dyDescent="0.3">
      <c r="B9" s="27">
        <v>6</v>
      </c>
      <c r="C9" s="30">
        <v>3</v>
      </c>
      <c r="D9" s="30">
        <v>3</v>
      </c>
      <c r="E9" s="30">
        <v>3</v>
      </c>
      <c r="F9" s="30">
        <v>3</v>
      </c>
      <c r="G9" s="30">
        <v>3</v>
      </c>
      <c r="H9" s="30">
        <v>3</v>
      </c>
      <c r="I9" s="30">
        <v>3</v>
      </c>
      <c r="J9" s="30">
        <v>3</v>
      </c>
      <c r="K9" s="30">
        <v>3</v>
      </c>
      <c r="L9" s="27">
        <f t="shared" si="0"/>
        <v>27</v>
      </c>
      <c r="N9" s="27">
        <v>5</v>
      </c>
      <c r="O9" s="41">
        <v>3</v>
      </c>
      <c r="P9" s="41">
        <v>3</v>
      </c>
      <c r="Q9" s="41">
        <v>7.5</v>
      </c>
      <c r="R9" s="41">
        <v>3</v>
      </c>
      <c r="S9" s="41">
        <v>3</v>
      </c>
      <c r="T9" s="41">
        <v>7.5</v>
      </c>
      <c r="U9" s="41">
        <v>7.5</v>
      </c>
      <c r="V9" s="41">
        <v>3</v>
      </c>
      <c r="W9" s="41">
        <v>7.5</v>
      </c>
      <c r="X9" s="27">
        <f t="shared" ref="X9:X34" si="1">SUM(O9:W9)</f>
        <v>45</v>
      </c>
    </row>
    <row r="10" spans="2:24" x14ac:dyDescent="0.3">
      <c r="B10" s="27">
        <v>7</v>
      </c>
      <c r="C10" s="30">
        <v>2</v>
      </c>
      <c r="D10" s="30">
        <v>2</v>
      </c>
      <c r="E10" s="30">
        <v>2</v>
      </c>
      <c r="F10" s="30">
        <v>1</v>
      </c>
      <c r="G10" s="30">
        <v>2</v>
      </c>
      <c r="H10" s="30">
        <v>2</v>
      </c>
      <c r="I10" s="30">
        <v>1</v>
      </c>
      <c r="J10" s="30">
        <v>2</v>
      </c>
      <c r="K10" s="30">
        <v>2</v>
      </c>
      <c r="L10" s="27">
        <f t="shared" si="0"/>
        <v>16</v>
      </c>
      <c r="N10" s="27">
        <v>6</v>
      </c>
      <c r="O10" s="41">
        <v>5</v>
      </c>
      <c r="P10" s="41">
        <v>5</v>
      </c>
      <c r="Q10" s="41">
        <v>5</v>
      </c>
      <c r="R10" s="41">
        <v>5</v>
      </c>
      <c r="S10" s="41">
        <v>5</v>
      </c>
      <c r="T10" s="41">
        <v>5</v>
      </c>
      <c r="U10" s="41">
        <v>5</v>
      </c>
      <c r="V10" s="41">
        <v>5</v>
      </c>
      <c r="W10" s="41">
        <v>5</v>
      </c>
      <c r="X10" s="27">
        <f t="shared" si="1"/>
        <v>45</v>
      </c>
    </row>
    <row r="11" spans="2:24" x14ac:dyDescent="0.3">
      <c r="B11" s="27">
        <v>8</v>
      </c>
      <c r="C11" s="30">
        <v>4</v>
      </c>
      <c r="D11" s="30">
        <v>4</v>
      </c>
      <c r="E11" s="30">
        <v>4</v>
      </c>
      <c r="F11" s="30">
        <v>4</v>
      </c>
      <c r="G11" s="30">
        <v>4</v>
      </c>
      <c r="H11" s="30">
        <v>4</v>
      </c>
      <c r="I11" s="30">
        <v>4</v>
      </c>
      <c r="J11" s="30">
        <v>4</v>
      </c>
      <c r="K11" s="30">
        <v>4</v>
      </c>
      <c r="L11" s="27">
        <f t="shared" si="0"/>
        <v>36</v>
      </c>
      <c r="N11" s="27">
        <v>7</v>
      </c>
      <c r="O11" s="41">
        <v>6</v>
      </c>
      <c r="P11" s="41">
        <v>6</v>
      </c>
      <c r="Q11" s="41">
        <v>6</v>
      </c>
      <c r="R11" s="41">
        <v>1.5</v>
      </c>
      <c r="S11" s="41">
        <v>6</v>
      </c>
      <c r="T11" s="41">
        <v>6</v>
      </c>
      <c r="U11" s="41">
        <v>1.5</v>
      </c>
      <c r="V11" s="41">
        <v>6</v>
      </c>
      <c r="W11" s="41">
        <v>6</v>
      </c>
      <c r="X11" s="27">
        <f t="shared" si="1"/>
        <v>45</v>
      </c>
    </row>
    <row r="12" spans="2:24" x14ac:dyDescent="0.3">
      <c r="B12" s="27">
        <v>9</v>
      </c>
      <c r="C12" s="30">
        <v>4</v>
      </c>
      <c r="D12" s="30">
        <v>4</v>
      </c>
      <c r="E12" s="30">
        <v>4</v>
      </c>
      <c r="F12" s="30">
        <v>4</v>
      </c>
      <c r="G12" s="30">
        <v>4</v>
      </c>
      <c r="H12" s="30">
        <v>4</v>
      </c>
      <c r="I12" s="30">
        <v>4</v>
      </c>
      <c r="J12" s="30">
        <v>4</v>
      </c>
      <c r="K12" s="30">
        <v>4</v>
      </c>
      <c r="L12" s="27">
        <f t="shared" si="0"/>
        <v>36</v>
      </c>
      <c r="N12" s="27">
        <v>8</v>
      </c>
      <c r="O12" s="41">
        <v>5</v>
      </c>
      <c r="P12" s="41">
        <v>5</v>
      </c>
      <c r="Q12" s="41">
        <v>5</v>
      </c>
      <c r="R12" s="41">
        <v>5</v>
      </c>
      <c r="S12" s="41">
        <v>5</v>
      </c>
      <c r="T12" s="41">
        <v>5</v>
      </c>
      <c r="U12" s="41">
        <v>5</v>
      </c>
      <c r="V12" s="41">
        <v>5</v>
      </c>
      <c r="W12" s="41">
        <v>5</v>
      </c>
      <c r="X12" s="27">
        <f t="shared" si="1"/>
        <v>45</v>
      </c>
    </row>
    <row r="13" spans="2:24" x14ac:dyDescent="0.3">
      <c r="B13" s="27">
        <v>10</v>
      </c>
      <c r="C13" s="30">
        <v>4</v>
      </c>
      <c r="D13" s="30">
        <v>4</v>
      </c>
      <c r="E13" s="30">
        <v>4</v>
      </c>
      <c r="F13" s="30">
        <v>4</v>
      </c>
      <c r="G13" s="30">
        <v>4</v>
      </c>
      <c r="H13" s="30">
        <v>4</v>
      </c>
      <c r="I13" s="30">
        <v>4</v>
      </c>
      <c r="J13" s="30">
        <v>4</v>
      </c>
      <c r="K13" s="30">
        <v>4</v>
      </c>
      <c r="L13" s="27">
        <f t="shared" si="0"/>
        <v>36</v>
      </c>
      <c r="M13" s="44"/>
      <c r="N13" s="27">
        <v>9</v>
      </c>
      <c r="O13" s="41">
        <v>5</v>
      </c>
      <c r="P13" s="41">
        <v>5</v>
      </c>
      <c r="Q13" s="41">
        <v>5</v>
      </c>
      <c r="R13" s="41">
        <v>5</v>
      </c>
      <c r="S13" s="41">
        <v>5</v>
      </c>
      <c r="T13" s="41">
        <v>5</v>
      </c>
      <c r="U13" s="41">
        <v>5</v>
      </c>
      <c r="V13" s="41">
        <v>5</v>
      </c>
      <c r="W13" s="41">
        <v>5</v>
      </c>
      <c r="X13" s="27">
        <f t="shared" si="1"/>
        <v>45</v>
      </c>
    </row>
    <row r="14" spans="2:24" x14ac:dyDescent="0.3">
      <c r="B14" s="27">
        <v>11</v>
      </c>
      <c r="C14" s="30">
        <v>4</v>
      </c>
      <c r="D14" s="30">
        <v>4</v>
      </c>
      <c r="E14" s="30">
        <v>4</v>
      </c>
      <c r="F14" s="30">
        <v>4</v>
      </c>
      <c r="G14" s="30">
        <v>4</v>
      </c>
      <c r="H14" s="30">
        <v>4</v>
      </c>
      <c r="I14" s="30">
        <v>4</v>
      </c>
      <c r="J14" s="30">
        <v>4</v>
      </c>
      <c r="K14" s="30">
        <v>4</v>
      </c>
      <c r="L14" s="27">
        <f t="shared" si="0"/>
        <v>36</v>
      </c>
      <c r="M14" s="44"/>
      <c r="N14" s="27">
        <v>10</v>
      </c>
      <c r="O14" s="41">
        <v>5</v>
      </c>
      <c r="P14" s="41">
        <v>5</v>
      </c>
      <c r="Q14" s="41">
        <v>5</v>
      </c>
      <c r="R14" s="41">
        <v>5</v>
      </c>
      <c r="S14" s="41">
        <v>5</v>
      </c>
      <c r="T14" s="41">
        <v>5</v>
      </c>
      <c r="U14" s="41">
        <v>5</v>
      </c>
      <c r="V14" s="41">
        <v>5</v>
      </c>
      <c r="W14" s="41">
        <v>5</v>
      </c>
      <c r="X14" s="27">
        <f t="shared" si="1"/>
        <v>45</v>
      </c>
    </row>
    <row r="15" spans="2:24" x14ac:dyDescent="0.3">
      <c r="B15" s="27">
        <v>12</v>
      </c>
      <c r="C15" s="30">
        <v>4</v>
      </c>
      <c r="D15" s="30">
        <v>4</v>
      </c>
      <c r="E15" s="30">
        <v>5</v>
      </c>
      <c r="F15" s="30">
        <v>4</v>
      </c>
      <c r="G15" s="30">
        <v>4</v>
      </c>
      <c r="H15" s="30">
        <v>4</v>
      </c>
      <c r="I15" s="30">
        <v>5</v>
      </c>
      <c r="J15" s="30">
        <v>4</v>
      </c>
      <c r="K15" s="30">
        <v>4</v>
      </c>
      <c r="L15" s="27">
        <f t="shared" si="0"/>
        <v>38</v>
      </c>
      <c r="M15" s="44"/>
      <c r="N15" s="27">
        <v>11</v>
      </c>
      <c r="O15" s="41">
        <v>5</v>
      </c>
      <c r="P15" s="41">
        <v>5</v>
      </c>
      <c r="Q15" s="41">
        <v>5</v>
      </c>
      <c r="R15" s="41">
        <v>5</v>
      </c>
      <c r="S15" s="41">
        <v>5</v>
      </c>
      <c r="T15" s="41">
        <v>5</v>
      </c>
      <c r="U15" s="41">
        <v>5</v>
      </c>
      <c r="V15" s="41">
        <v>5</v>
      </c>
      <c r="W15" s="41">
        <v>5</v>
      </c>
      <c r="X15" s="27">
        <f t="shared" si="1"/>
        <v>45</v>
      </c>
    </row>
    <row r="16" spans="2:24" x14ac:dyDescent="0.3">
      <c r="B16" s="27">
        <v>13</v>
      </c>
      <c r="C16" s="30">
        <v>2</v>
      </c>
      <c r="D16" s="30">
        <v>2</v>
      </c>
      <c r="E16" s="30">
        <v>2</v>
      </c>
      <c r="F16" s="30">
        <v>2</v>
      </c>
      <c r="G16" s="30">
        <v>2</v>
      </c>
      <c r="H16" s="30">
        <v>2</v>
      </c>
      <c r="I16" s="30">
        <v>2</v>
      </c>
      <c r="J16" s="30">
        <v>2</v>
      </c>
      <c r="K16" s="30">
        <v>2</v>
      </c>
      <c r="L16" s="27">
        <f t="shared" si="0"/>
        <v>18</v>
      </c>
      <c r="M16" s="44"/>
      <c r="N16" s="27">
        <v>12</v>
      </c>
      <c r="O16" s="41">
        <v>4</v>
      </c>
      <c r="P16" s="41">
        <v>4</v>
      </c>
      <c r="Q16" s="41">
        <v>8.5</v>
      </c>
      <c r="R16" s="41">
        <v>4</v>
      </c>
      <c r="S16" s="41">
        <v>4</v>
      </c>
      <c r="T16" s="41">
        <v>4</v>
      </c>
      <c r="U16" s="41">
        <v>8.5</v>
      </c>
      <c r="V16" s="41">
        <v>4</v>
      </c>
      <c r="W16" s="41">
        <v>4</v>
      </c>
      <c r="X16" s="27">
        <f t="shared" si="1"/>
        <v>45</v>
      </c>
    </row>
    <row r="17" spans="2:24" x14ac:dyDescent="0.3">
      <c r="B17" s="27">
        <v>14</v>
      </c>
      <c r="C17" s="30">
        <v>5</v>
      </c>
      <c r="D17" s="30">
        <v>5</v>
      </c>
      <c r="E17" s="30">
        <v>5</v>
      </c>
      <c r="F17" s="30">
        <v>4</v>
      </c>
      <c r="G17" s="30">
        <v>5</v>
      </c>
      <c r="H17" s="30">
        <v>4</v>
      </c>
      <c r="I17" s="30">
        <v>5</v>
      </c>
      <c r="J17" s="30">
        <v>5</v>
      </c>
      <c r="K17" s="30">
        <v>5</v>
      </c>
      <c r="L17" s="27">
        <f t="shared" si="0"/>
        <v>43</v>
      </c>
      <c r="M17" s="44"/>
      <c r="N17" s="27">
        <v>13</v>
      </c>
      <c r="O17" s="41">
        <v>5</v>
      </c>
      <c r="P17" s="41">
        <v>5</v>
      </c>
      <c r="Q17" s="41">
        <v>5</v>
      </c>
      <c r="R17" s="41">
        <v>5</v>
      </c>
      <c r="S17" s="41">
        <v>5</v>
      </c>
      <c r="T17" s="41">
        <v>5</v>
      </c>
      <c r="U17" s="41">
        <v>5</v>
      </c>
      <c r="V17" s="41">
        <v>5</v>
      </c>
      <c r="W17" s="41">
        <v>5</v>
      </c>
      <c r="X17" s="27">
        <f t="shared" si="1"/>
        <v>45</v>
      </c>
    </row>
    <row r="18" spans="2:24" x14ac:dyDescent="0.3">
      <c r="B18" s="27">
        <v>15</v>
      </c>
      <c r="C18" s="30">
        <v>5</v>
      </c>
      <c r="D18" s="30">
        <v>4</v>
      </c>
      <c r="E18" s="30">
        <v>4</v>
      </c>
      <c r="F18" s="30">
        <v>5</v>
      </c>
      <c r="G18" s="30">
        <v>5</v>
      </c>
      <c r="H18" s="30">
        <v>5</v>
      </c>
      <c r="I18" s="30">
        <v>4</v>
      </c>
      <c r="J18" s="30">
        <v>5</v>
      </c>
      <c r="K18" s="30">
        <v>4</v>
      </c>
      <c r="L18" s="27">
        <f t="shared" si="0"/>
        <v>41</v>
      </c>
      <c r="M18" s="44"/>
      <c r="N18" s="27">
        <v>14</v>
      </c>
      <c r="O18" s="6">
        <v>6</v>
      </c>
      <c r="P18" s="6">
        <v>6</v>
      </c>
      <c r="Q18" s="6">
        <v>6</v>
      </c>
      <c r="R18" s="6">
        <v>1.5</v>
      </c>
      <c r="S18" s="6">
        <v>6</v>
      </c>
      <c r="T18" s="6">
        <v>1.5</v>
      </c>
      <c r="U18" s="6">
        <v>6</v>
      </c>
      <c r="V18" s="6">
        <v>6</v>
      </c>
      <c r="W18" s="6">
        <v>6</v>
      </c>
      <c r="X18" s="27">
        <f t="shared" si="1"/>
        <v>45</v>
      </c>
    </row>
    <row r="19" spans="2:24" x14ac:dyDescent="0.3">
      <c r="B19" s="27">
        <v>16</v>
      </c>
      <c r="C19" s="30">
        <v>5</v>
      </c>
      <c r="D19" s="30">
        <v>4</v>
      </c>
      <c r="E19" s="30">
        <v>4</v>
      </c>
      <c r="F19" s="30">
        <v>4</v>
      </c>
      <c r="G19" s="30">
        <v>5</v>
      </c>
      <c r="H19" s="30">
        <v>4</v>
      </c>
      <c r="I19" s="30">
        <v>5</v>
      </c>
      <c r="J19" s="30">
        <v>5</v>
      </c>
      <c r="K19" s="30">
        <v>5</v>
      </c>
      <c r="L19" s="27">
        <f t="shared" si="0"/>
        <v>41</v>
      </c>
      <c r="M19" s="44"/>
      <c r="N19" s="27">
        <v>15</v>
      </c>
      <c r="O19" s="6">
        <v>7</v>
      </c>
      <c r="P19" s="6">
        <v>2.5</v>
      </c>
      <c r="Q19" s="6">
        <v>2.5</v>
      </c>
      <c r="R19" s="6">
        <v>7</v>
      </c>
      <c r="S19" s="6">
        <v>7</v>
      </c>
      <c r="T19" s="6">
        <v>7</v>
      </c>
      <c r="U19" s="6">
        <v>2.5</v>
      </c>
      <c r="V19" s="6">
        <v>7</v>
      </c>
      <c r="W19" s="6">
        <v>2.5</v>
      </c>
      <c r="X19" s="27">
        <f t="shared" si="1"/>
        <v>45</v>
      </c>
    </row>
    <row r="20" spans="2:24" x14ac:dyDescent="0.3">
      <c r="B20" s="27">
        <v>17</v>
      </c>
      <c r="C20" s="30">
        <v>5</v>
      </c>
      <c r="D20" s="30">
        <v>4</v>
      </c>
      <c r="E20" s="30">
        <v>4</v>
      </c>
      <c r="F20" s="30">
        <v>5</v>
      </c>
      <c r="G20" s="30">
        <v>4</v>
      </c>
      <c r="H20" s="30">
        <v>4</v>
      </c>
      <c r="I20" s="30">
        <v>4</v>
      </c>
      <c r="J20" s="30">
        <v>4</v>
      </c>
      <c r="K20" s="30">
        <v>4</v>
      </c>
      <c r="L20" s="27">
        <f t="shared" si="0"/>
        <v>38</v>
      </c>
      <c r="N20" s="27">
        <v>16</v>
      </c>
      <c r="O20" s="6">
        <v>7</v>
      </c>
      <c r="P20" s="6">
        <v>2.5</v>
      </c>
      <c r="Q20" s="6">
        <v>2.5</v>
      </c>
      <c r="R20" s="6">
        <v>2.5</v>
      </c>
      <c r="S20" s="6">
        <v>7</v>
      </c>
      <c r="T20" s="6">
        <v>2.5</v>
      </c>
      <c r="U20" s="6">
        <v>7</v>
      </c>
      <c r="V20" s="6">
        <v>7</v>
      </c>
      <c r="W20" s="6">
        <v>7</v>
      </c>
      <c r="X20" s="27">
        <f t="shared" si="1"/>
        <v>45</v>
      </c>
    </row>
    <row r="21" spans="2:24" x14ac:dyDescent="0.3">
      <c r="B21" s="27">
        <v>18</v>
      </c>
      <c r="C21" s="30">
        <v>4</v>
      </c>
      <c r="D21" s="30">
        <v>4</v>
      </c>
      <c r="E21" s="30">
        <v>5</v>
      </c>
      <c r="F21" s="30">
        <v>4</v>
      </c>
      <c r="G21" s="30">
        <v>5</v>
      </c>
      <c r="H21" s="30">
        <v>5</v>
      </c>
      <c r="I21" s="30">
        <v>4</v>
      </c>
      <c r="J21" s="30">
        <v>4</v>
      </c>
      <c r="K21" s="30">
        <v>4</v>
      </c>
      <c r="L21" s="27">
        <f t="shared" si="0"/>
        <v>39</v>
      </c>
      <c r="N21" s="27">
        <v>17</v>
      </c>
      <c r="O21" s="6">
        <v>8.5</v>
      </c>
      <c r="P21" s="6">
        <v>4</v>
      </c>
      <c r="Q21" s="6">
        <v>4</v>
      </c>
      <c r="R21" s="6">
        <v>8.5</v>
      </c>
      <c r="S21" s="6">
        <v>4</v>
      </c>
      <c r="T21" s="6">
        <v>4</v>
      </c>
      <c r="U21" s="6">
        <v>4</v>
      </c>
      <c r="V21" s="6">
        <v>4</v>
      </c>
      <c r="W21" s="6">
        <v>4</v>
      </c>
      <c r="X21" s="27">
        <f t="shared" si="1"/>
        <v>45</v>
      </c>
    </row>
    <row r="22" spans="2:24" x14ac:dyDescent="0.3">
      <c r="B22" s="27">
        <v>19</v>
      </c>
      <c r="C22" s="30">
        <v>5</v>
      </c>
      <c r="D22" s="30">
        <v>4</v>
      </c>
      <c r="E22" s="30">
        <v>2</v>
      </c>
      <c r="F22" s="30">
        <v>4</v>
      </c>
      <c r="G22" s="30">
        <v>2</v>
      </c>
      <c r="H22" s="30">
        <v>4</v>
      </c>
      <c r="I22" s="30">
        <v>2</v>
      </c>
      <c r="J22" s="30">
        <v>4</v>
      </c>
      <c r="K22" s="30">
        <v>5</v>
      </c>
      <c r="L22" s="27">
        <f t="shared" si="0"/>
        <v>32</v>
      </c>
      <c r="N22" s="27">
        <v>18</v>
      </c>
      <c r="O22" s="6">
        <v>3.5</v>
      </c>
      <c r="P22" s="6">
        <v>3.5</v>
      </c>
      <c r="Q22" s="6">
        <v>8</v>
      </c>
      <c r="R22" s="6">
        <v>3.5</v>
      </c>
      <c r="S22" s="6">
        <v>8</v>
      </c>
      <c r="T22" s="6">
        <v>8</v>
      </c>
      <c r="U22" s="6">
        <v>3.5</v>
      </c>
      <c r="V22" s="6">
        <v>3.5</v>
      </c>
      <c r="W22" s="6">
        <v>3.5</v>
      </c>
      <c r="X22" s="27">
        <f t="shared" si="1"/>
        <v>45</v>
      </c>
    </row>
    <row r="23" spans="2:24" x14ac:dyDescent="0.3">
      <c r="B23" s="27">
        <v>20</v>
      </c>
      <c r="C23" s="30">
        <v>4</v>
      </c>
      <c r="D23" s="30">
        <v>4</v>
      </c>
      <c r="E23" s="30">
        <v>4</v>
      </c>
      <c r="F23" s="30">
        <v>4</v>
      </c>
      <c r="G23" s="30">
        <v>4</v>
      </c>
      <c r="H23" s="30">
        <v>4</v>
      </c>
      <c r="I23" s="30">
        <v>4</v>
      </c>
      <c r="J23" s="30">
        <v>4</v>
      </c>
      <c r="K23" s="30">
        <v>4</v>
      </c>
      <c r="L23" s="27">
        <f t="shared" si="0"/>
        <v>36</v>
      </c>
      <c r="N23" s="27">
        <v>19</v>
      </c>
      <c r="O23" s="6">
        <v>8.5</v>
      </c>
      <c r="P23" s="6">
        <v>5.5</v>
      </c>
      <c r="Q23" s="6">
        <v>2</v>
      </c>
      <c r="R23" s="6">
        <v>5.5</v>
      </c>
      <c r="S23" s="6">
        <v>2</v>
      </c>
      <c r="T23" s="6">
        <v>5.5</v>
      </c>
      <c r="U23" s="6">
        <v>2</v>
      </c>
      <c r="V23" s="6">
        <v>5.5</v>
      </c>
      <c r="W23" s="6">
        <v>8.5</v>
      </c>
      <c r="X23" s="27">
        <f t="shared" si="1"/>
        <v>45</v>
      </c>
    </row>
    <row r="24" spans="2:24" x14ac:dyDescent="0.3">
      <c r="B24" s="27">
        <v>21</v>
      </c>
      <c r="C24" s="30">
        <v>4</v>
      </c>
      <c r="D24" s="30">
        <v>4</v>
      </c>
      <c r="E24" s="30">
        <v>4</v>
      </c>
      <c r="F24" s="30">
        <v>4</v>
      </c>
      <c r="G24" s="30">
        <v>4</v>
      </c>
      <c r="H24" s="30">
        <v>4</v>
      </c>
      <c r="I24" s="30">
        <v>4</v>
      </c>
      <c r="J24" s="30">
        <v>4</v>
      </c>
      <c r="K24" s="30">
        <v>4</v>
      </c>
      <c r="L24" s="27">
        <f t="shared" si="0"/>
        <v>36</v>
      </c>
      <c r="N24" s="27">
        <v>20</v>
      </c>
      <c r="O24" s="6">
        <v>5</v>
      </c>
      <c r="P24" s="6">
        <v>5</v>
      </c>
      <c r="Q24" s="6">
        <v>5</v>
      </c>
      <c r="R24" s="6">
        <v>5</v>
      </c>
      <c r="S24" s="6">
        <v>5</v>
      </c>
      <c r="T24" s="6">
        <v>5</v>
      </c>
      <c r="U24" s="6">
        <v>5</v>
      </c>
      <c r="V24" s="6">
        <v>5</v>
      </c>
      <c r="W24" s="6">
        <v>5</v>
      </c>
      <c r="X24" s="27">
        <f t="shared" si="1"/>
        <v>45</v>
      </c>
    </row>
    <row r="25" spans="2:24" x14ac:dyDescent="0.3">
      <c r="B25" s="27">
        <v>22</v>
      </c>
      <c r="C25" s="30">
        <v>4</v>
      </c>
      <c r="D25" s="30">
        <v>4</v>
      </c>
      <c r="E25" s="30">
        <v>5</v>
      </c>
      <c r="F25" s="30">
        <v>4</v>
      </c>
      <c r="G25" s="30">
        <v>4</v>
      </c>
      <c r="H25" s="30">
        <v>4</v>
      </c>
      <c r="I25" s="30">
        <v>4</v>
      </c>
      <c r="J25" s="30">
        <v>4</v>
      </c>
      <c r="K25" s="30">
        <v>4</v>
      </c>
      <c r="L25" s="27">
        <f t="shared" si="0"/>
        <v>37</v>
      </c>
      <c r="N25" s="27">
        <v>21</v>
      </c>
      <c r="O25" s="6">
        <v>5</v>
      </c>
      <c r="P25" s="6">
        <v>5</v>
      </c>
      <c r="Q25" s="6">
        <v>5</v>
      </c>
      <c r="R25" s="6">
        <v>5</v>
      </c>
      <c r="S25" s="6">
        <v>5</v>
      </c>
      <c r="T25" s="6">
        <v>5</v>
      </c>
      <c r="U25" s="6">
        <v>5</v>
      </c>
      <c r="V25" s="6">
        <v>5</v>
      </c>
      <c r="W25" s="6">
        <v>5</v>
      </c>
      <c r="X25" s="27">
        <f t="shared" si="1"/>
        <v>45</v>
      </c>
    </row>
    <row r="26" spans="2:24" x14ac:dyDescent="0.3">
      <c r="B26" s="27">
        <v>23</v>
      </c>
      <c r="C26" s="30">
        <v>4</v>
      </c>
      <c r="D26" s="30">
        <v>4</v>
      </c>
      <c r="E26" s="30">
        <v>4</v>
      </c>
      <c r="F26" s="30">
        <v>4</v>
      </c>
      <c r="G26" s="30">
        <v>4</v>
      </c>
      <c r="H26" s="30">
        <v>4</v>
      </c>
      <c r="I26" s="30">
        <v>4</v>
      </c>
      <c r="J26" s="30">
        <v>4</v>
      </c>
      <c r="K26" s="30">
        <v>4</v>
      </c>
      <c r="L26" s="27">
        <f t="shared" si="0"/>
        <v>36</v>
      </c>
      <c r="N26" s="27">
        <v>22</v>
      </c>
      <c r="O26" s="6">
        <v>5.5</v>
      </c>
      <c r="P26" s="6">
        <v>5.5</v>
      </c>
      <c r="Q26" s="6">
        <v>1</v>
      </c>
      <c r="R26" s="6">
        <v>5.5</v>
      </c>
      <c r="S26" s="6">
        <v>5.5</v>
      </c>
      <c r="T26" s="6">
        <v>5.5</v>
      </c>
      <c r="U26" s="6">
        <v>5.5</v>
      </c>
      <c r="V26" s="6">
        <v>5.5</v>
      </c>
      <c r="W26" s="6">
        <v>5.5</v>
      </c>
      <c r="X26" s="27">
        <f t="shared" si="1"/>
        <v>45</v>
      </c>
    </row>
    <row r="27" spans="2:24" x14ac:dyDescent="0.3">
      <c r="B27" s="27">
        <v>24</v>
      </c>
      <c r="C27" s="30">
        <v>4</v>
      </c>
      <c r="D27" s="30">
        <v>3</v>
      </c>
      <c r="E27" s="30">
        <v>2</v>
      </c>
      <c r="F27" s="30">
        <v>4</v>
      </c>
      <c r="G27" s="30">
        <v>4</v>
      </c>
      <c r="H27" s="30">
        <v>3</v>
      </c>
      <c r="I27" s="30">
        <v>2</v>
      </c>
      <c r="J27" s="30">
        <v>2</v>
      </c>
      <c r="K27" s="30">
        <v>3</v>
      </c>
      <c r="L27" s="27">
        <f t="shared" si="0"/>
        <v>27</v>
      </c>
      <c r="N27" s="27">
        <v>23</v>
      </c>
      <c r="O27" s="6">
        <v>5</v>
      </c>
      <c r="P27" s="6">
        <v>5</v>
      </c>
      <c r="Q27" s="6">
        <v>5</v>
      </c>
      <c r="R27" s="6">
        <v>5</v>
      </c>
      <c r="S27" s="6">
        <v>5</v>
      </c>
      <c r="T27" s="6">
        <v>5</v>
      </c>
      <c r="U27" s="6">
        <v>5</v>
      </c>
      <c r="V27" s="6">
        <v>5</v>
      </c>
      <c r="W27" s="6">
        <v>5</v>
      </c>
      <c r="X27" s="27">
        <f t="shared" si="1"/>
        <v>45</v>
      </c>
    </row>
    <row r="28" spans="2:24" x14ac:dyDescent="0.3">
      <c r="B28" s="27">
        <v>25</v>
      </c>
      <c r="C28" s="30">
        <v>3</v>
      </c>
      <c r="D28" s="30">
        <v>3</v>
      </c>
      <c r="E28" s="30">
        <v>3</v>
      </c>
      <c r="F28" s="30">
        <v>3</v>
      </c>
      <c r="G28" s="30">
        <v>3</v>
      </c>
      <c r="H28" s="30">
        <v>3</v>
      </c>
      <c r="I28" s="30">
        <v>3</v>
      </c>
      <c r="J28" s="30">
        <v>3</v>
      </c>
      <c r="K28" s="30">
        <v>3</v>
      </c>
      <c r="L28" s="27">
        <f t="shared" si="0"/>
        <v>27</v>
      </c>
      <c r="N28" s="27">
        <v>24</v>
      </c>
      <c r="O28" s="6">
        <v>8</v>
      </c>
      <c r="P28" s="6">
        <v>5</v>
      </c>
      <c r="Q28" s="6">
        <v>2</v>
      </c>
      <c r="R28" s="6">
        <v>8</v>
      </c>
      <c r="S28" s="6">
        <v>8</v>
      </c>
      <c r="T28" s="6">
        <v>5</v>
      </c>
      <c r="U28" s="6">
        <v>2</v>
      </c>
      <c r="V28" s="6">
        <v>2</v>
      </c>
      <c r="W28" s="6">
        <v>5</v>
      </c>
      <c r="X28" s="27">
        <f t="shared" si="1"/>
        <v>45</v>
      </c>
    </row>
    <row r="29" spans="2:24" x14ac:dyDescent="0.3">
      <c r="B29" s="27">
        <v>26</v>
      </c>
      <c r="C29" s="30">
        <v>2</v>
      </c>
      <c r="D29" s="30">
        <v>2</v>
      </c>
      <c r="E29" s="30">
        <v>2</v>
      </c>
      <c r="F29" s="30">
        <v>2</v>
      </c>
      <c r="G29" s="30">
        <v>2</v>
      </c>
      <c r="H29" s="30">
        <v>2</v>
      </c>
      <c r="I29" s="30">
        <v>2</v>
      </c>
      <c r="J29" s="30">
        <v>2</v>
      </c>
      <c r="K29" s="30">
        <v>2</v>
      </c>
      <c r="L29" s="27">
        <f t="shared" si="0"/>
        <v>18</v>
      </c>
      <c r="N29" s="27">
        <v>25</v>
      </c>
      <c r="O29" s="6">
        <v>5</v>
      </c>
      <c r="P29" s="6">
        <v>5</v>
      </c>
      <c r="Q29" s="6">
        <v>5</v>
      </c>
      <c r="R29" s="6">
        <v>5</v>
      </c>
      <c r="S29" s="6">
        <v>5</v>
      </c>
      <c r="T29" s="6">
        <v>5</v>
      </c>
      <c r="U29" s="6">
        <v>5</v>
      </c>
      <c r="V29" s="6">
        <v>5</v>
      </c>
      <c r="W29" s="6">
        <v>5</v>
      </c>
      <c r="X29" s="27">
        <f t="shared" si="1"/>
        <v>45</v>
      </c>
    </row>
    <row r="30" spans="2:24" x14ac:dyDescent="0.3">
      <c r="B30" s="27">
        <v>27</v>
      </c>
      <c r="C30" s="30">
        <v>3</v>
      </c>
      <c r="D30" s="30">
        <v>3</v>
      </c>
      <c r="E30" s="30">
        <v>3</v>
      </c>
      <c r="F30" s="30">
        <v>3</v>
      </c>
      <c r="G30" s="30">
        <v>3</v>
      </c>
      <c r="H30" s="30">
        <v>3</v>
      </c>
      <c r="I30" s="30">
        <v>3</v>
      </c>
      <c r="J30" s="30">
        <v>3</v>
      </c>
      <c r="K30" s="30">
        <v>3</v>
      </c>
      <c r="L30" s="27">
        <f t="shared" si="0"/>
        <v>27</v>
      </c>
      <c r="N30" s="27">
        <v>26</v>
      </c>
      <c r="O30" s="6">
        <v>5</v>
      </c>
      <c r="P30" s="6">
        <v>5</v>
      </c>
      <c r="Q30" s="6">
        <v>5</v>
      </c>
      <c r="R30" s="6">
        <v>5</v>
      </c>
      <c r="S30" s="6">
        <v>5</v>
      </c>
      <c r="T30" s="6">
        <v>5</v>
      </c>
      <c r="U30" s="6">
        <v>5</v>
      </c>
      <c r="V30" s="6">
        <v>3</v>
      </c>
      <c r="W30" s="6">
        <v>5</v>
      </c>
      <c r="X30" s="27">
        <f t="shared" si="1"/>
        <v>43</v>
      </c>
    </row>
    <row r="31" spans="2:24" x14ac:dyDescent="0.3">
      <c r="B31" s="27">
        <v>28</v>
      </c>
      <c r="C31" s="30">
        <v>4</v>
      </c>
      <c r="D31" s="30">
        <v>3</v>
      </c>
      <c r="E31" s="30">
        <v>2</v>
      </c>
      <c r="F31" s="30">
        <v>4</v>
      </c>
      <c r="G31" s="30">
        <v>4</v>
      </c>
      <c r="H31" s="30">
        <v>3</v>
      </c>
      <c r="I31" s="30">
        <v>2</v>
      </c>
      <c r="J31" s="30">
        <v>2</v>
      </c>
      <c r="K31" s="30">
        <v>3</v>
      </c>
      <c r="L31" s="27">
        <f t="shared" si="0"/>
        <v>27</v>
      </c>
      <c r="N31" s="27">
        <v>27</v>
      </c>
      <c r="O31" s="6">
        <v>5</v>
      </c>
      <c r="P31" s="6">
        <v>5</v>
      </c>
      <c r="Q31" s="6">
        <v>5</v>
      </c>
      <c r="R31" s="6">
        <v>5</v>
      </c>
      <c r="S31" s="6">
        <v>5</v>
      </c>
      <c r="T31" s="6">
        <v>5</v>
      </c>
      <c r="U31" s="6">
        <v>5</v>
      </c>
      <c r="V31" s="6">
        <v>5</v>
      </c>
      <c r="W31" s="6">
        <v>5</v>
      </c>
      <c r="X31" s="27">
        <f t="shared" si="1"/>
        <v>45</v>
      </c>
    </row>
    <row r="32" spans="2:24" x14ac:dyDescent="0.3">
      <c r="B32" s="27">
        <v>29</v>
      </c>
      <c r="C32" s="30">
        <v>3</v>
      </c>
      <c r="D32" s="30">
        <v>4</v>
      </c>
      <c r="E32" s="30">
        <v>2</v>
      </c>
      <c r="F32" s="30">
        <v>2</v>
      </c>
      <c r="G32" s="30">
        <v>2</v>
      </c>
      <c r="H32" s="30">
        <v>2</v>
      </c>
      <c r="I32" s="30">
        <v>2</v>
      </c>
      <c r="J32" s="30">
        <v>2</v>
      </c>
      <c r="K32" s="30">
        <v>2</v>
      </c>
      <c r="L32" s="27">
        <f t="shared" si="0"/>
        <v>21</v>
      </c>
      <c r="N32" s="27">
        <v>28</v>
      </c>
      <c r="O32" s="6">
        <v>8</v>
      </c>
      <c r="P32" s="6">
        <v>5</v>
      </c>
      <c r="Q32" s="6">
        <v>2</v>
      </c>
      <c r="R32" s="6">
        <v>8</v>
      </c>
      <c r="S32" s="6">
        <v>8</v>
      </c>
      <c r="T32" s="6">
        <v>5</v>
      </c>
      <c r="U32" s="6">
        <v>2</v>
      </c>
      <c r="V32" s="6">
        <v>2</v>
      </c>
      <c r="W32" s="6">
        <v>5</v>
      </c>
      <c r="X32" s="27">
        <f t="shared" si="1"/>
        <v>45</v>
      </c>
    </row>
    <row r="33" spans="1:24" x14ac:dyDescent="0.3">
      <c r="B33" s="27">
        <v>30</v>
      </c>
      <c r="C33" s="30">
        <v>3</v>
      </c>
      <c r="D33" s="30">
        <v>3</v>
      </c>
      <c r="E33" s="30">
        <v>2</v>
      </c>
      <c r="F33" s="30">
        <v>4</v>
      </c>
      <c r="G33" s="30">
        <v>1</v>
      </c>
      <c r="H33" s="30">
        <v>3</v>
      </c>
      <c r="I33" s="30">
        <v>4</v>
      </c>
      <c r="J33" s="30">
        <v>2</v>
      </c>
      <c r="K33" s="30">
        <v>3</v>
      </c>
      <c r="L33" s="27">
        <f t="shared" si="0"/>
        <v>25</v>
      </c>
      <c r="N33" s="27">
        <v>29</v>
      </c>
      <c r="O33" s="6">
        <v>8</v>
      </c>
      <c r="P33" s="6">
        <v>9</v>
      </c>
      <c r="Q33" s="6">
        <v>4</v>
      </c>
      <c r="R33" s="6">
        <v>4</v>
      </c>
      <c r="S33" s="6">
        <v>4</v>
      </c>
      <c r="T33" s="6">
        <v>4</v>
      </c>
      <c r="U33" s="6">
        <v>4</v>
      </c>
      <c r="V33" s="6">
        <v>4</v>
      </c>
      <c r="W33" s="6">
        <v>4</v>
      </c>
      <c r="X33" s="27">
        <f t="shared" si="1"/>
        <v>45</v>
      </c>
    </row>
    <row r="34" spans="1:24" x14ac:dyDescent="0.3">
      <c r="B34" s="27" t="s">
        <v>1</v>
      </c>
      <c r="C34" s="27">
        <f>SUM(C4:C33)</f>
        <v>113</v>
      </c>
      <c r="D34" s="27">
        <f t="shared" ref="D34:L34" si="2">SUM(D4:D33)</f>
        <v>109</v>
      </c>
      <c r="E34" s="27">
        <f t="shared" si="2"/>
        <v>103</v>
      </c>
      <c r="F34" s="27">
        <f t="shared" si="2"/>
        <v>111</v>
      </c>
      <c r="G34" s="27">
        <f t="shared" si="2"/>
        <v>107</v>
      </c>
      <c r="H34" s="27">
        <f t="shared" si="2"/>
        <v>111</v>
      </c>
      <c r="I34" s="27">
        <f t="shared" si="2"/>
        <v>105</v>
      </c>
      <c r="J34" s="27">
        <f t="shared" si="2"/>
        <v>105</v>
      </c>
      <c r="K34" s="27">
        <f t="shared" si="2"/>
        <v>111</v>
      </c>
      <c r="L34" s="6">
        <f t="shared" si="2"/>
        <v>975</v>
      </c>
      <c r="N34" s="27">
        <v>30</v>
      </c>
      <c r="O34" s="6">
        <v>5.5</v>
      </c>
      <c r="P34" s="6">
        <v>5.5</v>
      </c>
      <c r="Q34" s="6">
        <v>2.5</v>
      </c>
      <c r="R34" s="6">
        <v>8.5</v>
      </c>
      <c r="S34" s="6">
        <v>1</v>
      </c>
      <c r="T34" s="6">
        <v>5.5</v>
      </c>
      <c r="U34" s="6">
        <v>8.5</v>
      </c>
      <c r="V34" s="6">
        <v>2.5</v>
      </c>
      <c r="W34" s="6">
        <v>5.5</v>
      </c>
      <c r="X34" s="28">
        <f t="shared" si="1"/>
        <v>45</v>
      </c>
    </row>
    <row r="35" spans="1:24" x14ac:dyDescent="0.3">
      <c r="B35" s="31" t="s">
        <v>13</v>
      </c>
      <c r="C35" s="32">
        <f>AVERAGE(C4:C33)</f>
        <v>3.7666666666666666</v>
      </c>
      <c r="D35" s="32">
        <f t="shared" ref="D35:K35" si="3">AVERAGE(D4:D33)</f>
        <v>3.6333333333333333</v>
      </c>
      <c r="E35" s="32">
        <f t="shared" si="3"/>
        <v>3.4333333333333331</v>
      </c>
      <c r="F35" s="32">
        <f t="shared" si="3"/>
        <v>3.7</v>
      </c>
      <c r="G35" s="32">
        <f t="shared" si="3"/>
        <v>3.5666666666666669</v>
      </c>
      <c r="H35" s="32">
        <f t="shared" si="3"/>
        <v>3.7</v>
      </c>
      <c r="I35" s="32">
        <f t="shared" si="3"/>
        <v>3.5</v>
      </c>
      <c r="J35" s="32">
        <f t="shared" si="3"/>
        <v>3.5</v>
      </c>
      <c r="K35" s="32">
        <f t="shared" si="3"/>
        <v>3.7</v>
      </c>
      <c r="L35" s="46"/>
      <c r="N35" s="27" t="s">
        <v>3</v>
      </c>
      <c r="O35" s="42">
        <f>SUM(O5:O34)</f>
        <v>166.5</v>
      </c>
      <c r="P35" s="42">
        <f t="shared" ref="P35:W35" si="4">SUM(P5:P34)</f>
        <v>149.5</v>
      </c>
      <c r="Q35" s="42">
        <f t="shared" si="4"/>
        <v>130.5</v>
      </c>
      <c r="R35" s="42">
        <f t="shared" si="4"/>
        <v>158</v>
      </c>
      <c r="S35" s="42">
        <f t="shared" si="4"/>
        <v>152</v>
      </c>
      <c r="T35" s="42">
        <f t="shared" si="4"/>
        <v>158</v>
      </c>
      <c r="U35" s="42">
        <f t="shared" si="4"/>
        <v>138.5</v>
      </c>
      <c r="V35" s="42">
        <f t="shared" si="4"/>
        <v>138.5</v>
      </c>
      <c r="W35" s="42">
        <f t="shared" si="4"/>
        <v>156.5</v>
      </c>
      <c r="X35" s="46"/>
    </row>
    <row r="36" spans="1:24" x14ac:dyDescent="0.3">
      <c r="N36" s="27" t="s">
        <v>15</v>
      </c>
      <c r="O36" s="43">
        <f>AVERAGE(O5:O34)</f>
        <v>5.55</v>
      </c>
      <c r="P36" s="43">
        <f t="shared" ref="P36:W36" si="5">AVERAGE(P5:P34)</f>
        <v>4.9833333333333334</v>
      </c>
      <c r="Q36" s="43">
        <f t="shared" si="5"/>
        <v>4.3499999999999996</v>
      </c>
      <c r="R36" s="43">
        <f t="shared" si="5"/>
        <v>5.2666666666666666</v>
      </c>
      <c r="S36" s="43">
        <f t="shared" si="5"/>
        <v>5.0666666666666664</v>
      </c>
      <c r="T36" s="43">
        <f t="shared" si="5"/>
        <v>5.2666666666666666</v>
      </c>
      <c r="U36" s="43">
        <f t="shared" si="5"/>
        <v>4.6166666666666663</v>
      </c>
      <c r="V36" s="43">
        <f t="shared" si="5"/>
        <v>4.6166666666666663</v>
      </c>
      <c r="W36" s="43">
        <f t="shared" si="5"/>
        <v>5.2166666666666668</v>
      </c>
      <c r="X36" s="46"/>
    </row>
    <row r="37" spans="1:24" x14ac:dyDescent="0.3">
      <c r="B37" s="49"/>
      <c r="C37" s="37"/>
    </row>
    <row r="38" spans="1:24" x14ac:dyDescent="0.3">
      <c r="B38" s="49"/>
      <c r="C38" s="37"/>
    </row>
    <row r="39" spans="1:24" x14ac:dyDescent="0.3">
      <c r="B39" s="49"/>
      <c r="C39" s="37"/>
    </row>
    <row r="41" spans="1:24" ht="15.5" thickBot="1" x14ac:dyDescent="0.35"/>
    <row r="42" spans="1:24" x14ac:dyDescent="0.3">
      <c r="A42" s="85"/>
      <c r="B42" s="86"/>
      <c r="C42" s="87"/>
      <c r="D42" s="88"/>
      <c r="E42" s="34"/>
      <c r="F42" s="62"/>
      <c r="G42" s="131"/>
      <c r="H42" s="131"/>
      <c r="I42" s="131"/>
      <c r="J42" s="131"/>
      <c r="K42" s="56"/>
      <c r="L42" s="56"/>
      <c r="M42" s="56"/>
      <c r="N42" s="58"/>
      <c r="O42" s="63"/>
    </row>
    <row r="43" spans="1:24" ht="30" x14ac:dyDescent="0.35">
      <c r="A43" s="89"/>
      <c r="B43" s="48" t="s">
        <v>14</v>
      </c>
      <c r="C43" s="29">
        <f>(12/((30*9)*(9+1))*SUMSQ(O35:W35)-3*(30)*(9+1))</f>
        <v>2.1844444444444662</v>
      </c>
      <c r="D43" s="90"/>
      <c r="E43" s="36"/>
      <c r="F43" s="51"/>
      <c r="G43" s="122" t="s">
        <v>24</v>
      </c>
      <c r="H43" s="122"/>
      <c r="I43" s="122"/>
      <c r="J43" s="122"/>
      <c r="K43" s="122"/>
      <c r="L43" s="50" t="s">
        <v>28</v>
      </c>
      <c r="M43" s="130" t="s">
        <v>29</v>
      </c>
      <c r="N43" s="130"/>
      <c r="O43" s="64"/>
    </row>
    <row r="44" spans="1:24" ht="15.5" x14ac:dyDescent="0.35">
      <c r="A44" s="89"/>
      <c r="B44" s="48" t="s">
        <v>16</v>
      </c>
      <c r="C44" s="29">
        <f>_xlfn.CHISQ.INV.RT(0.05,8)</f>
        <v>15.507313055865453</v>
      </c>
      <c r="D44" s="91"/>
      <c r="E44" s="47"/>
      <c r="F44" s="51"/>
      <c r="G44" s="133" t="s">
        <v>33</v>
      </c>
      <c r="H44" s="133"/>
      <c r="I44" s="133"/>
      <c r="J44" s="133"/>
      <c r="K44" s="133"/>
      <c r="L44" s="68">
        <f>K35</f>
        <v>3.7</v>
      </c>
      <c r="M44" s="52">
        <f>W35</f>
        <v>156.5</v>
      </c>
      <c r="N44" s="61" t="s">
        <v>25</v>
      </c>
      <c r="O44" s="64"/>
    </row>
    <row r="45" spans="1:24" ht="15.5" x14ac:dyDescent="0.35">
      <c r="A45" s="92" t="s">
        <v>30</v>
      </c>
      <c r="B45" s="36" t="s">
        <v>43</v>
      </c>
      <c r="C45" s="59"/>
      <c r="D45" s="93"/>
      <c r="E45" s="57"/>
      <c r="F45" s="51"/>
      <c r="G45" s="133" t="s">
        <v>34</v>
      </c>
      <c r="H45" s="133"/>
      <c r="I45" s="133"/>
      <c r="J45" s="133"/>
      <c r="K45" s="133"/>
      <c r="L45" s="68">
        <f>J35</f>
        <v>3.5</v>
      </c>
      <c r="M45" s="52">
        <f>V35</f>
        <v>138.5</v>
      </c>
      <c r="N45" s="61" t="s">
        <v>25</v>
      </c>
      <c r="O45" s="64"/>
    </row>
    <row r="46" spans="1:24" ht="15.5" x14ac:dyDescent="0.35">
      <c r="A46" s="89"/>
      <c r="B46" s="94"/>
      <c r="C46" s="34"/>
      <c r="D46" s="95"/>
      <c r="E46" s="57"/>
      <c r="F46" s="51"/>
      <c r="G46" s="133" t="s">
        <v>35</v>
      </c>
      <c r="H46" s="133"/>
      <c r="I46" s="133"/>
      <c r="J46" s="133"/>
      <c r="K46" s="133"/>
      <c r="L46" s="68">
        <f>I35</f>
        <v>3.5</v>
      </c>
      <c r="M46" s="52">
        <f>U35</f>
        <v>138.5</v>
      </c>
      <c r="N46" s="61" t="s">
        <v>25</v>
      </c>
      <c r="O46" s="64"/>
    </row>
    <row r="47" spans="1:24" x14ac:dyDescent="0.3">
      <c r="A47" s="96"/>
      <c r="B47" s="38"/>
      <c r="C47" s="97"/>
      <c r="D47" s="98"/>
      <c r="F47" s="51"/>
      <c r="G47" s="133" t="s">
        <v>37</v>
      </c>
      <c r="H47" s="133"/>
      <c r="I47" s="133"/>
      <c r="J47" s="133"/>
      <c r="K47" s="133"/>
      <c r="L47" s="68">
        <f>F35</f>
        <v>3.7</v>
      </c>
      <c r="M47" s="52">
        <f>R35</f>
        <v>158</v>
      </c>
      <c r="N47" s="61" t="s">
        <v>25</v>
      </c>
      <c r="O47" s="64"/>
    </row>
    <row r="48" spans="1:24" x14ac:dyDescent="0.3">
      <c r="C48" s="33"/>
      <c r="D48" s="33"/>
      <c r="E48" s="33"/>
      <c r="F48" s="51"/>
      <c r="G48" s="133" t="s">
        <v>36</v>
      </c>
      <c r="H48" s="133"/>
      <c r="I48" s="133"/>
      <c r="J48" s="133"/>
      <c r="K48" s="133"/>
      <c r="L48" s="68">
        <f>G35</f>
        <v>3.5666666666666669</v>
      </c>
      <c r="M48" s="52">
        <f>S35</f>
        <v>152</v>
      </c>
      <c r="N48" s="61" t="s">
        <v>25</v>
      </c>
      <c r="O48" s="64"/>
    </row>
    <row r="49" spans="3:25" x14ac:dyDescent="0.3">
      <c r="C49" s="33"/>
      <c r="D49" s="33"/>
      <c r="E49" s="33"/>
      <c r="F49" s="51"/>
      <c r="G49" s="133" t="s">
        <v>41</v>
      </c>
      <c r="H49" s="133"/>
      <c r="I49" s="133"/>
      <c r="J49" s="133"/>
      <c r="K49" s="133"/>
      <c r="L49" s="68">
        <f>H35</f>
        <v>3.7</v>
      </c>
      <c r="M49" s="52">
        <f>T35</f>
        <v>158</v>
      </c>
      <c r="N49" s="61" t="s">
        <v>25</v>
      </c>
      <c r="O49" s="64"/>
    </row>
    <row r="50" spans="3:25" x14ac:dyDescent="0.3">
      <c r="C50" s="33"/>
      <c r="D50" s="33"/>
      <c r="E50" s="33"/>
      <c r="F50" s="51"/>
      <c r="G50" s="133" t="s">
        <v>38</v>
      </c>
      <c r="H50" s="133"/>
      <c r="I50" s="133"/>
      <c r="J50" s="133"/>
      <c r="K50" s="133"/>
      <c r="L50" s="68">
        <f>E35</f>
        <v>3.4333333333333331</v>
      </c>
      <c r="M50" s="52">
        <f>Q35</f>
        <v>130.5</v>
      </c>
      <c r="N50" s="61" t="s">
        <v>7</v>
      </c>
      <c r="O50" s="64"/>
    </row>
    <row r="51" spans="3:25" x14ac:dyDescent="0.3">
      <c r="C51" s="33"/>
      <c r="D51" s="33"/>
      <c r="E51" s="33"/>
      <c r="F51" s="51"/>
      <c r="G51" s="133" t="s">
        <v>39</v>
      </c>
      <c r="H51" s="133"/>
      <c r="I51" s="133"/>
      <c r="J51" s="133"/>
      <c r="K51" s="133"/>
      <c r="L51" s="68">
        <f>D35</f>
        <v>3.6333333333333333</v>
      </c>
      <c r="M51" s="52">
        <f>P35</f>
        <v>149.5</v>
      </c>
      <c r="N51" s="61" t="s">
        <v>25</v>
      </c>
      <c r="O51" s="64"/>
    </row>
    <row r="52" spans="3:25" x14ac:dyDescent="0.3">
      <c r="C52" s="33"/>
      <c r="D52" s="33"/>
      <c r="E52" s="33"/>
      <c r="F52" s="51"/>
      <c r="G52" s="133" t="s">
        <v>40</v>
      </c>
      <c r="H52" s="133"/>
      <c r="I52" s="133"/>
      <c r="J52" s="133"/>
      <c r="K52" s="133"/>
      <c r="L52" s="68">
        <f>C35</f>
        <v>3.7666666666666666</v>
      </c>
      <c r="M52" s="52">
        <f>O35</f>
        <v>166.5</v>
      </c>
      <c r="N52" s="61" t="s">
        <v>8</v>
      </c>
      <c r="O52" s="64"/>
    </row>
    <row r="53" spans="3:25" x14ac:dyDescent="0.3">
      <c r="C53" s="33"/>
      <c r="D53" s="33"/>
      <c r="E53" s="33"/>
      <c r="F53" s="51"/>
      <c r="G53" s="135" t="s">
        <v>18</v>
      </c>
      <c r="H53" s="135"/>
      <c r="I53" s="135"/>
      <c r="J53" s="135"/>
      <c r="K53" s="135"/>
      <c r="L53" s="134">
        <f>1.645*SQRT(30*9*(9+1)/6)</f>
        <v>34.895719651556121</v>
      </c>
      <c r="M53" s="134"/>
      <c r="N53" s="134"/>
      <c r="O53" s="64"/>
    </row>
    <row r="54" spans="3:25" x14ac:dyDescent="0.3">
      <c r="C54" s="33"/>
      <c r="D54" s="33"/>
      <c r="E54" s="33"/>
      <c r="F54" s="51"/>
      <c r="G54" s="60"/>
      <c r="H54" s="60"/>
      <c r="I54" s="60"/>
      <c r="J54" s="60"/>
      <c r="K54" s="60"/>
      <c r="L54" s="35"/>
      <c r="M54" s="35"/>
      <c r="N54" s="35"/>
      <c r="O54" s="64"/>
    </row>
    <row r="55" spans="3:25" ht="15.75" customHeight="1" x14ac:dyDescent="0.3">
      <c r="C55" s="33"/>
      <c r="D55" s="33"/>
      <c r="E55" s="33"/>
      <c r="F55" s="51"/>
      <c r="G55" s="124" t="s">
        <v>31</v>
      </c>
      <c r="H55" s="124"/>
      <c r="I55" s="124"/>
      <c r="J55" s="124"/>
      <c r="K55" s="124"/>
      <c r="L55" s="124"/>
      <c r="M55" s="124"/>
      <c r="N55" s="124"/>
      <c r="O55" s="64"/>
    </row>
    <row r="56" spans="3:25" x14ac:dyDescent="0.3">
      <c r="F56" s="65"/>
      <c r="G56" s="124"/>
      <c r="H56" s="124"/>
      <c r="I56" s="124"/>
      <c r="J56" s="124"/>
      <c r="K56" s="124"/>
      <c r="L56" s="124"/>
      <c r="M56" s="124"/>
      <c r="N56" s="124"/>
      <c r="O56" s="64"/>
    </row>
    <row r="57" spans="3:25" ht="15.5" thickBot="1" x14ac:dyDescent="0.35">
      <c r="F57" s="53"/>
      <c r="G57" s="54"/>
      <c r="H57" s="54"/>
      <c r="I57" s="54"/>
      <c r="J57" s="54"/>
      <c r="K57" s="54"/>
      <c r="L57" s="54"/>
      <c r="M57" s="54"/>
      <c r="N57" s="54"/>
      <c r="O57" s="66"/>
    </row>
    <row r="58" spans="3:25" x14ac:dyDescent="0.3">
      <c r="G58" s="55"/>
      <c r="H58" s="55"/>
      <c r="I58" s="55"/>
      <c r="J58" s="55"/>
      <c r="M58" s="26"/>
      <c r="N58" s="26"/>
    </row>
    <row r="59" spans="3:25" ht="15.5" x14ac:dyDescent="0.35"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ht="15.5" x14ac:dyDescent="0.35">
      <c r="F60" s="128" t="s">
        <v>24</v>
      </c>
      <c r="G60" s="129"/>
      <c r="H60" s="129"/>
      <c r="I60" s="129"/>
      <c r="J60" s="129"/>
      <c r="K60" s="125" t="s">
        <v>28</v>
      </c>
      <c r="L60" s="128" t="s">
        <v>29</v>
      </c>
      <c r="M60" s="31"/>
      <c r="N60" s="128" t="s">
        <v>50</v>
      </c>
      <c r="O60" s="94"/>
      <c r="P60" s="94"/>
      <c r="Q60" s="94"/>
      <c r="R60" s="94"/>
      <c r="S60" s="94"/>
      <c r="T60" s="94"/>
      <c r="U60" s="94"/>
      <c r="V60"/>
      <c r="W60"/>
      <c r="X60"/>
      <c r="Y60"/>
    </row>
    <row r="61" spans="3:25" x14ac:dyDescent="0.3">
      <c r="F61" s="129"/>
      <c r="G61" s="129"/>
      <c r="H61" s="129"/>
      <c r="I61" s="129"/>
      <c r="J61" s="129"/>
      <c r="K61" s="125"/>
      <c r="L61" s="128"/>
      <c r="M61" s="31"/>
      <c r="N61" s="128"/>
      <c r="O61" s="94"/>
      <c r="P61" s="94"/>
      <c r="Q61" s="94"/>
      <c r="R61" s="94"/>
      <c r="S61" s="94"/>
      <c r="T61" s="94"/>
      <c r="U61" s="94"/>
    </row>
    <row r="62" spans="3:25" x14ac:dyDescent="0.3">
      <c r="F62" s="128" t="str">
        <f>G50</f>
        <v>P3MI ( 60 Menit : CMC)</v>
      </c>
      <c r="G62" s="128"/>
      <c r="H62" s="128"/>
      <c r="I62" s="128"/>
      <c r="J62" s="128"/>
      <c r="K62" s="31">
        <v>3.43</v>
      </c>
      <c r="L62" s="108">
        <f>M50</f>
        <v>130.5</v>
      </c>
      <c r="M62" s="108">
        <f t="shared" ref="M62:M70" si="6">L62+K$71</f>
        <v>165.39571965155613</v>
      </c>
      <c r="N62" s="109" t="s">
        <v>7</v>
      </c>
      <c r="O62" s="94"/>
      <c r="P62" s="94"/>
      <c r="Q62" s="94"/>
      <c r="R62" s="94"/>
      <c r="S62" s="94"/>
      <c r="T62" s="94"/>
      <c r="U62" s="94"/>
    </row>
    <row r="63" spans="3:25" x14ac:dyDescent="0.3">
      <c r="F63" s="128" t="str">
        <f>G46</f>
        <v>P1M3 ( 20 Menit : Karagenan)</v>
      </c>
      <c r="G63" s="128"/>
      <c r="H63" s="128"/>
      <c r="I63" s="128"/>
      <c r="J63" s="128"/>
      <c r="K63" s="31">
        <v>3.5</v>
      </c>
      <c r="L63" s="108">
        <f>M45</f>
        <v>138.5</v>
      </c>
      <c r="M63" s="108">
        <f t="shared" si="6"/>
        <v>173.39571965155613</v>
      </c>
      <c r="N63" s="109" t="s">
        <v>25</v>
      </c>
      <c r="O63" s="112"/>
      <c r="P63" s="94"/>
      <c r="Q63" s="94"/>
      <c r="R63" s="94"/>
      <c r="S63" s="94"/>
      <c r="T63" s="94"/>
      <c r="U63" s="94"/>
    </row>
    <row r="64" spans="3:25" x14ac:dyDescent="0.3">
      <c r="F64" s="128" t="str">
        <f>G45</f>
        <v>P1M2 ( 20 Menit : Pektin)</v>
      </c>
      <c r="G64" s="128"/>
      <c r="H64" s="128"/>
      <c r="I64" s="128"/>
      <c r="J64" s="128"/>
      <c r="K64" s="31">
        <v>3.5</v>
      </c>
      <c r="L64" s="108">
        <f>M46</f>
        <v>138.5</v>
      </c>
      <c r="M64" s="108">
        <f t="shared" si="6"/>
        <v>173.39571965155613</v>
      </c>
      <c r="N64" s="109" t="s">
        <v>25</v>
      </c>
      <c r="O64" s="112"/>
      <c r="P64" s="112"/>
      <c r="Q64" s="94"/>
      <c r="R64" s="94"/>
      <c r="S64" s="94"/>
      <c r="T64" s="94"/>
      <c r="U64" s="94"/>
    </row>
    <row r="65" spans="6:25" x14ac:dyDescent="0.3">
      <c r="F65" s="128" t="str">
        <f>G48</f>
        <v>P2M2 ( 40 Menit : Pektin)</v>
      </c>
      <c r="G65" s="128"/>
      <c r="H65" s="128"/>
      <c r="I65" s="128"/>
      <c r="J65" s="128"/>
      <c r="K65" s="110">
        <v>3.57</v>
      </c>
      <c r="L65" s="111">
        <f>M48</f>
        <v>152</v>
      </c>
      <c r="M65" s="108">
        <f t="shared" si="6"/>
        <v>186.89571965155613</v>
      </c>
      <c r="N65" s="109" t="s">
        <v>25</v>
      </c>
      <c r="O65" s="112"/>
      <c r="P65" s="112"/>
      <c r="Q65" s="112"/>
      <c r="R65" s="94"/>
      <c r="S65" s="94"/>
      <c r="T65" s="94"/>
      <c r="U65" s="94"/>
    </row>
    <row r="66" spans="6:25" x14ac:dyDescent="0.3">
      <c r="F66" s="128" t="str">
        <f>G51</f>
        <v>P3M2 ( 60 Menit : Pektin)</v>
      </c>
      <c r="G66" s="128"/>
      <c r="H66" s="128"/>
      <c r="I66" s="128"/>
      <c r="J66" s="128"/>
      <c r="K66" s="110">
        <v>3.63</v>
      </c>
      <c r="L66" s="111">
        <f>M51</f>
        <v>149.5</v>
      </c>
      <c r="M66" s="108">
        <f t="shared" si="6"/>
        <v>184.39571965155613</v>
      </c>
      <c r="N66" s="109" t="s">
        <v>25</v>
      </c>
      <c r="O66" s="112"/>
      <c r="P66" s="112"/>
      <c r="Q66" s="112"/>
      <c r="R66" s="112"/>
      <c r="S66" s="94"/>
      <c r="T66" s="94"/>
      <c r="U66" s="94"/>
    </row>
    <row r="67" spans="6:25" x14ac:dyDescent="0.3">
      <c r="F67" s="128" t="str">
        <f>G44</f>
        <v>P1MI ( 20 Menit : CMC)</v>
      </c>
      <c r="G67" s="128"/>
      <c r="H67" s="128"/>
      <c r="I67" s="128"/>
      <c r="J67" s="128"/>
      <c r="K67" s="110">
        <v>3.7</v>
      </c>
      <c r="L67" s="111">
        <f>M44</f>
        <v>156.5</v>
      </c>
      <c r="M67" s="108">
        <f t="shared" si="6"/>
        <v>191.39571965155613</v>
      </c>
      <c r="N67" s="109" t="s">
        <v>25</v>
      </c>
      <c r="O67" s="112"/>
      <c r="P67" s="112"/>
      <c r="Q67" s="112"/>
      <c r="R67" s="112"/>
      <c r="S67" s="112"/>
      <c r="T67" s="94"/>
      <c r="U67" s="94"/>
    </row>
    <row r="68" spans="6:25" x14ac:dyDescent="0.3">
      <c r="F68" s="128" t="str">
        <f>G47</f>
        <v>P2MI ( 40 Menit : CMC)</v>
      </c>
      <c r="G68" s="128"/>
      <c r="H68" s="128"/>
      <c r="I68" s="128"/>
      <c r="J68" s="128"/>
      <c r="K68" s="31">
        <v>3.7</v>
      </c>
      <c r="L68" s="108">
        <f>M49</f>
        <v>158</v>
      </c>
      <c r="M68" s="108">
        <f t="shared" si="6"/>
        <v>192.89571965155613</v>
      </c>
      <c r="N68" s="109" t="s">
        <v>25</v>
      </c>
      <c r="O68" s="112"/>
      <c r="P68" s="112"/>
      <c r="Q68" s="112"/>
      <c r="R68" s="112"/>
      <c r="S68" s="112"/>
      <c r="T68" s="94"/>
      <c r="U68" s="94"/>
    </row>
    <row r="69" spans="6:25" x14ac:dyDescent="0.3">
      <c r="F69" s="125" t="str">
        <f>G49</f>
        <v>P2M3 ( 40 Menit : Karagenan)</v>
      </c>
      <c r="G69" s="125"/>
      <c r="H69" s="125"/>
      <c r="I69" s="125"/>
      <c r="J69" s="125"/>
      <c r="K69" s="31">
        <v>3.7</v>
      </c>
      <c r="L69" s="108">
        <f>M49</f>
        <v>158</v>
      </c>
      <c r="M69" s="108">
        <f t="shared" si="6"/>
        <v>192.89571965155613</v>
      </c>
      <c r="N69" s="109" t="s">
        <v>25</v>
      </c>
      <c r="O69" s="112"/>
      <c r="P69" s="112"/>
      <c r="Q69" s="112"/>
      <c r="R69" s="112"/>
      <c r="S69" s="112"/>
      <c r="T69" s="112"/>
      <c r="U69" s="94"/>
    </row>
    <row r="70" spans="6:25" ht="15.5" x14ac:dyDescent="0.35">
      <c r="F70" s="125" t="str">
        <f>G52</f>
        <v>P3M3 ( 60 Menit : Karagenan)</v>
      </c>
      <c r="G70" s="125"/>
      <c r="H70" s="125"/>
      <c r="I70" s="125"/>
      <c r="J70" s="125"/>
      <c r="K70" s="31">
        <v>3.77</v>
      </c>
      <c r="L70" s="108">
        <f>M52</f>
        <v>166.5</v>
      </c>
      <c r="M70" s="108">
        <f t="shared" si="6"/>
        <v>201.39571965155613</v>
      </c>
      <c r="N70" s="31" t="s">
        <v>8</v>
      </c>
      <c r="O70" s="112"/>
      <c r="P70" s="112"/>
      <c r="Q70" s="112"/>
      <c r="R70" s="112"/>
      <c r="S70" s="112"/>
      <c r="T70" s="112"/>
      <c r="U70" s="112"/>
      <c r="W70"/>
      <c r="X70"/>
      <c r="Y70"/>
    </row>
    <row r="71" spans="6:25" ht="15.5" x14ac:dyDescent="0.35">
      <c r="F71" s="125" t="s">
        <v>51</v>
      </c>
      <c r="G71" s="125"/>
      <c r="H71" s="125"/>
      <c r="I71" s="125"/>
      <c r="J71" s="125"/>
      <c r="K71" s="132">
        <f>L53</f>
        <v>34.895719651556121</v>
      </c>
      <c r="L71" s="128"/>
      <c r="M71" s="31"/>
      <c r="N71" s="31"/>
      <c r="O71" s="94"/>
      <c r="P71" s="94"/>
      <c r="Q71" s="94"/>
      <c r="R71" s="94"/>
      <c r="S71" s="94"/>
      <c r="T71" s="94"/>
      <c r="U71" s="94"/>
      <c r="W71"/>
      <c r="X71"/>
      <c r="Y71"/>
    </row>
    <row r="72" spans="6:25" ht="15.5" customHeight="1" x14ac:dyDescent="0.3"/>
    <row r="73" spans="6:25" ht="15.5" customHeight="1" x14ac:dyDescent="0.3"/>
  </sheetData>
  <mergeCells count="35">
    <mergeCell ref="K71:L71"/>
    <mergeCell ref="G49:K49"/>
    <mergeCell ref="G50:K50"/>
    <mergeCell ref="G44:K44"/>
    <mergeCell ref="G45:K45"/>
    <mergeCell ref="G46:K46"/>
    <mergeCell ref="G47:K47"/>
    <mergeCell ref="G55:N56"/>
    <mergeCell ref="G48:K48"/>
    <mergeCell ref="L53:N53"/>
    <mergeCell ref="G51:K51"/>
    <mergeCell ref="G52:K52"/>
    <mergeCell ref="G53:K53"/>
    <mergeCell ref="K60:K61"/>
    <mergeCell ref="L60:L61"/>
    <mergeCell ref="F70:J70"/>
    <mergeCell ref="X3:X4"/>
    <mergeCell ref="O3:W3"/>
    <mergeCell ref="G43:K43"/>
    <mergeCell ref="B2:B3"/>
    <mergeCell ref="C2:J2"/>
    <mergeCell ref="L2:L3"/>
    <mergeCell ref="M43:N43"/>
    <mergeCell ref="G42:J42"/>
    <mergeCell ref="N60:N61"/>
    <mergeCell ref="F60:J61"/>
    <mergeCell ref="F62:J62"/>
    <mergeCell ref="F68:J68"/>
    <mergeCell ref="F69:J69"/>
    <mergeCell ref="F71:J71"/>
    <mergeCell ref="F63:J63"/>
    <mergeCell ref="F64:J64"/>
    <mergeCell ref="F65:J65"/>
    <mergeCell ref="F66:J66"/>
    <mergeCell ref="F67:J67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topLeftCell="L25" zoomScale="51" zoomScaleNormal="60" workbookViewId="0">
      <selection activeCell="N46" sqref="N46"/>
    </sheetView>
  </sheetViews>
  <sheetFormatPr defaultRowHeight="14.5" x14ac:dyDescent="0.35"/>
  <cols>
    <col min="11" max="11" width="11.7265625" customWidth="1"/>
    <col min="12" max="12" width="14.453125" customWidth="1"/>
    <col min="13" max="13" width="14.54296875" customWidth="1"/>
    <col min="21" max="21" width="9.36328125" bestFit="1" customWidth="1"/>
  </cols>
  <sheetData>
    <row r="1" spans="2:24" ht="26" x14ac:dyDescent="0.6">
      <c r="J1" s="140" t="s">
        <v>23</v>
      </c>
      <c r="K1" s="140"/>
      <c r="L1" s="140"/>
      <c r="M1" s="140"/>
      <c r="N1" s="140"/>
      <c r="O1" s="140"/>
      <c r="P1" s="140"/>
      <c r="Q1" s="140"/>
      <c r="R1" s="140"/>
    </row>
    <row r="3" spans="2:24" ht="15.5" x14ac:dyDescent="0.35">
      <c r="B3" s="141" t="s">
        <v>9</v>
      </c>
      <c r="C3" s="142" t="s">
        <v>10</v>
      </c>
      <c r="D3" s="142"/>
      <c r="E3" s="142"/>
      <c r="F3" s="142"/>
      <c r="G3" s="142"/>
      <c r="H3" s="142"/>
      <c r="I3" s="142"/>
      <c r="J3" s="142"/>
      <c r="K3" s="24"/>
      <c r="L3" s="141" t="s">
        <v>4</v>
      </c>
      <c r="M3" s="25"/>
      <c r="N3" s="6" t="s">
        <v>11</v>
      </c>
      <c r="O3" s="26"/>
      <c r="P3" s="3"/>
      <c r="S3" s="18"/>
      <c r="T3" s="18"/>
      <c r="U3" s="18"/>
      <c r="V3" s="18"/>
      <c r="W3" s="18"/>
      <c r="X3" s="18"/>
    </row>
    <row r="4" spans="2:24" ht="15.5" x14ac:dyDescent="0.35">
      <c r="B4" s="141"/>
      <c r="C4" s="73">
        <v>915</v>
      </c>
      <c r="D4" s="73">
        <v>826</v>
      </c>
      <c r="E4" s="73">
        <v>737</v>
      </c>
      <c r="F4" s="73">
        <v>648</v>
      </c>
      <c r="G4" s="73">
        <v>559</v>
      </c>
      <c r="H4" s="73">
        <v>460</v>
      </c>
      <c r="I4" s="73">
        <v>371</v>
      </c>
      <c r="J4" s="73">
        <v>282</v>
      </c>
      <c r="K4" s="73">
        <v>193</v>
      </c>
      <c r="L4" s="141"/>
      <c r="M4" s="3"/>
      <c r="N4" s="10" t="s">
        <v>12</v>
      </c>
      <c r="O4" s="121" t="s">
        <v>2</v>
      </c>
      <c r="P4" s="122"/>
      <c r="Q4" s="122"/>
      <c r="R4" s="122"/>
      <c r="S4" s="122"/>
      <c r="T4" s="122"/>
      <c r="U4" s="122"/>
      <c r="V4" s="122"/>
      <c r="W4" s="123"/>
      <c r="X4" s="121" t="s">
        <v>3</v>
      </c>
    </row>
    <row r="5" spans="2:24" ht="15.5" x14ac:dyDescent="0.35">
      <c r="B5" s="7">
        <v>1</v>
      </c>
      <c r="C5" s="30">
        <v>4</v>
      </c>
      <c r="D5" s="30">
        <v>5</v>
      </c>
      <c r="E5" s="30">
        <v>4</v>
      </c>
      <c r="F5" s="30">
        <v>4</v>
      </c>
      <c r="G5" s="30">
        <v>4</v>
      </c>
      <c r="H5" s="30">
        <v>5</v>
      </c>
      <c r="I5" s="30">
        <v>4</v>
      </c>
      <c r="J5" s="30">
        <v>5</v>
      </c>
      <c r="K5" s="30">
        <v>5</v>
      </c>
      <c r="L5" s="2">
        <f>SUM(C5:K5)</f>
        <v>40</v>
      </c>
      <c r="M5" s="3"/>
      <c r="N5" s="10"/>
      <c r="O5" s="73">
        <v>915</v>
      </c>
      <c r="P5" s="73">
        <v>826</v>
      </c>
      <c r="Q5" s="73">
        <v>737</v>
      </c>
      <c r="R5" s="73">
        <v>648</v>
      </c>
      <c r="S5" s="73">
        <v>559</v>
      </c>
      <c r="T5" s="73">
        <v>460</v>
      </c>
      <c r="U5" s="73">
        <v>371</v>
      </c>
      <c r="V5" s="73">
        <v>282</v>
      </c>
      <c r="W5" s="73">
        <v>193</v>
      </c>
      <c r="X5" s="125"/>
    </row>
    <row r="6" spans="2:24" ht="15.5" x14ac:dyDescent="0.35">
      <c r="B6" s="7">
        <v>2</v>
      </c>
      <c r="C6" s="30">
        <v>5</v>
      </c>
      <c r="D6" s="30">
        <v>4</v>
      </c>
      <c r="E6" s="30">
        <v>4</v>
      </c>
      <c r="F6" s="30">
        <v>2</v>
      </c>
      <c r="G6" s="30">
        <v>5</v>
      </c>
      <c r="H6" s="30">
        <v>5</v>
      </c>
      <c r="I6" s="30">
        <v>4</v>
      </c>
      <c r="J6" s="30">
        <v>2</v>
      </c>
      <c r="K6" s="30">
        <v>5</v>
      </c>
      <c r="L6" s="2">
        <f t="shared" ref="L6:L12" si="0">SUM(C6:K6)</f>
        <v>36</v>
      </c>
      <c r="M6" s="3"/>
      <c r="N6" s="8">
        <v>1</v>
      </c>
      <c r="O6" s="9">
        <v>3</v>
      </c>
      <c r="P6" s="9">
        <v>7.5</v>
      </c>
      <c r="Q6" s="9">
        <v>3</v>
      </c>
      <c r="R6" s="9">
        <v>3</v>
      </c>
      <c r="S6" s="9">
        <v>3</v>
      </c>
      <c r="T6" s="9">
        <v>7.5</v>
      </c>
      <c r="U6" s="9">
        <v>3</v>
      </c>
      <c r="V6" s="9">
        <v>7.5</v>
      </c>
      <c r="W6" s="9">
        <v>7.5</v>
      </c>
      <c r="X6" s="10">
        <f>SUM(O6:W6)</f>
        <v>45</v>
      </c>
    </row>
    <row r="7" spans="2:24" ht="15.5" x14ac:dyDescent="0.35">
      <c r="B7" s="7">
        <v>3</v>
      </c>
      <c r="C7" s="30">
        <v>5</v>
      </c>
      <c r="D7" s="30">
        <v>5</v>
      </c>
      <c r="E7" s="30">
        <v>5</v>
      </c>
      <c r="F7" s="30">
        <v>5</v>
      </c>
      <c r="G7" s="30">
        <v>5</v>
      </c>
      <c r="H7" s="30">
        <v>5</v>
      </c>
      <c r="I7" s="30">
        <v>5</v>
      </c>
      <c r="J7" s="30">
        <v>5</v>
      </c>
      <c r="K7" s="30">
        <v>5</v>
      </c>
      <c r="L7" s="2">
        <f t="shared" si="0"/>
        <v>45</v>
      </c>
      <c r="M7" s="3"/>
      <c r="N7" s="8">
        <v>2</v>
      </c>
      <c r="O7" s="9">
        <v>7.5</v>
      </c>
      <c r="P7" s="9">
        <v>4</v>
      </c>
      <c r="Q7" s="9">
        <v>4</v>
      </c>
      <c r="R7" s="9">
        <v>1.5</v>
      </c>
      <c r="S7" s="9">
        <v>7.5</v>
      </c>
      <c r="T7" s="9">
        <v>7.5</v>
      </c>
      <c r="U7" s="9">
        <v>4</v>
      </c>
      <c r="V7" s="9">
        <v>1.5</v>
      </c>
      <c r="W7" s="9">
        <v>7.5</v>
      </c>
      <c r="X7" s="10">
        <f>SUM(O7:W7)</f>
        <v>45</v>
      </c>
    </row>
    <row r="8" spans="2:24" ht="15.5" x14ac:dyDescent="0.35">
      <c r="B8" s="7">
        <v>4</v>
      </c>
      <c r="C8" s="30">
        <v>4</v>
      </c>
      <c r="D8" s="30">
        <v>4</v>
      </c>
      <c r="E8" s="30">
        <v>4</v>
      </c>
      <c r="F8" s="30">
        <v>5</v>
      </c>
      <c r="G8" s="30">
        <v>5</v>
      </c>
      <c r="H8" s="30">
        <v>5</v>
      </c>
      <c r="I8" s="30">
        <v>4</v>
      </c>
      <c r="J8" s="30">
        <v>5</v>
      </c>
      <c r="K8" s="30">
        <v>5</v>
      </c>
      <c r="L8" s="2">
        <f t="shared" si="0"/>
        <v>41</v>
      </c>
      <c r="M8" s="3"/>
      <c r="N8" s="8">
        <v>3</v>
      </c>
      <c r="O8" s="9">
        <v>5</v>
      </c>
      <c r="P8" s="9">
        <v>5</v>
      </c>
      <c r="Q8" s="9">
        <v>5</v>
      </c>
      <c r="R8" s="9">
        <v>5</v>
      </c>
      <c r="S8" s="9">
        <v>5</v>
      </c>
      <c r="T8" s="9">
        <v>5</v>
      </c>
      <c r="U8" s="9">
        <v>5</v>
      </c>
      <c r="V8" s="9">
        <v>5</v>
      </c>
      <c r="W8" s="9">
        <v>5</v>
      </c>
      <c r="X8" s="10">
        <f>SUM(O8:W8)</f>
        <v>45</v>
      </c>
    </row>
    <row r="9" spans="2:24" ht="15.5" x14ac:dyDescent="0.35">
      <c r="B9" s="7">
        <v>5</v>
      </c>
      <c r="C9" s="30">
        <v>4</v>
      </c>
      <c r="D9" s="30">
        <v>4</v>
      </c>
      <c r="E9" s="30">
        <v>4</v>
      </c>
      <c r="F9" s="30">
        <v>4</v>
      </c>
      <c r="G9" s="30">
        <v>2</v>
      </c>
      <c r="H9" s="30">
        <v>2</v>
      </c>
      <c r="I9" s="30">
        <v>1</v>
      </c>
      <c r="J9" s="30">
        <v>4</v>
      </c>
      <c r="K9" s="30">
        <v>4</v>
      </c>
      <c r="L9" s="2">
        <f t="shared" si="0"/>
        <v>29</v>
      </c>
      <c r="M9" s="3"/>
      <c r="N9" s="8">
        <v>4</v>
      </c>
      <c r="O9" s="9">
        <v>2.5</v>
      </c>
      <c r="P9" s="9">
        <v>2.5</v>
      </c>
      <c r="Q9" s="9">
        <v>2.5</v>
      </c>
      <c r="R9" s="9">
        <v>7</v>
      </c>
      <c r="S9" s="9">
        <v>7</v>
      </c>
      <c r="T9" s="9">
        <v>7</v>
      </c>
      <c r="U9" s="9">
        <v>2.5</v>
      </c>
      <c r="V9" s="9">
        <v>7</v>
      </c>
      <c r="W9" s="9">
        <v>7</v>
      </c>
      <c r="X9" s="10">
        <f>SUM(O9:W9)</f>
        <v>45</v>
      </c>
    </row>
    <row r="10" spans="2:24" ht="15.5" x14ac:dyDescent="0.35">
      <c r="B10" s="7">
        <v>6</v>
      </c>
      <c r="C10" s="30">
        <v>4</v>
      </c>
      <c r="D10" s="30">
        <v>3</v>
      </c>
      <c r="E10" s="30">
        <v>4</v>
      </c>
      <c r="F10" s="30">
        <v>4</v>
      </c>
      <c r="G10" s="30">
        <v>4</v>
      </c>
      <c r="H10" s="30">
        <v>4</v>
      </c>
      <c r="I10" s="30">
        <v>4</v>
      </c>
      <c r="J10" s="30">
        <v>4</v>
      </c>
      <c r="K10" s="30">
        <v>4</v>
      </c>
      <c r="L10" s="2">
        <f t="shared" si="0"/>
        <v>35</v>
      </c>
      <c r="M10" s="3"/>
      <c r="N10" s="8">
        <v>5</v>
      </c>
      <c r="O10" s="9">
        <v>6.5</v>
      </c>
      <c r="P10" s="9">
        <v>6.5</v>
      </c>
      <c r="Q10" s="9">
        <v>6.5</v>
      </c>
      <c r="R10" s="9">
        <v>6.5</v>
      </c>
      <c r="S10" s="9">
        <v>2.5</v>
      </c>
      <c r="T10" s="9">
        <v>2.5</v>
      </c>
      <c r="U10" s="9">
        <v>1</v>
      </c>
      <c r="V10" s="9">
        <v>6.5</v>
      </c>
      <c r="W10" s="9">
        <v>6.5</v>
      </c>
      <c r="X10" s="10">
        <f t="shared" ref="X10:X35" si="1">SUM(O10:W10)</f>
        <v>45</v>
      </c>
    </row>
    <row r="11" spans="2:24" ht="15.5" x14ac:dyDescent="0.35">
      <c r="B11" s="7">
        <v>7</v>
      </c>
      <c r="C11" s="30">
        <v>5</v>
      </c>
      <c r="D11" s="30">
        <v>4</v>
      </c>
      <c r="E11" s="30">
        <v>5</v>
      </c>
      <c r="F11" s="30">
        <v>5</v>
      </c>
      <c r="G11" s="30">
        <v>5</v>
      </c>
      <c r="H11" s="30">
        <v>4</v>
      </c>
      <c r="I11" s="30">
        <v>5</v>
      </c>
      <c r="J11" s="30">
        <v>5</v>
      </c>
      <c r="K11" s="30">
        <v>5</v>
      </c>
      <c r="L11" s="2">
        <f t="shared" si="0"/>
        <v>43</v>
      </c>
      <c r="M11" s="3"/>
      <c r="N11" s="8">
        <v>6</v>
      </c>
      <c r="O11" s="9">
        <v>5.5</v>
      </c>
      <c r="P11" s="9">
        <v>1</v>
      </c>
      <c r="Q11" s="9">
        <v>5.5</v>
      </c>
      <c r="R11" s="9">
        <v>5.5</v>
      </c>
      <c r="S11" s="9">
        <v>5.5</v>
      </c>
      <c r="T11" s="9">
        <v>5.5</v>
      </c>
      <c r="U11" s="9">
        <v>5.5</v>
      </c>
      <c r="V11" s="9">
        <v>5.5</v>
      </c>
      <c r="W11" s="9">
        <v>5.5</v>
      </c>
      <c r="X11" s="10">
        <f t="shared" si="1"/>
        <v>45</v>
      </c>
    </row>
    <row r="12" spans="2:24" ht="15.5" x14ac:dyDescent="0.35">
      <c r="B12" s="7">
        <v>8</v>
      </c>
      <c r="C12" s="30">
        <v>4</v>
      </c>
      <c r="D12" s="30">
        <v>4</v>
      </c>
      <c r="E12" s="30">
        <v>4</v>
      </c>
      <c r="F12" s="30">
        <v>4</v>
      </c>
      <c r="G12" s="30">
        <v>4</v>
      </c>
      <c r="H12" s="30">
        <v>4</v>
      </c>
      <c r="I12" s="30">
        <v>4</v>
      </c>
      <c r="J12" s="30">
        <v>4</v>
      </c>
      <c r="K12" s="30">
        <v>4</v>
      </c>
      <c r="L12" s="2">
        <f t="shared" si="0"/>
        <v>36</v>
      </c>
      <c r="M12" s="3"/>
      <c r="N12" s="8">
        <v>7</v>
      </c>
      <c r="O12" s="9">
        <v>6</v>
      </c>
      <c r="P12" s="9">
        <v>1.5</v>
      </c>
      <c r="Q12" s="9">
        <v>6</v>
      </c>
      <c r="R12" s="9">
        <v>6</v>
      </c>
      <c r="S12" s="9">
        <v>6</v>
      </c>
      <c r="T12" s="9">
        <v>1.5</v>
      </c>
      <c r="U12" s="9">
        <v>6</v>
      </c>
      <c r="V12" s="9">
        <v>6</v>
      </c>
      <c r="W12" s="9">
        <v>6</v>
      </c>
      <c r="X12" s="10">
        <f t="shared" si="1"/>
        <v>45</v>
      </c>
    </row>
    <row r="13" spans="2:24" ht="15.5" x14ac:dyDescent="0.35">
      <c r="B13" s="7">
        <v>9</v>
      </c>
      <c r="C13" s="30">
        <v>4</v>
      </c>
      <c r="D13" s="30">
        <v>4</v>
      </c>
      <c r="E13" s="30">
        <v>5</v>
      </c>
      <c r="F13" s="30">
        <v>5</v>
      </c>
      <c r="G13" s="30">
        <v>4</v>
      </c>
      <c r="H13" s="30">
        <v>4</v>
      </c>
      <c r="I13" s="30">
        <v>4</v>
      </c>
      <c r="J13" s="30">
        <v>4</v>
      </c>
      <c r="K13" s="30">
        <v>4</v>
      </c>
      <c r="L13" s="2">
        <f>SUM(C13:K13)</f>
        <v>38</v>
      </c>
      <c r="M13" s="3"/>
      <c r="N13" s="8">
        <v>8</v>
      </c>
      <c r="O13" s="20">
        <v>5</v>
      </c>
      <c r="P13" s="9">
        <v>5</v>
      </c>
      <c r="Q13" s="9">
        <v>5</v>
      </c>
      <c r="R13" s="9">
        <v>5</v>
      </c>
      <c r="S13" s="9">
        <v>5</v>
      </c>
      <c r="T13" s="9">
        <v>5</v>
      </c>
      <c r="U13" s="9">
        <v>5</v>
      </c>
      <c r="V13" s="9">
        <v>5</v>
      </c>
      <c r="W13" s="9">
        <v>5</v>
      </c>
      <c r="X13" s="10">
        <f t="shared" si="1"/>
        <v>45</v>
      </c>
    </row>
    <row r="14" spans="2:24" ht="15.5" x14ac:dyDescent="0.35">
      <c r="B14" s="7">
        <v>10</v>
      </c>
      <c r="C14" s="30">
        <v>4</v>
      </c>
      <c r="D14" s="30">
        <v>4</v>
      </c>
      <c r="E14" s="30">
        <v>4</v>
      </c>
      <c r="F14" s="30">
        <v>2</v>
      </c>
      <c r="G14" s="30">
        <v>4</v>
      </c>
      <c r="H14" s="30">
        <v>4</v>
      </c>
      <c r="I14" s="30">
        <v>4</v>
      </c>
      <c r="J14" s="30">
        <v>4</v>
      </c>
      <c r="K14" s="30">
        <v>4</v>
      </c>
      <c r="L14" s="2">
        <f t="shared" ref="L14:L33" si="2">SUM(C14:K14)</f>
        <v>34</v>
      </c>
      <c r="M14" s="3"/>
      <c r="N14" s="8">
        <v>9</v>
      </c>
      <c r="O14" s="9">
        <v>4</v>
      </c>
      <c r="P14" s="9">
        <v>4</v>
      </c>
      <c r="Q14" s="9">
        <v>8.5</v>
      </c>
      <c r="R14" s="9">
        <v>8.5</v>
      </c>
      <c r="S14" s="9">
        <v>4</v>
      </c>
      <c r="T14" s="9">
        <v>4</v>
      </c>
      <c r="U14" s="9">
        <v>4</v>
      </c>
      <c r="V14" s="9">
        <v>4</v>
      </c>
      <c r="W14" s="9">
        <v>4</v>
      </c>
      <c r="X14" s="10">
        <f t="shared" si="1"/>
        <v>45</v>
      </c>
    </row>
    <row r="15" spans="2:24" ht="15.5" x14ac:dyDescent="0.35">
      <c r="B15" s="7">
        <v>11</v>
      </c>
      <c r="C15" s="30">
        <v>4</v>
      </c>
      <c r="D15" s="30">
        <v>4</v>
      </c>
      <c r="E15" s="30">
        <v>4</v>
      </c>
      <c r="F15" s="30">
        <v>2</v>
      </c>
      <c r="G15" s="30">
        <v>2</v>
      </c>
      <c r="H15" s="30">
        <v>3</v>
      </c>
      <c r="I15" s="30">
        <v>2</v>
      </c>
      <c r="J15" s="30">
        <v>2</v>
      </c>
      <c r="K15" s="30">
        <v>3</v>
      </c>
      <c r="L15" s="2">
        <f t="shared" si="2"/>
        <v>26</v>
      </c>
      <c r="M15" s="3"/>
      <c r="N15" s="8">
        <v>10</v>
      </c>
      <c r="O15" s="9">
        <v>5.5</v>
      </c>
      <c r="P15" s="9">
        <v>5.5</v>
      </c>
      <c r="Q15" s="9">
        <v>5.5</v>
      </c>
      <c r="R15" s="9">
        <v>1</v>
      </c>
      <c r="S15" s="9">
        <v>5.5</v>
      </c>
      <c r="T15" s="9">
        <v>5.5</v>
      </c>
      <c r="U15" s="9">
        <v>5.5</v>
      </c>
      <c r="V15" s="9">
        <v>5.5</v>
      </c>
      <c r="W15" s="9">
        <v>5.5</v>
      </c>
      <c r="X15" s="70">
        <f t="shared" si="1"/>
        <v>45</v>
      </c>
    </row>
    <row r="16" spans="2:24" ht="15.5" x14ac:dyDescent="0.35">
      <c r="B16" s="7">
        <v>12</v>
      </c>
      <c r="C16" s="30">
        <v>2</v>
      </c>
      <c r="D16" s="30">
        <v>2</v>
      </c>
      <c r="E16" s="30">
        <v>2</v>
      </c>
      <c r="F16" s="30">
        <v>5</v>
      </c>
      <c r="G16" s="30">
        <v>4</v>
      </c>
      <c r="H16" s="30">
        <v>5</v>
      </c>
      <c r="I16" s="30">
        <v>4</v>
      </c>
      <c r="J16" s="30">
        <v>5</v>
      </c>
      <c r="K16" s="30">
        <v>2</v>
      </c>
      <c r="L16" s="2">
        <f t="shared" si="2"/>
        <v>31</v>
      </c>
      <c r="M16" s="3"/>
      <c r="N16" s="8">
        <v>11</v>
      </c>
      <c r="O16" s="9">
        <v>8</v>
      </c>
      <c r="P16" s="9">
        <v>8</v>
      </c>
      <c r="Q16" s="9">
        <v>8</v>
      </c>
      <c r="R16" s="9">
        <v>2.5</v>
      </c>
      <c r="S16" s="9">
        <v>2.5</v>
      </c>
      <c r="T16" s="9">
        <v>5.5</v>
      </c>
      <c r="U16" s="9">
        <v>2.5</v>
      </c>
      <c r="V16" s="9">
        <v>2.5</v>
      </c>
      <c r="W16" s="9">
        <v>5.5</v>
      </c>
      <c r="X16" s="10">
        <f t="shared" si="1"/>
        <v>45</v>
      </c>
    </row>
    <row r="17" spans="2:24" ht="15.5" x14ac:dyDescent="0.35">
      <c r="B17" s="7">
        <v>13</v>
      </c>
      <c r="C17" s="30">
        <v>4</v>
      </c>
      <c r="D17" s="30">
        <v>4</v>
      </c>
      <c r="E17" s="30">
        <v>4</v>
      </c>
      <c r="F17" s="30">
        <v>4</v>
      </c>
      <c r="G17" s="30">
        <v>2</v>
      </c>
      <c r="H17" s="30">
        <v>4</v>
      </c>
      <c r="I17" s="30">
        <v>5</v>
      </c>
      <c r="J17" s="30">
        <v>4</v>
      </c>
      <c r="K17" s="30">
        <v>5</v>
      </c>
      <c r="L17" s="2">
        <f>SUM(C17:K17)</f>
        <v>36</v>
      </c>
      <c r="M17" s="3"/>
      <c r="N17" s="8">
        <v>12</v>
      </c>
      <c r="O17" s="9">
        <v>2.5</v>
      </c>
      <c r="P17" s="9">
        <v>2.5</v>
      </c>
      <c r="Q17" s="9">
        <v>2.5</v>
      </c>
      <c r="R17" s="9">
        <v>8</v>
      </c>
      <c r="S17" s="9">
        <v>5.5</v>
      </c>
      <c r="T17" s="9">
        <v>8</v>
      </c>
      <c r="U17" s="9">
        <v>5.5</v>
      </c>
      <c r="V17" s="9">
        <v>8</v>
      </c>
      <c r="W17" s="9">
        <v>2.5</v>
      </c>
      <c r="X17" s="10">
        <f t="shared" si="1"/>
        <v>45</v>
      </c>
    </row>
    <row r="18" spans="2:24" ht="15.5" x14ac:dyDescent="0.35">
      <c r="B18" s="7">
        <v>14</v>
      </c>
      <c r="C18" s="30">
        <v>5</v>
      </c>
      <c r="D18" s="30">
        <v>5</v>
      </c>
      <c r="E18" s="30">
        <v>4</v>
      </c>
      <c r="F18" s="30">
        <v>5</v>
      </c>
      <c r="G18" s="30">
        <v>5</v>
      </c>
      <c r="H18" s="30">
        <v>4</v>
      </c>
      <c r="I18" s="30">
        <v>5</v>
      </c>
      <c r="J18" s="30">
        <v>5</v>
      </c>
      <c r="K18" s="30">
        <v>5</v>
      </c>
      <c r="L18" s="2">
        <f t="shared" si="2"/>
        <v>43</v>
      </c>
      <c r="M18" s="3"/>
      <c r="N18" s="8">
        <v>13</v>
      </c>
      <c r="O18" s="9">
        <v>4.5</v>
      </c>
      <c r="P18" s="9">
        <v>4.5</v>
      </c>
      <c r="Q18" s="9">
        <v>4.5</v>
      </c>
      <c r="R18" s="9">
        <v>4.5</v>
      </c>
      <c r="S18" s="9">
        <v>1</v>
      </c>
      <c r="T18" s="9">
        <v>4.5</v>
      </c>
      <c r="U18" s="9">
        <v>8.5</v>
      </c>
      <c r="V18" s="9">
        <v>4.5</v>
      </c>
      <c r="W18" s="9">
        <v>8.5</v>
      </c>
      <c r="X18" s="10">
        <f t="shared" si="1"/>
        <v>45</v>
      </c>
    </row>
    <row r="19" spans="2:24" ht="15.5" x14ac:dyDescent="0.35">
      <c r="B19" s="7">
        <v>15</v>
      </c>
      <c r="C19" s="30">
        <v>4</v>
      </c>
      <c r="D19" s="30">
        <v>5</v>
      </c>
      <c r="E19" s="30">
        <v>4</v>
      </c>
      <c r="F19" s="30">
        <v>5</v>
      </c>
      <c r="G19" s="30">
        <v>4</v>
      </c>
      <c r="H19" s="30">
        <v>5</v>
      </c>
      <c r="I19" s="30">
        <v>5</v>
      </c>
      <c r="J19" s="30">
        <v>4</v>
      </c>
      <c r="K19" s="30">
        <v>4</v>
      </c>
      <c r="L19" s="2">
        <f t="shared" si="2"/>
        <v>40</v>
      </c>
      <c r="M19" s="3"/>
      <c r="N19" s="8">
        <v>14</v>
      </c>
      <c r="O19" s="11">
        <v>6</v>
      </c>
      <c r="P19" s="11">
        <v>6</v>
      </c>
      <c r="Q19" s="11">
        <v>1.5</v>
      </c>
      <c r="R19" s="11">
        <v>6</v>
      </c>
      <c r="S19" s="11">
        <v>6</v>
      </c>
      <c r="T19" s="11">
        <v>1.5</v>
      </c>
      <c r="U19" s="11">
        <v>6</v>
      </c>
      <c r="V19" s="11">
        <v>6</v>
      </c>
      <c r="W19" s="11">
        <v>6</v>
      </c>
      <c r="X19" s="10">
        <f t="shared" si="1"/>
        <v>45</v>
      </c>
    </row>
    <row r="20" spans="2:24" ht="15.5" x14ac:dyDescent="0.35">
      <c r="B20" s="7">
        <v>16</v>
      </c>
      <c r="C20" s="30">
        <v>4</v>
      </c>
      <c r="D20" s="30">
        <v>5</v>
      </c>
      <c r="E20" s="30">
        <v>5</v>
      </c>
      <c r="F20" s="30">
        <v>4</v>
      </c>
      <c r="G20" s="30">
        <v>4</v>
      </c>
      <c r="H20" s="30">
        <v>5</v>
      </c>
      <c r="I20" s="30">
        <v>4</v>
      </c>
      <c r="J20" s="30">
        <v>4</v>
      </c>
      <c r="K20" s="30">
        <v>4</v>
      </c>
      <c r="L20" s="2">
        <f t="shared" si="2"/>
        <v>39</v>
      </c>
      <c r="M20" s="3"/>
      <c r="N20" s="8">
        <v>15</v>
      </c>
      <c r="O20" s="11">
        <v>3</v>
      </c>
      <c r="P20" s="11">
        <v>7.5</v>
      </c>
      <c r="Q20" s="11">
        <v>3</v>
      </c>
      <c r="R20" s="11">
        <v>7.5</v>
      </c>
      <c r="S20" s="11">
        <v>3</v>
      </c>
      <c r="T20" s="11">
        <v>7.5</v>
      </c>
      <c r="U20" s="11">
        <v>7.5</v>
      </c>
      <c r="V20" s="11">
        <v>3</v>
      </c>
      <c r="W20" s="11">
        <v>3</v>
      </c>
      <c r="X20" s="10">
        <f t="shared" si="1"/>
        <v>45</v>
      </c>
    </row>
    <row r="21" spans="2:24" ht="15.5" x14ac:dyDescent="0.35">
      <c r="B21" s="7">
        <v>17</v>
      </c>
      <c r="C21" s="30">
        <v>4</v>
      </c>
      <c r="D21" s="30">
        <v>5</v>
      </c>
      <c r="E21" s="30">
        <v>4</v>
      </c>
      <c r="F21" s="30">
        <v>5</v>
      </c>
      <c r="G21" s="30">
        <v>5</v>
      </c>
      <c r="H21" s="30">
        <v>5</v>
      </c>
      <c r="I21" s="30">
        <v>5</v>
      </c>
      <c r="J21" s="30">
        <v>5</v>
      </c>
      <c r="K21" s="30">
        <v>5</v>
      </c>
      <c r="L21" s="2">
        <f t="shared" si="2"/>
        <v>43</v>
      </c>
      <c r="M21" s="3"/>
      <c r="N21" s="8">
        <v>16</v>
      </c>
      <c r="O21" s="11">
        <v>3.5</v>
      </c>
      <c r="P21" s="11">
        <v>8</v>
      </c>
      <c r="Q21" s="11">
        <v>8</v>
      </c>
      <c r="R21" s="11">
        <v>3.5</v>
      </c>
      <c r="S21" s="11">
        <v>3.5</v>
      </c>
      <c r="T21" s="11">
        <v>8</v>
      </c>
      <c r="U21" s="11">
        <v>3.5</v>
      </c>
      <c r="V21" s="11">
        <v>3.5</v>
      </c>
      <c r="W21" s="11">
        <v>3.5</v>
      </c>
      <c r="X21" s="10">
        <f t="shared" si="1"/>
        <v>45</v>
      </c>
    </row>
    <row r="22" spans="2:24" ht="15.5" x14ac:dyDescent="0.35">
      <c r="B22" s="7">
        <v>18</v>
      </c>
      <c r="C22" s="30">
        <v>4</v>
      </c>
      <c r="D22" s="30">
        <v>4</v>
      </c>
      <c r="E22" s="30">
        <v>4</v>
      </c>
      <c r="F22" s="30">
        <v>4</v>
      </c>
      <c r="G22" s="30">
        <v>5</v>
      </c>
      <c r="H22" s="30">
        <v>4</v>
      </c>
      <c r="I22" s="30">
        <v>5</v>
      </c>
      <c r="J22" s="30">
        <v>4</v>
      </c>
      <c r="K22" s="30">
        <v>4</v>
      </c>
      <c r="L22" s="2">
        <f t="shared" si="2"/>
        <v>38</v>
      </c>
      <c r="M22" s="3"/>
      <c r="N22" s="8">
        <v>17</v>
      </c>
      <c r="O22" s="11">
        <v>1.5</v>
      </c>
      <c r="P22" s="11">
        <v>6</v>
      </c>
      <c r="Q22" s="11">
        <v>1.5</v>
      </c>
      <c r="R22" s="11">
        <v>6</v>
      </c>
      <c r="S22" s="11">
        <v>6</v>
      </c>
      <c r="T22" s="11">
        <v>6</v>
      </c>
      <c r="U22" s="11">
        <v>6</v>
      </c>
      <c r="V22" s="11">
        <v>6</v>
      </c>
      <c r="W22" s="11">
        <v>6</v>
      </c>
      <c r="X22" s="10">
        <f t="shared" si="1"/>
        <v>45</v>
      </c>
    </row>
    <row r="23" spans="2:24" ht="15.5" x14ac:dyDescent="0.35">
      <c r="B23" s="7">
        <v>19</v>
      </c>
      <c r="C23" s="30">
        <v>5</v>
      </c>
      <c r="D23" s="30">
        <v>2</v>
      </c>
      <c r="E23" s="30">
        <v>5</v>
      </c>
      <c r="F23" s="30">
        <v>2</v>
      </c>
      <c r="G23" s="30">
        <v>2</v>
      </c>
      <c r="H23" s="30">
        <v>5</v>
      </c>
      <c r="I23" s="30">
        <v>5</v>
      </c>
      <c r="J23" s="30">
        <v>2</v>
      </c>
      <c r="K23" s="30">
        <v>5</v>
      </c>
      <c r="L23" s="2">
        <f t="shared" si="2"/>
        <v>33</v>
      </c>
      <c r="M23" s="3"/>
      <c r="N23" s="8">
        <v>18</v>
      </c>
      <c r="O23" s="11">
        <v>4</v>
      </c>
      <c r="P23" s="11">
        <v>4</v>
      </c>
      <c r="Q23" s="11">
        <v>4</v>
      </c>
      <c r="R23" s="11">
        <v>4</v>
      </c>
      <c r="S23" s="11">
        <v>8.5</v>
      </c>
      <c r="T23" s="11">
        <v>4</v>
      </c>
      <c r="U23" s="11">
        <v>8.5</v>
      </c>
      <c r="V23" s="11">
        <v>4</v>
      </c>
      <c r="W23" s="11">
        <v>4</v>
      </c>
      <c r="X23" s="10">
        <f t="shared" si="1"/>
        <v>45</v>
      </c>
    </row>
    <row r="24" spans="2:24" ht="15.5" x14ac:dyDescent="0.35">
      <c r="B24" s="7">
        <v>20</v>
      </c>
      <c r="C24" s="30">
        <v>5</v>
      </c>
      <c r="D24" s="30">
        <v>4</v>
      </c>
      <c r="E24" s="30">
        <v>4</v>
      </c>
      <c r="F24" s="30">
        <v>5</v>
      </c>
      <c r="G24" s="30">
        <v>4</v>
      </c>
      <c r="H24" s="30">
        <v>4</v>
      </c>
      <c r="I24" s="30">
        <v>5</v>
      </c>
      <c r="J24" s="30">
        <v>5</v>
      </c>
      <c r="K24" s="30">
        <v>4</v>
      </c>
      <c r="L24" s="2">
        <f>SUM(C24:K24)</f>
        <v>40</v>
      </c>
      <c r="M24" s="3"/>
      <c r="N24" s="8">
        <v>19</v>
      </c>
      <c r="O24" s="11">
        <v>7</v>
      </c>
      <c r="P24" s="11">
        <v>2.5</v>
      </c>
      <c r="Q24" s="11">
        <v>7</v>
      </c>
      <c r="R24" s="11">
        <v>2.5</v>
      </c>
      <c r="S24" s="11">
        <v>2.5</v>
      </c>
      <c r="T24" s="11">
        <v>7</v>
      </c>
      <c r="U24" s="11">
        <v>7</v>
      </c>
      <c r="V24" s="11">
        <v>2.5</v>
      </c>
      <c r="W24" s="11">
        <v>7</v>
      </c>
      <c r="X24" s="10">
        <f t="shared" si="1"/>
        <v>45</v>
      </c>
    </row>
    <row r="25" spans="2:24" ht="15.5" x14ac:dyDescent="0.35">
      <c r="B25" s="7">
        <v>21</v>
      </c>
      <c r="C25" s="30">
        <v>5</v>
      </c>
      <c r="D25" s="30">
        <v>5</v>
      </c>
      <c r="E25" s="30">
        <v>4</v>
      </c>
      <c r="F25" s="30">
        <v>2</v>
      </c>
      <c r="G25" s="30">
        <v>5</v>
      </c>
      <c r="H25" s="30">
        <v>2</v>
      </c>
      <c r="I25" s="30">
        <v>2</v>
      </c>
      <c r="J25" s="30">
        <v>5</v>
      </c>
      <c r="K25" s="30">
        <v>4</v>
      </c>
      <c r="L25" s="2">
        <f t="shared" si="2"/>
        <v>34</v>
      </c>
      <c r="M25" s="3"/>
      <c r="N25" s="8">
        <v>20</v>
      </c>
      <c r="O25" s="11">
        <v>7.5</v>
      </c>
      <c r="P25" s="11">
        <v>3</v>
      </c>
      <c r="Q25" s="11">
        <v>3</v>
      </c>
      <c r="R25" s="11">
        <v>7.5</v>
      </c>
      <c r="S25" s="11">
        <v>3</v>
      </c>
      <c r="T25" s="11">
        <v>3</v>
      </c>
      <c r="U25" s="11">
        <v>7.5</v>
      </c>
      <c r="V25" s="11">
        <v>7.5</v>
      </c>
      <c r="W25" s="11">
        <v>3</v>
      </c>
      <c r="X25" s="10">
        <f t="shared" si="1"/>
        <v>45</v>
      </c>
    </row>
    <row r="26" spans="2:24" ht="15.5" x14ac:dyDescent="0.35">
      <c r="B26" s="7">
        <v>22</v>
      </c>
      <c r="C26" s="30">
        <v>5</v>
      </c>
      <c r="D26" s="30">
        <v>5</v>
      </c>
      <c r="E26" s="30">
        <v>5</v>
      </c>
      <c r="F26" s="30">
        <v>5</v>
      </c>
      <c r="G26" s="30">
        <v>5</v>
      </c>
      <c r="H26" s="30">
        <v>5</v>
      </c>
      <c r="I26" s="30">
        <v>5</v>
      </c>
      <c r="J26" s="30">
        <v>5</v>
      </c>
      <c r="K26" s="30">
        <v>5</v>
      </c>
      <c r="L26" s="2">
        <f t="shared" si="2"/>
        <v>45</v>
      </c>
      <c r="M26" s="3"/>
      <c r="N26" s="8">
        <v>21</v>
      </c>
      <c r="O26" s="11">
        <v>7.5</v>
      </c>
      <c r="P26" s="11">
        <v>7.5</v>
      </c>
      <c r="Q26" s="11">
        <v>4.5</v>
      </c>
      <c r="R26" s="11">
        <v>2</v>
      </c>
      <c r="S26" s="11">
        <v>7.5</v>
      </c>
      <c r="T26" s="11">
        <v>2</v>
      </c>
      <c r="U26" s="11">
        <v>2</v>
      </c>
      <c r="V26" s="11">
        <v>7.5</v>
      </c>
      <c r="W26" s="11">
        <v>4.5</v>
      </c>
      <c r="X26" s="10">
        <f t="shared" si="1"/>
        <v>45</v>
      </c>
    </row>
    <row r="27" spans="2:24" ht="15.5" x14ac:dyDescent="0.35">
      <c r="B27" s="7">
        <v>23</v>
      </c>
      <c r="C27" s="30">
        <v>4</v>
      </c>
      <c r="D27" s="30">
        <v>4</v>
      </c>
      <c r="E27" s="30">
        <v>4</v>
      </c>
      <c r="F27" s="30">
        <v>4</v>
      </c>
      <c r="G27" s="30">
        <v>4</v>
      </c>
      <c r="H27" s="30">
        <v>4</v>
      </c>
      <c r="I27" s="30">
        <v>4</v>
      </c>
      <c r="J27" s="30">
        <v>4</v>
      </c>
      <c r="K27" s="30">
        <v>4</v>
      </c>
      <c r="L27" s="2">
        <f t="shared" si="2"/>
        <v>36</v>
      </c>
      <c r="M27" s="3"/>
      <c r="N27" s="8">
        <v>22</v>
      </c>
      <c r="O27" s="11">
        <v>5</v>
      </c>
      <c r="P27" s="11">
        <v>5</v>
      </c>
      <c r="Q27" s="11">
        <v>5</v>
      </c>
      <c r="R27" s="11">
        <v>5</v>
      </c>
      <c r="S27" s="11">
        <v>5</v>
      </c>
      <c r="T27" s="11">
        <v>5</v>
      </c>
      <c r="U27" s="11">
        <v>5</v>
      </c>
      <c r="V27" s="11">
        <v>5</v>
      </c>
      <c r="W27" s="11">
        <v>5</v>
      </c>
      <c r="X27" s="10">
        <f t="shared" si="1"/>
        <v>45</v>
      </c>
    </row>
    <row r="28" spans="2:24" ht="15.5" x14ac:dyDescent="0.35">
      <c r="B28" s="7">
        <v>24</v>
      </c>
      <c r="C28" s="30">
        <v>4</v>
      </c>
      <c r="D28" s="30">
        <v>3</v>
      </c>
      <c r="E28" s="30">
        <v>4</v>
      </c>
      <c r="F28" s="30">
        <v>4</v>
      </c>
      <c r="G28" s="30">
        <v>4</v>
      </c>
      <c r="H28" s="30">
        <v>2</v>
      </c>
      <c r="I28" s="30">
        <v>4</v>
      </c>
      <c r="J28" s="30">
        <v>4</v>
      </c>
      <c r="K28" s="30">
        <v>2</v>
      </c>
      <c r="L28" s="2">
        <f t="shared" si="2"/>
        <v>31</v>
      </c>
      <c r="M28" s="3"/>
      <c r="N28" s="8">
        <v>23</v>
      </c>
      <c r="O28" s="11">
        <v>5</v>
      </c>
      <c r="P28" s="11">
        <v>5</v>
      </c>
      <c r="Q28" s="11">
        <v>5</v>
      </c>
      <c r="R28" s="11">
        <v>5</v>
      </c>
      <c r="S28" s="11">
        <v>5</v>
      </c>
      <c r="T28" s="11">
        <v>5</v>
      </c>
      <c r="U28" s="11">
        <v>5</v>
      </c>
      <c r="V28" s="11">
        <v>5</v>
      </c>
      <c r="W28" s="11">
        <v>5</v>
      </c>
      <c r="X28" s="10">
        <f t="shared" si="1"/>
        <v>45</v>
      </c>
    </row>
    <row r="29" spans="2:24" ht="15.5" x14ac:dyDescent="0.35">
      <c r="B29" s="7">
        <v>25</v>
      </c>
      <c r="C29" s="30">
        <v>5</v>
      </c>
      <c r="D29" s="30">
        <v>5</v>
      </c>
      <c r="E29" s="30">
        <v>5</v>
      </c>
      <c r="F29" s="30">
        <v>5</v>
      </c>
      <c r="G29" s="30">
        <v>5</v>
      </c>
      <c r="H29" s="30">
        <v>5</v>
      </c>
      <c r="I29" s="30">
        <v>5</v>
      </c>
      <c r="J29" s="30">
        <v>5</v>
      </c>
      <c r="K29" s="30">
        <v>5</v>
      </c>
      <c r="L29" s="2">
        <f t="shared" si="2"/>
        <v>45</v>
      </c>
      <c r="M29" s="3"/>
      <c r="N29" s="8">
        <v>24</v>
      </c>
      <c r="O29" s="11">
        <v>6.5</v>
      </c>
      <c r="P29" s="11">
        <v>3</v>
      </c>
      <c r="Q29" s="11">
        <v>6.5</v>
      </c>
      <c r="R29" s="11">
        <v>6.5</v>
      </c>
      <c r="S29" s="11">
        <v>6.5</v>
      </c>
      <c r="T29" s="11">
        <v>1.5</v>
      </c>
      <c r="U29" s="11">
        <v>6.5</v>
      </c>
      <c r="V29" s="11">
        <v>6.5</v>
      </c>
      <c r="W29" s="11">
        <v>1.5</v>
      </c>
      <c r="X29" s="10">
        <f>SUM(O29:W29)</f>
        <v>45</v>
      </c>
    </row>
    <row r="30" spans="2:24" ht="15.5" x14ac:dyDescent="0.35">
      <c r="B30" s="7">
        <v>26</v>
      </c>
      <c r="C30" s="30">
        <v>4</v>
      </c>
      <c r="D30" s="30">
        <v>4</v>
      </c>
      <c r="E30" s="30">
        <v>4</v>
      </c>
      <c r="F30" s="30">
        <v>5</v>
      </c>
      <c r="G30" s="30">
        <v>5</v>
      </c>
      <c r="H30" s="30">
        <v>5</v>
      </c>
      <c r="I30" s="30">
        <v>4</v>
      </c>
      <c r="J30" s="30">
        <v>4</v>
      </c>
      <c r="K30" s="30">
        <v>4</v>
      </c>
      <c r="L30" s="2">
        <f t="shared" si="2"/>
        <v>39</v>
      </c>
      <c r="M30" s="3"/>
      <c r="N30" s="8">
        <v>25</v>
      </c>
      <c r="O30" s="11">
        <v>5</v>
      </c>
      <c r="P30" s="11">
        <v>5</v>
      </c>
      <c r="Q30" s="11">
        <v>5</v>
      </c>
      <c r="R30" s="11">
        <v>5</v>
      </c>
      <c r="S30" s="11">
        <v>5</v>
      </c>
      <c r="T30" s="11">
        <v>5</v>
      </c>
      <c r="U30" s="11">
        <v>5</v>
      </c>
      <c r="V30" s="11">
        <v>5</v>
      </c>
      <c r="W30" s="11">
        <v>5</v>
      </c>
      <c r="X30" s="10">
        <f t="shared" si="1"/>
        <v>45</v>
      </c>
    </row>
    <row r="31" spans="2:24" ht="15.5" x14ac:dyDescent="0.35">
      <c r="B31" s="7">
        <v>27</v>
      </c>
      <c r="C31" s="30">
        <v>2</v>
      </c>
      <c r="D31" s="30">
        <v>2</v>
      </c>
      <c r="E31" s="30">
        <v>2</v>
      </c>
      <c r="F31" s="30">
        <v>2</v>
      </c>
      <c r="G31" s="30">
        <v>4</v>
      </c>
      <c r="H31" s="30">
        <v>1</v>
      </c>
      <c r="I31" s="30">
        <v>4</v>
      </c>
      <c r="J31" s="30">
        <v>3</v>
      </c>
      <c r="K31" s="30">
        <v>2</v>
      </c>
      <c r="L31" s="2">
        <f t="shared" si="2"/>
        <v>22</v>
      </c>
      <c r="M31" s="3"/>
      <c r="N31" s="8">
        <v>26</v>
      </c>
      <c r="O31" s="11">
        <v>3.5</v>
      </c>
      <c r="P31" s="11">
        <v>3.5</v>
      </c>
      <c r="Q31" s="11">
        <v>3.5</v>
      </c>
      <c r="R31" s="11">
        <v>8</v>
      </c>
      <c r="S31" s="11">
        <v>8</v>
      </c>
      <c r="T31" s="11">
        <v>8</v>
      </c>
      <c r="U31" s="11">
        <v>3.5</v>
      </c>
      <c r="V31" s="11">
        <v>3.5</v>
      </c>
      <c r="W31" s="11">
        <v>3.5</v>
      </c>
      <c r="X31" s="10">
        <f t="shared" si="1"/>
        <v>45</v>
      </c>
    </row>
    <row r="32" spans="2:24" ht="15.5" x14ac:dyDescent="0.35">
      <c r="B32" s="7">
        <v>28</v>
      </c>
      <c r="C32" s="30">
        <v>4</v>
      </c>
      <c r="D32" s="30">
        <v>3</v>
      </c>
      <c r="E32" s="30">
        <v>4</v>
      </c>
      <c r="F32" s="30">
        <v>4</v>
      </c>
      <c r="G32" s="30">
        <v>4</v>
      </c>
      <c r="H32" s="30">
        <v>2</v>
      </c>
      <c r="I32" s="30">
        <v>4</v>
      </c>
      <c r="J32" s="30">
        <v>4</v>
      </c>
      <c r="K32" s="30">
        <v>2</v>
      </c>
      <c r="L32" s="2">
        <f t="shared" si="2"/>
        <v>31</v>
      </c>
      <c r="M32" s="3"/>
      <c r="N32" s="8">
        <v>27</v>
      </c>
      <c r="O32" s="11">
        <v>4</v>
      </c>
      <c r="P32" s="11">
        <v>4</v>
      </c>
      <c r="Q32" s="11">
        <v>4</v>
      </c>
      <c r="R32" s="11">
        <v>4</v>
      </c>
      <c r="S32" s="11">
        <v>8.5</v>
      </c>
      <c r="T32" s="11">
        <v>1</v>
      </c>
      <c r="U32" s="11">
        <v>8.5</v>
      </c>
      <c r="V32" s="11">
        <v>7</v>
      </c>
      <c r="W32" s="11">
        <v>4</v>
      </c>
      <c r="X32" s="10">
        <f t="shared" si="1"/>
        <v>45</v>
      </c>
    </row>
    <row r="33" spans="1:24" ht="15.5" x14ac:dyDescent="0.35">
      <c r="B33" s="7">
        <v>29</v>
      </c>
      <c r="C33" s="30">
        <v>4</v>
      </c>
      <c r="D33" s="30">
        <v>5</v>
      </c>
      <c r="E33" s="30">
        <v>4</v>
      </c>
      <c r="F33" s="30">
        <v>4</v>
      </c>
      <c r="G33" s="30">
        <v>5</v>
      </c>
      <c r="H33" s="30">
        <v>5</v>
      </c>
      <c r="I33" s="30">
        <v>5</v>
      </c>
      <c r="J33" s="30">
        <v>4</v>
      </c>
      <c r="K33" s="30">
        <v>5</v>
      </c>
      <c r="L33" s="2">
        <f t="shared" si="2"/>
        <v>41</v>
      </c>
      <c r="M33" s="3"/>
      <c r="N33" s="8">
        <v>28</v>
      </c>
      <c r="O33" s="11">
        <v>6.5</v>
      </c>
      <c r="P33" s="11">
        <v>3</v>
      </c>
      <c r="Q33" s="11">
        <v>6.5</v>
      </c>
      <c r="R33" s="11">
        <v>6.5</v>
      </c>
      <c r="S33" s="11">
        <v>6.5</v>
      </c>
      <c r="T33" s="11">
        <v>1.5</v>
      </c>
      <c r="U33" s="11">
        <v>6.5</v>
      </c>
      <c r="V33" s="11">
        <v>6.5</v>
      </c>
      <c r="W33" s="11">
        <v>1.5</v>
      </c>
      <c r="X33" s="10">
        <f t="shared" si="1"/>
        <v>45</v>
      </c>
    </row>
    <row r="34" spans="1:24" ht="15.5" x14ac:dyDescent="0.35">
      <c r="B34" s="7">
        <v>30</v>
      </c>
      <c r="C34" s="30">
        <v>4</v>
      </c>
      <c r="D34" s="30">
        <v>3</v>
      </c>
      <c r="E34" s="30">
        <v>4</v>
      </c>
      <c r="F34" s="30">
        <v>1</v>
      </c>
      <c r="G34" s="30">
        <v>4</v>
      </c>
      <c r="H34" s="30">
        <v>5</v>
      </c>
      <c r="I34" s="30">
        <v>5</v>
      </c>
      <c r="J34" s="30">
        <v>4</v>
      </c>
      <c r="K34" s="30">
        <v>4</v>
      </c>
      <c r="L34" s="2">
        <f>SUM(C34:K34)</f>
        <v>34</v>
      </c>
      <c r="M34" s="3"/>
      <c r="N34" s="8">
        <v>29</v>
      </c>
      <c r="O34" s="11">
        <v>2.5</v>
      </c>
      <c r="P34" s="11">
        <v>7</v>
      </c>
      <c r="Q34" s="11">
        <v>2.5</v>
      </c>
      <c r="R34" s="11">
        <v>2.5</v>
      </c>
      <c r="S34" s="11">
        <v>7</v>
      </c>
      <c r="T34" s="11">
        <v>7</v>
      </c>
      <c r="U34" s="11">
        <v>7</v>
      </c>
      <c r="V34" s="11">
        <v>2.5</v>
      </c>
      <c r="W34" s="11">
        <v>7</v>
      </c>
      <c r="X34" s="10">
        <f t="shared" si="1"/>
        <v>45</v>
      </c>
    </row>
    <row r="35" spans="1:24" ht="15.5" x14ac:dyDescent="0.35">
      <c r="B35" s="1" t="s">
        <v>6</v>
      </c>
      <c r="C35" s="1">
        <f t="shared" ref="C35:K35" si="3">AVERAGE(C5:C34)</f>
        <v>4.166666666666667</v>
      </c>
      <c r="D35" s="1">
        <f t="shared" si="3"/>
        <v>4</v>
      </c>
      <c r="E35" s="1">
        <f t="shared" si="3"/>
        <v>4.0999999999999996</v>
      </c>
      <c r="F35" s="1">
        <f t="shared" si="3"/>
        <v>3.9</v>
      </c>
      <c r="G35" s="1">
        <f t="shared" si="3"/>
        <v>4.1333333333333337</v>
      </c>
      <c r="H35" s="1">
        <f t="shared" si="3"/>
        <v>4.0666666666666664</v>
      </c>
      <c r="I35" s="1">
        <f t="shared" si="3"/>
        <v>4.2</v>
      </c>
      <c r="J35" s="1">
        <f t="shared" si="3"/>
        <v>4.1333333333333337</v>
      </c>
      <c r="K35" s="1">
        <f t="shared" si="3"/>
        <v>4.0999999999999996</v>
      </c>
      <c r="L35" s="1"/>
      <c r="N35" s="8">
        <v>30</v>
      </c>
      <c r="O35" s="11">
        <v>5</v>
      </c>
      <c r="P35" s="11">
        <v>2</v>
      </c>
      <c r="Q35" s="11">
        <v>5</v>
      </c>
      <c r="R35" s="11">
        <v>1</v>
      </c>
      <c r="S35" s="11">
        <v>5</v>
      </c>
      <c r="T35" s="11">
        <v>8.5</v>
      </c>
      <c r="U35" s="11">
        <v>8.5</v>
      </c>
      <c r="V35" s="11">
        <v>5</v>
      </c>
      <c r="W35" s="11">
        <v>5</v>
      </c>
      <c r="X35" s="70">
        <f t="shared" si="1"/>
        <v>45</v>
      </c>
    </row>
    <row r="36" spans="1:24" ht="15.5" x14ac:dyDescent="0.35">
      <c r="B36" t="s">
        <v>0</v>
      </c>
      <c r="C36">
        <f>SUM(C5:C34)</f>
        <v>125</v>
      </c>
      <c r="D36">
        <f t="shared" ref="D36:K36" si="4">SUM(D5:D34)</f>
        <v>120</v>
      </c>
      <c r="E36">
        <f t="shared" si="4"/>
        <v>123</v>
      </c>
      <c r="F36">
        <f t="shared" si="4"/>
        <v>117</v>
      </c>
      <c r="G36">
        <f t="shared" si="4"/>
        <v>124</v>
      </c>
      <c r="H36">
        <f t="shared" si="4"/>
        <v>122</v>
      </c>
      <c r="I36">
        <f t="shared" si="4"/>
        <v>126</v>
      </c>
      <c r="J36">
        <f t="shared" si="4"/>
        <v>124</v>
      </c>
      <c r="K36">
        <f t="shared" si="4"/>
        <v>123</v>
      </c>
      <c r="N36" s="10" t="s">
        <v>3</v>
      </c>
      <c r="O36" s="13">
        <f>SUM(O6:O35)</f>
        <v>148.5</v>
      </c>
      <c r="P36" s="13">
        <f t="shared" ref="P36:W36" si="5">SUM(P6:P35)</f>
        <v>139.5</v>
      </c>
      <c r="Q36" s="13">
        <f t="shared" si="5"/>
        <v>142</v>
      </c>
      <c r="R36" s="13">
        <f t="shared" si="5"/>
        <v>146.5</v>
      </c>
      <c r="S36" s="13">
        <f t="shared" si="5"/>
        <v>156.5</v>
      </c>
      <c r="T36" s="13">
        <f t="shared" si="5"/>
        <v>150.5</v>
      </c>
      <c r="U36" s="13">
        <f t="shared" si="5"/>
        <v>161.5</v>
      </c>
      <c r="V36" s="13">
        <f t="shared" si="5"/>
        <v>154.5</v>
      </c>
      <c r="W36" s="13">
        <f t="shared" si="5"/>
        <v>150.5</v>
      </c>
      <c r="X36" s="14"/>
    </row>
    <row r="37" spans="1:24" ht="15.5" x14ac:dyDescent="0.35">
      <c r="N37" s="10" t="s">
        <v>15</v>
      </c>
      <c r="O37" s="13">
        <f>AVERAGE(O6:O35)</f>
        <v>4.95</v>
      </c>
      <c r="P37" s="13">
        <f t="shared" ref="P37:V37" si="6">AVERAGE(P6:P35)</f>
        <v>4.6500000000000004</v>
      </c>
      <c r="Q37" s="13">
        <f t="shared" si="6"/>
        <v>4.7333333333333334</v>
      </c>
      <c r="R37" s="13">
        <f t="shared" si="6"/>
        <v>4.8833333333333337</v>
      </c>
      <c r="S37" s="13">
        <f t="shared" si="6"/>
        <v>5.2166666666666668</v>
      </c>
      <c r="T37" s="13">
        <f t="shared" si="6"/>
        <v>5.0166666666666666</v>
      </c>
      <c r="U37" s="120">
        <f t="shared" si="6"/>
        <v>5.3833333333333337</v>
      </c>
      <c r="V37" s="13">
        <f t="shared" si="6"/>
        <v>5.15</v>
      </c>
      <c r="W37" s="13">
        <f>AVERAGE(W6:W35)</f>
        <v>5.0166666666666666</v>
      </c>
      <c r="X37" s="14"/>
    </row>
    <row r="40" spans="1:24" ht="15.5" x14ac:dyDescent="0.35">
      <c r="A40" s="78"/>
      <c r="B40" s="79"/>
      <c r="C40" s="79"/>
      <c r="D40" s="80"/>
      <c r="F40" s="143" t="s">
        <v>5</v>
      </c>
      <c r="G40" s="143"/>
      <c r="H40" s="143"/>
      <c r="I40" s="143"/>
      <c r="J40" s="143"/>
      <c r="K40" s="15" t="s">
        <v>6</v>
      </c>
      <c r="L40" s="15" t="s">
        <v>17</v>
      </c>
      <c r="M40" s="15"/>
    </row>
    <row r="41" spans="1:24" ht="15.5" x14ac:dyDescent="0.35">
      <c r="A41" s="81"/>
      <c r="B41" s="76" t="s">
        <v>14</v>
      </c>
      <c r="C41" s="77">
        <f>(12/((30*9)*(9+1))*SUMSQ(O36:W36)-3*(30)*(9+1))</f>
        <v>1.7066666666667061</v>
      </c>
      <c r="D41" s="82"/>
      <c r="F41" s="133" t="s">
        <v>33</v>
      </c>
      <c r="G41" s="133"/>
      <c r="H41" s="133"/>
      <c r="I41" s="133"/>
      <c r="J41" s="133"/>
      <c r="K41" s="5">
        <f>K35</f>
        <v>4.0999999999999996</v>
      </c>
      <c r="L41" s="5">
        <f>W36</f>
        <v>150.5</v>
      </c>
    </row>
    <row r="42" spans="1:24" ht="15.5" x14ac:dyDescent="0.35">
      <c r="A42" s="81"/>
      <c r="B42" s="76" t="s">
        <v>16</v>
      </c>
      <c r="C42" s="77">
        <f>_xlfn.CHISQ.INV.RT(0.05,8)</f>
        <v>15.507313055865453</v>
      </c>
      <c r="D42" s="82"/>
      <c r="F42" s="133" t="s">
        <v>34</v>
      </c>
      <c r="G42" s="133"/>
      <c r="H42" s="133"/>
      <c r="I42" s="133"/>
      <c r="J42" s="133"/>
      <c r="K42" s="16">
        <f>J35</f>
        <v>4.1333333333333337</v>
      </c>
      <c r="L42" s="16">
        <f>V36</f>
        <v>154.5</v>
      </c>
    </row>
    <row r="43" spans="1:24" ht="15.5" x14ac:dyDescent="0.35">
      <c r="A43" s="81"/>
      <c r="B43" s="75"/>
      <c r="C43" s="75"/>
      <c r="D43" s="82"/>
      <c r="F43" s="133" t="s">
        <v>35</v>
      </c>
      <c r="G43" s="133"/>
      <c r="H43" s="133"/>
      <c r="I43" s="133"/>
      <c r="J43" s="133"/>
      <c r="K43" s="16">
        <f>I35</f>
        <v>4.2</v>
      </c>
      <c r="L43" s="16">
        <f>U36</f>
        <v>161.5</v>
      </c>
    </row>
    <row r="44" spans="1:24" ht="15.5" x14ac:dyDescent="0.35">
      <c r="A44" s="83" t="s">
        <v>21</v>
      </c>
      <c r="B44" s="18" t="s">
        <v>44</v>
      </c>
      <c r="C44" s="84"/>
      <c r="D44" s="84"/>
      <c r="F44" s="133" t="s">
        <v>37</v>
      </c>
      <c r="G44" s="133"/>
      <c r="H44" s="133"/>
      <c r="I44" s="133"/>
      <c r="J44" s="133"/>
      <c r="K44" s="16">
        <f>H35</f>
        <v>4.0666666666666664</v>
      </c>
      <c r="L44" s="16">
        <f>T36</f>
        <v>150.5</v>
      </c>
    </row>
    <row r="45" spans="1:24" ht="15.5" x14ac:dyDescent="0.35">
      <c r="F45" s="133" t="s">
        <v>36</v>
      </c>
      <c r="G45" s="133"/>
      <c r="H45" s="133"/>
      <c r="I45" s="133"/>
      <c r="J45" s="133"/>
      <c r="K45" s="16">
        <f>G35</f>
        <v>4.1333333333333337</v>
      </c>
      <c r="L45" s="16">
        <f>S36</f>
        <v>156.5</v>
      </c>
    </row>
    <row r="46" spans="1:24" ht="15.5" x14ac:dyDescent="0.35">
      <c r="F46" s="133" t="s">
        <v>41</v>
      </c>
      <c r="G46" s="133"/>
      <c r="H46" s="133"/>
      <c r="I46" s="133"/>
      <c r="J46" s="133"/>
      <c r="K46" s="16">
        <f>F35</f>
        <v>3.9</v>
      </c>
      <c r="L46" s="16">
        <f>R36</f>
        <v>146.5</v>
      </c>
    </row>
    <row r="47" spans="1:24" ht="15.5" x14ac:dyDescent="0.35">
      <c r="F47" s="133" t="s">
        <v>38</v>
      </c>
      <c r="G47" s="133"/>
      <c r="H47" s="133"/>
      <c r="I47" s="133"/>
      <c r="J47" s="133"/>
      <c r="K47" s="16">
        <f>E35</f>
        <v>4.0999999999999996</v>
      </c>
      <c r="L47" s="16">
        <f>Q36</f>
        <v>142</v>
      </c>
    </row>
    <row r="48" spans="1:24" ht="15.5" x14ac:dyDescent="0.35">
      <c r="F48" s="133" t="s">
        <v>39</v>
      </c>
      <c r="G48" s="133"/>
      <c r="H48" s="133"/>
      <c r="I48" s="133"/>
      <c r="J48" s="133"/>
      <c r="K48" s="16">
        <f>D34</f>
        <v>3</v>
      </c>
      <c r="L48" s="16">
        <f>P36</f>
        <v>139.5</v>
      </c>
    </row>
    <row r="49" spans="6:15" ht="15.5" x14ac:dyDescent="0.35">
      <c r="F49" s="133" t="s">
        <v>40</v>
      </c>
      <c r="G49" s="133"/>
      <c r="H49" s="133"/>
      <c r="I49" s="133"/>
      <c r="J49" s="133"/>
      <c r="K49" s="16">
        <f>C35</f>
        <v>4.166666666666667</v>
      </c>
      <c r="L49" s="16">
        <f>O36</f>
        <v>148.5</v>
      </c>
    </row>
    <row r="50" spans="6:15" ht="15.5" x14ac:dyDescent="0.35">
      <c r="F50" s="135" t="s">
        <v>18</v>
      </c>
      <c r="G50" s="135"/>
      <c r="H50" s="135"/>
      <c r="I50" s="135"/>
      <c r="J50" s="135"/>
      <c r="K50" s="139">
        <f>1.645*SQRT(30*9*(9+1)/6)</f>
        <v>34.895719651556121</v>
      </c>
      <c r="L50" s="139"/>
      <c r="M50" s="139"/>
    </row>
    <row r="52" spans="6:15" ht="15.5" x14ac:dyDescent="0.35">
      <c r="F52" s="128" t="s">
        <v>53</v>
      </c>
      <c r="G52" s="128"/>
      <c r="H52" s="128"/>
      <c r="I52" s="128"/>
      <c r="J52" s="128"/>
      <c r="K52" s="31" t="s">
        <v>20</v>
      </c>
      <c r="L52" s="31" t="s">
        <v>54</v>
      </c>
      <c r="M52" s="113"/>
      <c r="N52" s="115" t="s">
        <v>55</v>
      </c>
      <c r="O52" s="116"/>
    </row>
    <row r="53" spans="6:15" ht="15.5" x14ac:dyDescent="0.35">
      <c r="F53" s="128" t="str">
        <f>F48</f>
        <v>P3M2 ( 60 Menit : Pektin)</v>
      </c>
      <c r="G53" s="128"/>
      <c r="H53" s="128"/>
      <c r="I53" s="128"/>
      <c r="J53" s="128"/>
      <c r="K53" s="29">
        <f>K48</f>
        <v>3</v>
      </c>
      <c r="L53" s="29">
        <f>L48</f>
        <v>139.5</v>
      </c>
      <c r="M53" s="29">
        <f t="shared" ref="M53:M61" si="7">L53+K$62</f>
        <v>174.39571965155613</v>
      </c>
      <c r="N53" s="114" t="s">
        <v>7</v>
      </c>
    </row>
    <row r="54" spans="6:15" ht="15.5" x14ac:dyDescent="0.35">
      <c r="F54" s="128" t="str">
        <f>F46</f>
        <v>P2M3 ( 40 Menit : Karagenan)</v>
      </c>
      <c r="G54" s="128"/>
      <c r="H54" s="128"/>
      <c r="I54" s="128"/>
      <c r="J54" s="128"/>
      <c r="K54" s="29">
        <f>K46</f>
        <v>3.9</v>
      </c>
      <c r="L54" s="29">
        <f>L46</f>
        <v>146.5</v>
      </c>
      <c r="M54" s="29">
        <f t="shared" si="7"/>
        <v>181.39571965155613</v>
      </c>
      <c r="N54" s="114" t="s">
        <v>7</v>
      </c>
    </row>
    <row r="55" spans="6:15" ht="15.5" x14ac:dyDescent="0.35">
      <c r="F55" s="128" t="str">
        <f>F44</f>
        <v>P2MI ( 40 Menit : CMC)</v>
      </c>
      <c r="G55" s="128"/>
      <c r="H55" s="128"/>
      <c r="I55" s="128"/>
      <c r="J55" s="128"/>
      <c r="K55" s="29">
        <f>K44</f>
        <v>4.0666666666666664</v>
      </c>
      <c r="L55" s="29">
        <f>L44</f>
        <v>150.5</v>
      </c>
      <c r="M55" s="29">
        <f t="shared" si="7"/>
        <v>185.39571965155613</v>
      </c>
      <c r="N55" s="114" t="s">
        <v>7</v>
      </c>
    </row>
    <row r="56" spans="6:15" ht="15.5" x14ac:dyDescent="0.35">
      <c r="F56" s="128" t="str">
        <f>F41</f>
        <v>P1MI ( 20 Menit : CMC)</v>
      </c>
      <c r="G56" s="128"/>
      <c r="H56" s="128"/>
      <c r="I56" s="128"/>
      <c r="J56" s="128"/>
      <c r="K56" s="29">
        <f>K41</f>
        <v>4.0999999999999996</v>
      </c>
      <c r="L56" s="29">
        <f>L41</f>
        <v>150.5</v>
      </c>
      <c r="M56" s="29">
        <f t="shared" si="7"/>
        <v>185.39571965155613</v>
      </c>
      <c r="N56" s="114" t="s">
        <v>7</v>
      </c>
    </row>
    <row r="57" spans="6:15" ht="15.5" x14ac:dyDescent="0.35">
      <c r="F57" s="128" t="str">
        <f>F47</f>
        <v>P3MI ( 60 Menit : CMC)</v>
      </c>
      <c r="G57" s="128"/>
      <c r="H57" s="128"/>
      <c r="I57" s="128"/>
      <c r="J57" s="128"/>
      <c r="K57" s="29">
        <f>K47</f>
        <v>4.0999999999999996</v>
      </c>
      <c r="L57" s="29">
        <f>L47</f>
        <v>142</v>
      </c>
      <c r="M57" s="29">
        <f t="shared" si="7"/>
        <v>176.89571965155613</v>
      </c>
      <c r="N57" s="114" t="s">
        <v>7</v>
      </c>
    </row>
    <row r="58" spans="6:15" ht="15.5" x14ac:dyDescent="0.35">
      <c r="F58" s="128" t="str">
        <f>F42</f>
        <v>P1M2 ( 20 Menit : Pektin)</v>
      </c>
      <c r="G58" s="128"/>
      <c r="H58" s="128"/>
      <c r="I58" s="128"/>
      <c r="J58" s="128"/>
      <c r="K58" s="29">
        <f>K42</f>
        <v>4.1333333333333337</v>
      </c>
      <c r="L58" s="29">
        <f>L42</f>
        <v>154.5</v>
      </c>
      <c r="M58" s="29">
        <f t="shared" si="7"/>
        <v>189.39571965155613</v>
      </c>
      <c r="N58" s="114" t="s">
        <v>7</v>
      </c>
    </row>
    <row r="59" spans="6:15" ht="15.5" x14ac:dyDescent="0.35">
      <c r="F59" s="128" t="str">
        <f>F45</f>
        <v>P2M2 ( 40 Menit : Pektin)</v>
      </c>
      <c r="G59" s="128"/>
      <c r="H59" s="128"/>
      <c r="I59" s="128"/>
      <c r="J59" s="128"/>
      <c r="K59" s="29">
        <f>K45</f>
        <v>4.1333333333333337</v>
      </c>
      <c r="L59" s="29">
        <f>L45</f>
        <v>156.5</v>
      </c>
      <c r="M59" s="29">
        <f t="shared" si="7"/>
        <v>191.39571965155613</v>
      </c>
      <c r="N59" s="114" t="s">
        <v>7</v>
      </c>
    </row>
    <row r="60" spans="6:15" ht="15.5" x14ac:dyDescent="0.35">
      <c r="F60" s="128" t="str">
        <f>F49</f>
        <v>P3M3 ( 60 Menit : Karagenan)</v>
      </c>
      <c r="G60" s="128"/>
      <c r="H60" s="128"/>
      <c r="I60" s="128"/>
      <c r="J60" s="128"/>
      <c r="K60" s="29">
        <f>K49</f>
        <v>4.166666666666667</v>
      </c>
      <c r="L60" s="29">
        <f>L49</f>
        <v>148.5</v>
      </c>
      <c r="M60" s="29">
        <f t="shared" si="7"/>
        <v>183.39571965155613</v>
      </c>
      <c r="N60" s="114" t="s">
        <v>7</v>
      </c>
    </row>
    <row r="61" spans="6:15" ht="15.5" x14ac:dyDescent="0.35">
      <c r="F61" s="128" t="str">
        <f>F43</f>
        <v>P1M3 ( 20 Menit : Karagenan)</v>
      </c>
      <c r="G61" s="128"/>
      <c r="H61" s="128"/>
      <c r="I61" s="128"/>
      <c r="J61" s="128"/>
      <c r="K61" s="29">
        <f>K43</f>
        <v>4.2</v>
      </c>
      <c r="L61" s="29">
        <f>L43</f>
        <v>161.5</v>
      </c>
      <c r="M61" s="29">
        <f t="shared" si="7"/>
        <v>196.39571965155613</v>
      </c>
      <c r="N61" s="114" t="s">
        <v>7</v>
      </c>
    </row>
    <row r="62" spans="6:15" ht="15.5" x14ac:dyDescent="0.35">
      <c r="F62" s="128" t="s">
        <v>52</v>
      </c>
      <c r="G62" s="128"/>
      <c r="H62" s="128"/>
      <c r="I62" s="128"/>
      <c r="J62" s="128"/>
      <c r="K62" s="136">
        <f>1.645*SQRT(30*9*(9+1)/6)</f>
        <v>34.895719651556121</v>
      </c>
      <c r="L62" s="137"/>
      <c r="M62" s="137"/>
      <c r="N62" s="138"/>
    </row>
  </sheetData>
  <mergeCells count="30">
    <mergeCell ref="B3:B4"/>
    <mergeCell ref="C3:J3"/>
    <mergeCell ref="L3:L4"/>
    <mergeCell ref="O4:W4"/>
    <mergeCell ref="F40:J40"/>
    <mergeCell ref="K50:M50"/>
    <mergeCell ref="X4:X5"/>
    <mergeCell ref="F45:J45"/>
    <mergeCell ref="J1:R1"/>
    <mergeCell ref="F41:J41"/>
    <mergeCell ref="F42:J42"/>
    <mergeCell ref="F43:J43"/>
    <mergeCell ref="F44:J44"/>
    <mergeCell ref="F46:J46"/>
    <mergeCell ref="F47:J47"/>
    <mergeCell ref="F48:J48"/>
    <mergeCell ref="F49:J49"/>
    <mergeCell ref="F50:J50"/>
    <mergeCell ref="F60:J60"/>
    <mergeCell ref="F61:J61"/>
    <mergeCell ref="F62:J62"/>
    <mergeCell ref="F52:J52"/>
    <mergeCell ref="K62:N62"/>
    <mergeCell ref="F55:J55"/>
    <mergeCell ref="F56:J56"/>
    <mergeCell ref="F57:J57"/>
    <mergeCell ref="F58:J58"/>
    <mergeCell ref="F59:J59"/>
    <mergeCell ref="F53:J53"/>
    <mergeCell ref="F54:J54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opLeftCell="J8" zoomScale="59" zoomScaleNormal="70" workbookViewId="0">
      <selection activeCell="U37" sqref="U37"/>
    </sheetView>
  </sheetViews>
  <sheetFormatPr defaultRowHeight="14.5" x14ac:dyDescent="0.35"/>
  <sheetData>
    <row r="1" spans="2:24" ht="26" x14ac:dyDescent="0.6">
      <c r="I1" s="140" t="s">
        <v>19</v>
      </c>
      <c r="J1" s="140"/>
      <c r="K1" s="140"/>
      <c r="L1" s="140"/>
      <c r="M1" s="140"/>
      <c r="N1" s="140"/>
      <c r="O1" s="140"/>
    </row>
    <row r="3" spans="2:24" ht="15.5" x14ac:dyDescent="0.35">
      <c r="B3" s="146" t="s">
        <v>9</v>
      </c>
      <c r="C3" s="147" t="s">
        <v>10</v>
      </c>
      <c r="D3" s="148"/>
      <c r="E3" s="148"/>
      <c r="F3" s="148"/>
      <c r="G3" s="148"/>
      <c r="H3" s="148"/>
      <c r="I3" s="148"/>
      <c r="J3" s="149"/>
      <c r="K3" s="2"/>
      <c r="L3" s="150" t="s">
        <v>4</v>
      </c>
      <c r="N3" s="6" t="s">
        <v>11</v>
      </c>
      <c r="O3" s="18"/>
      <c r="P3" s="18"/>
      <c r="Q3" s="18"/>
      <c r="R3" s="18"/>
      <c r="S3" s="18"/>
      <c r="T3" s="18"/>
      <c r="U3" s="18"/>
      <c r="V3" s="18"/>
      <c r="W3" s="18"/>
      <c r="X3" s="19"/>
    </row>
    <row r="4" spans="2:24" ht="15.5" x14ac:dyDescent="0.35">
      <c r="B4" s="146"/>
      <c r="C4" s="73">
        <v>915</v>
      </c>
      <c r="D4" s="73">
        <v>826</v>
      </c>
      <c r="E4" s="73">
        <v>737</v>
      </c>
      <c r="F4" s="73">
        <v>648</v>
      </c>
      <c r="G4" s="73">
        <v>559</v>
      </c>
      <c r="H4" s="73">
        <v>460</v>
      </c>
      <c r="I4" s="73">
        <v>371</v>
      </c>
      <c r="J4" s="73">
        <v>282</v>
      </c>
      <c r="K4" s="73">
        <v>193</v>
      </c>
      <c r="L4" s="151"/>
      <c r="N4" s="126" t="s">
        <v>12</v>
      </c>
      <c r="O4" s="121" t="s">
        <v>2</v>
      </c>
      <c r="P4" s="122"/>
      <c r="Q4" s="122"/>
      <c r="R4" s="122"/>
      <c r="S4" s="122"/>
      <c r="T4" s="122"/>
      <c r="U4" s="122"/>
      <c r="V4" s="122"/>
      <c r="W4" s="123"/>
      <c r="X4" s="125" t="s">
        <v>3</v>
      </c>
    </row>
    <row r="5" spans="2:24" ht="15.5" x14ac:dyDescent="0.35">
      <c r="B5" s="7">
        <v>1</v>
      </c>
      <c r="C5" s="30">
        <v>4</v>
      </c>
      <c r="D5" s="30">
        <v>4</v>
      </c>
      <c r="E5" s="30">
        <v>5</v>
      </c>
      <c r="F5" s="30">
        <v>5</v>
      </c>
      <c r="G5" s="30">
        <v>5</v>
      </c>
      <c r="H5" s="30">
        <v>5</v>
      </c>
      <c r="I5" s="30">
        <v>5</v>
      </c>
      <c r="J5" s="30">
        <v>5</v>
      </c>
      <c r="K5" s="30">
        <v>5</v>
      </c>
      <c r="L5" s="2">
        <f t="shared" ref="L5:L25" si="0">SUM(C5:K5)</f>
        <v>43</v>
      </c>
      <c r="N5" s="127"/>
      <c r="O5" s="73">
        <v>915</v>
      </c>
      <c r="P5" s="73">
        <v>826</v>
      </c>
      <c r="Q5" s="73">
        <v>737</v>
      </c>
      <c r="R5" s="73">
        <v>648</v>
      </c>
      <c r="S5" s="73">
        <v>559</v>
      </c>
      <c r="T5" s="73">
        <v>460</v>
      </c>
      <c r="U5" s="73">
        <v>371</v>
      </c>
      <c r="V5" s="73">
        <v>282</v>
      </c>
      <c r="W5" s="73">
        <v>193</v>
      </c>
      <c r="X5" s="125"/>
    </row>
    <row r="6" spans="2:24" ht="15.5" x14ac:dyDescent="0.35">
      <c r="B6" s="7">
        <v>2</v>
      </c>
      <c r="C6" s="30">
        <v>5</v>
      </c>
      <c r="D6" s="30">
        <v>5</v>
      </c>
      <c r="E6" s="30">
        <v>4</v>
      </c>
      <c r="F6" s="30">
        <v>5</v>
      </c>
      <c r="G6" s="30">
        <v>2</v>
      </c>
      <c r="H6" s="30">
        <v>5</v>
      </c>
      <c r="I6" s="30">
        <v>4</v>
      </c>
      <c r="J6" s="30">
        <v>2</v>
      </c>
      <c r="K6" s="30">
        <v>5</v>
      </c>
      <c r="L6" s="2">
        <f t="shared" si="0"/>
        <v>37</v>
      </c>
      <c r="N6" s="8">
        <v>1</v>
      </c>
      <c r="O6" s="9">
        <v>1.5</v>
      </c>
      <c r="P6" s="9">
        <v>1.5</v>
      </c>
      <c r="Q6" s="9">
        <v>6</v>
      </c>
      <c r="R6" s="9">
        <v>6</v>
      </c>
      <c r="S6" s="9">
        <v>6</v>
      </c>
      <c r="T6" s="9">
        <v>6</v>
      </c>
      <c r="U6" s="9">
        <v>6</v>
      </c>
      <c r="V6" s="9">
        <v>6</v>
      </c>
      <c r="W6" s="9">
        <v>6</v>
      </c>
      <c r="X6" s="10">
        <f>SUM(O6:W6)</f>
        <v>45</v>
      </c>
    </row>
    <row r="7" spans="2:24" ht="15.5" x14ac:dyDescent="0.35">
      <c r="B7" s="7">
        <v>3</v>
      </c>
      <c r="C7" s="30">
        <v>4</v>
      </c>
      <c r="D7" s="30">
        <v>4</v>
      </c>
      <c r="E7" s="30">
        <v>4</v>
      </c>
      <c r="F7" s="30">
        <v>4</v>
      </c>
      <c r="G7" s="30">
        <v>4</v>
      </c>
      <c r="H7" s="30">
        <v>4</v>
      </c>
      <c r="I7" s="30">
        <v>4</v>
      </c>
      <c r="J7" s="30">
        <v>4</v>
      </c>
      <c r="K7" s="30">
        <v>4</v>
      </c>
      <c r="L7" s="2">
        <f t="shared" si="0"/>
        <v>36</v>
      </c>
      <c r="N7" s="8">
        <v>2</v>
      </c>
      <c r="O7" s="9">
        <v>7</v>
      </c>
      <c r="P7" s="9">
        <v>7</v>
      </c>
      <c r="Q7" s="9">
        <v>3.5</v>
      </c>
      <c r="R7" s="9">
        <v>7</v>
      </c>
      <c r="S7" s="9">
        <v>1.5</v>
      </c>
      <c r="T7" s="9">
        <v>7</v>
      </c>
      <c r="U7" s="9">
        <v>3.5</v>
      </c>
      <c r="V7" s="9">
        <v>1.5</v>
      </c>
      <c r="W7" s="9">
        <v>7</v>
      </c>
      <c r="X7" s="10">
        <f>SUM(O7:W7)</f>
        <v>45</v>
      </c>
    </row>
    <row r="8" spans="2:24" ht="15.5" x14ac:dyDescent="0.35">
      <c r="B8" s="7">
        <v>4</v>
      </c>
      <c r="C8" s="30">
        <v>5</v>
      </c>
      <c r="D8" s="30">
        <v>4</v>
      </c>
      <c r="E8" s="30">
        <v>5</v>
      </c>
      <c r="F8" s="30">
        <v>5</v>
      </c>
      <c r="G8" s="30">
        <v>5</v>
      </c>
      <c r="H8" s="30">
        <v>5</v>
      </c>
      <c r="I8" s="30">
        <v>5</v>
      </c>
      <c r="J8" s="30">
        <v>5</v>
      </c>
      <c r="K8" s="30">
        <v>4</v>
      </c>
      <c r="L8" s="2">
        <f t="shared" si="0"/>
        <v>43</v>
      </c>
      <c r="N8" s="8">
        <v>3</v>
      </c>
      <c r="O8" s="9">
        <v>5</v>
      </c>
      <c r="P8" s="9">
        <v>5</v>
      </c>
      <c r="Q8" s="9">
        <v>5</v>
      </c>
      <c r="R8" s="9">
        <v>5</v>
      </c>
      <c r="S8" s="9">
        <v>5</v>
      </c>
      <c r="T8" s="9">
        <v>5</v>
      </c>
      <c r="U8" s="9">
        <v>5</v>
      </c>
      <c r="V8" s="9">
        <v>5</v>
      </c>
      <c r="W8" s="9">
        <v>5</v>
      </c>
      <c r="X8" s="10">
        <f>SUM(O8:W8)</f>
        <v>45</v>
      </c>
    </row>
    <row r="9" spans="2:24" ht="15.5" x14ac:dyDescent="0.35">
      <c r="B9" s="7">
        <v>5</v>
      </c>
      <c r="C9" s="30">
        <v>4</v>
      </c>
      <c r="D9" s="30">
        <v>4</v>
      </c>
      <c r="E9" s="30">
        <v>4</v>
      </c>
      <c r="F9" s="30">
        <v>4</v>
      </c>
      <c r="G9" s="30">
        <v>4</v>
      </c>
      <c r="H9" s="30">
        <v>4</v>
      </c>
      <c r="I9" s="30">
        <v>5</v>
      </c>
      <c r="J9" s="30">
        <v>4</v>
      </c>
      <c r="K9" s="30">
        <v>4</v>
      </c>
      <c r="L9" s="2">
        <f t="shared" si="0"/>
        <v>37</v>
      </c>
      <c r="N9" s="8">
        <v>4</v>
      </c>
      <c r="O9" s="9">
        <v>6</v>
      </c>
      <c r="P9" s="9">
        <v>1.5</v>
      </c>
      <c r="Q9" s="9">
        <v>6</v>
      </c>
      <c r="R9" s="9">
        <v>6</v>
      </c>
      <c r="S9" s="9">
        <v>6</v>
      </c>
      <c r="T9" s="9">
        <v>6</v>
      </c>
      <c r="U9" s="9">
        <v>6</v>
      </c>
      <c r="V9" s="9">
        <v>6</v>
      </c>
      <c r="W9" s="9">
        <v>1.5</v>
      </c>
      <c r="X9" s="10">
        <f>SUM(O9:W9)</f>
        <v>45</v>
      </c>
    </row>
    <row r="10" spans="2:24" ht="15.5" x14ac:dyDescent="0.35">
      <c r="B10" s="7">
        <v>6</v>
      </c>
      <c r="C10" s="30">
        <v>3</v>
      </c>
      <c r="D10" s="30">
        <v>4</v>
      </c>
      <c r="E10" s="30">
        <v>3</v>
      </c>
      <c r="F10" s="30">
        <v>4</v>
      </c>
      <c r="G10" s="30">
        <v>4</v>
      </c>
      <c r="H10" s="30">
        <v>4</v>
      </c>
      <c r="I10" s="30">
        <v>4</v>
      </c>
      <c r="J10" s="30">
        <v>4</v>
      </c>
      <c r="K10" s="30">
        <v>4</v>
      </c>
      <c r="L10" s="2">
        <f t="shared" si="0"/>
        <v>34</v>
      </c>
      <c r="N10" s="8">
        <v>5</v>
      </c>
      <c r="O10" s="9">
        <v>5.5</v>
      </c>
      <c r="P10" s="9">
        <v>5.5</v>
      </c>
      <c r="Q10" s="9">
        <v>5.5</v>
      </c>
      <c r="R10" s="9">
        <v>5.5</v>
      </c>
      <c r="S10" s="9">
        <v>5.5</v>
      </c>
      <c r="T10" s="9">
        <v>5.5</v>
      </c>
      <c r="U10" s="9">
        <v>5.5</v>
      </c>
      <c r="V10" s="9">
        <v>1</v>
      </c>
      <c r="W10" s="9">
        <v>5.5</v>
      </c>
      <c r="X10" s="10">
        <f t="shared" ref="X10:X34" si="1">SUM(O10:W10)</f>
        <v>45</v>
      </c>
    </row>
    <row r="11" spans="2:24" ht="15.5" x14ac:dyDescent="0.35">
      <c r="B11" s="7">
        <v>7</v>
      </c>
      <c r="C11" s="30">
        <v>5</v>
      </c>
      <c r="D11" s="30">
        <v>4</v>
      </c>
      <c r="E11" s="30">
        <v>5</v>
      </c>
      <c r="F11" s="30">
        <v>5</v>
      </c>
      <c r="G11" s="30">
        <v>4</v>
      </c>
      <c r="H11" s="30">
        <v>5</v>
      </c>
      <c r="I11" s="30">
        <v>4</v>
      </c>
      <c r="J11" s="30">
        <v>5</v>
      </c>
      <c r="K11" s="30">
        <v>5</v>
      </c>
      <c r="L11" s="2">
        <f t="shared" si="0"/>
        <v>42</v>
      </c>
      <c r="N11" s="8">
        <v>6</v>
      </c>
      <c r="O11" s="9">
        <v>1.5</v>
      </c>
      <c r="P11" s="9">
        <v>6</v>
      </c>
      <c r="Q11" s="9">
        <v>1.5</v>
      </c>
      <c r="R11" s="9">
        <v>6</v>
      </c>
      <c r="S11" s="9">
        <v>6</v>
      </c>
      <c r="T11" s="9">
        <v>6</v>
      </c>
      <c r="U11" s="9">
        <v>6</v>
      </c>
      <c r="V11" s="9">
        <v>6</v>
      </c>
      <c r="W11" s="9">
        <v>6</v>
      </c>
      <c r="X11" s="10">
        <f t="shared" si="1"/>
        <v>45</v>
      </c>
    </row>
    <row r="12" spans="2:24" ht="15.5" x14ac:dyDescent="0.35">
      <c r="B12" s="7">
        <v>8</v>
      </c>
      <c r="C12" s="30">
        <v>4</v>
      </c>
      <c r="D12" s="30">
        <v>4</v>
      </c>
      <c r="E12" s="30">
        <v>4</v>
      </c>
      <c r="F12" s="30">
        <v>4</v>
      </c>
      <c r="G12" s="30">
        <v>4</v>
      </c>
      <c r="H12" s="30">
        <v>4</v>
      </c>
      <c r="I12" s="30">
        <v>4</v>
      </c>
      <c r="J12" s="30">
        <v>2</v>
      </c>
      <c r="K12" s="30">
        <v>4</v>
      </c>
      <c r="L12" s="2">
        <f t="shared" si="0"/>
        <v>34</v>
      </c>
      <c r="N12" s="8">
        <v>7</v>
      </c>
      <c r="O12" s="9">
        <v>6.5</v>
      </c>
      <c r="P12" s="9">
        <v>2</v>
      </c>
      <c r="Q12" s="9">
        <v>6.5</v>
      </c>
      <c r="R12" s="9">
        <v>6.5</v>
      </c>
      <c r="S12" s="9">
        <v>2</v>
      </c>
      <c r="T12" s="9">
        <v>6.5</v>
      </c>
      <c r="U12" s="9">
        <v>2</v>
      </c>
      <c r="V12" s="9">
        <v>6.5</v>
      </c>
      <c r="W12" s="9">
        <v>6.5</v>
      </c>
      <c r="X12" s="10">
        <f t="shared" si="1"/>
        <v>45</v>
      </c>
    </row>
    <row r="13" spans="2:24" ht="15.5" x14ac:dyDescent="0.35">
      <c r="B13" s="7">
        <v>9</v>
      </c>
      <c r="C13" s="30">
        <v>4</v>
      </c>
      <c r="D13" s="30">
        <v>4</v>
      </c>
      <c r="E13" s="30">
        <v>5</v>
      </c>
      <c r="F13" s="30">
        <v>4</v>
      </c>
      <c r="G13" s="30">
        <v>4</v>
      </c>
      <c r="H13" s="30">
        <v>5</v>
      </c>
      <c r="I13" s="30">
        <v>4</v>
      </c>
      <c r="J13" s="30">
        <v>4</v>
      </c>
      <c r="K13" s="30">
        <v>4</v>
      </c>
      <c r="L13" s="2">
        <f t="shared" si="0"/>
        <v>38</v>
      </c>
      <c r="N13" s="8">
        <v>8</v>
      </c>
      <c r="O13" s="20">
        <v>5.5</v>
      </c>
      <c r="P13" s="9">
        <v>5.5</v>
      </c>
      <c r="Q13" s="9">
        <v>5.5</v>
      </c>
      <c r="R13" s="9">
        <v>5.5</v>
      </c>
      <c r="S13" s="9">
        <v>5.5</v>
      </c>
      <c r="T13" s="9">
        <v>5.5</v>
      </c>
      <c r="U13" s="9">
        <v>5.5</v>
      </c>
      <c r="V13" s="9">
        <v>1</v>
      </c>
      <c r="W13" s="9">
        <v>5.5</v>
      </c>
      <c r="X13" s="10">
        <f t="shared" si="1"/>
        <v>45</v>
      </c>
    </row>
    <row r="14" spans="2:24" ht="15.5" x14ac:dyDescent="0.35">
      <c r="B14" s="7">
        <v>10</v>
      </c>
      <c r="C14" s="30">
        <v>5</v>
      </c>
      <c r="D14" s="30">
        <v>4</v>
      </c>
      <c r="E14" s="30">
        <v>4</v>
      </c>
      <c r="F14" s="30">
        <v>4</v>
      </c>
      <c r="G14" s="30">
        <v>5</v>
      </c>
      <c r="H14" s="30">
        <v>4</v>
      </c>
      <c r="I14" s="30">
        <v>4</v>
      </c>
      <c r="J14" s="30">
        <v>4</v>
      </c>
      <c r="K14" s="30">
        <v>4</v>
      </c>
      <c r="L14" s="2">
        <f t="shared" si="0"/>
        <v>38</v>
      </c>
      <c r="N14" s="8">
        <v>9</v>
      </c>
      <c r="O14" s="9">
        <v>4</v>
      </c>
      <c r="P14" s="9">
        <v>4</v>
      </c>
      <c r="Q14" s="9">
        <v>8.5</v>
      </c>
      <c r="R14" s="9">
        <v>4</v>
      </c>
      <c r="S14" s="9">
        <v>4</v>
      </c>
      <c r="T14" s="9">
        <v>8.5</v>
      </c>
      <c r="U14" s="9">
        <v>4</v>
      </c>
      <c r="V14" s="9">
        <v>4</v>
      </c>
      <c r="W14" s="9">
        <v>4</v>
      </c>
      <c r="X14" s="10">
        <f t="shared" si="1"/>
        <v>45</v>
      </c>
    </row>
    <row r="15" spans="2:24" ht="15.5" x14ac:dyDescent="0.35">
      <c r="B15" s="7">
        <v>11</v>
      </c>
      <c r="C15" s="30">
        <v>5</v>
      </c>
      <c r="D15" s="30">
        <v>5</v>
      </c>
      <c r="E15" s="30">
        <v>5</v>
      </c>
      <c r="F15" s="30">
        <v>5</v>
      </c>
      <c r="G15" s="30">
        <v>5</v>
      </c>
      <c r="H15" s="30">
        <v>5</v>
      </c>
      <c r="I15" s="30">
        <v>5</v>
      </c>
      <c r="J15" s="30">
        <v>5</v>
      </c>
      <c r="K15" s="30">
        <v>5</v>
      </c>
      <c r="L15" s="2">
        <f t="shared" si="0"/>
        <v>45</v>
      </c>
      <c r="N15" s="8">
        <v>10</v>
      </c>
      <c r="O15" s="9">
        <v>8.5</v>
      </c>
      <c r="P15" s="9">
        <v>4</v>
      </c>
      <c r="Q15" s="9">
        <v>4</v>
      </c>
      <c r="R15" s="9">
        <v>4</v>
      </c>
      <c r="S15" s="9">
        <v>8.5</v>
      </c>
      <c r="T15" s="9">
        <v>4</v>
      </c>
      <c r="U15" s="9">
        <v>4</v>
      </c>
      <c r="V15" s="9">
        <v>4</v>
      </c>
      <c r="W15" s="9">
        <v>4</v>
      </c>
      <c r="X15" s="10">
        <f t="shared" si="1"/>
        <v>45</v>
      </c>
    </row>
    <row r="16" spans="2:24" ht="15.5" x14ac:dyDescent="0.35">
      <c r="B16" s="7">
        <v>12</v>
      </c>
      <c r="C16" s="30">
        <v>5</v>
      </c>
      <c r="D16" s="30">
        <v>5</v>
      </c>
      <c r="E16" s="30">
        <v>2</v>
      </c>
      <c r="F16" s="30">
        <v>4</v>
      </c>
      <c r="G16" s="30">
        <v>5</v>
      </c>
      <c r="H16" s="30">
        <v>4</v>
      </c>
      <c r="I16" s="30">
        <v>4</v>
      </c>
      <c r="J16" s="30">
        <v>2</v>
      </c>
      <c r="K16" s="30">
        <v>4</v>
      </c>
      <c r="L16" s="2">
        <f t="shared" si="0"/>
        <v>35</v>
      </c>
      <c r="N16" s="8">
        <v>11</v>
      </c>
      <c r="O16" s="9">
        <v>5</v>
      </c>
      <c r="P16" s="9">
        <v>5</v>
      </c>
      <c r="Q16" s="9">
        <v>5</v>
      </c>
      <c r="R16" s="9">
        <v>5</v>
      </c>
      <c r="S16" s="9">
        <v>5</v>
      </c>
      <c r="T16" s="9">
        <v>5</v>
      </c>
      <c r="U16" s="9">
        <v>5</v>
      </c>
      <c r="V16" s="9">
        <v>5</v>
      </c>
      <c r="W16" s="9">
        <v>5</v>
      </c>
      <c r="X16" s="10">
        <f t="shared" si="1"/>
        <v>45</v>
      </c>
    </row>
    <row r="17" spans="2:24" ht="15.5" x14ac:dyDescent="0.35">
      <c r="B17" s="7">
        <v>13</v>
      </c>
      <c r="C17" s="30">
        <v>4</v>
      </c>
      <c r="D17" s="30">
        <v>4</v>
      </c>
      <c r="E17" s="30">
        <v>4</v>
      </c>
      <c r="F17" s="30">
        <v>4</v>
      </c>
      <c r="G17" s="30">
        <v>4</v>
      </c>
      <c r="H17" s="30">
        <v>4</v>
      </c>
      <c r="I17" s="30">
        <v>4</v>
      </c>
      <c r="J17" s="30">
        <v>4</v>
      </c>
      <c r="K17" s="30">
        <v>4</v>
      </c>
      <c r="L17" s="2">
        <f t="shared" si="0"/>
        <v>36</v>
      </c>
      <c r="N17" s="8">
        <v>12</v>
      </c>
      <c r="O17" s="9">
        <v>8</v>
      </c>
      <c r="P17" s="9">
        <v>8</v>
      </c>
      <c r="Q17" s="9">
        <v>1.5</v>
      </c>
      <c r="R17" s="9">
        <v>4.5</v>
      </c>
      <c r="S17" s="9">
        <v>8</v>
      </c>
      <c r="T17" s="9">
        <v>4.5</v>
      </c>
      <c r="U17" s="9">
        <v>4.5</v>
      </c>
      <c r="V17" s="9">
        <v>1.5</v>
      </c>
      <c r="W17" s="9">
        <v>4.5</v>
      </c>
      <c r="X17" s="10">
        <f t="shared" si="1"/>
        <v>45</v>
      </c>
    </row>
    <row r="18" spans="2:24" ht="15.5" x14ac:dyDescent="0.35">
      <c r="B18" s="7">
        <v>14</v>
      </c>
      <c r="C18" s="30">
        <v>5</v>
      </c>
      <c r="D18" s="30">
        <v>4</v>
      </c>
      <c r="E18" s="30">
        <v>5</v>
      </c>
      <c r="F18" s="30">
        <v>5</v>
      </c>
      <c r="G18" s="30">
        <v>4</v>
      </c>
      <c r="H18" s="30">
        <v>5</v>
      </c>
      <c r="I18" s="30">
        <v>5</v>
      </c>
      <c r="J18" s="30">
        <v>5</v>
      </c>
      <c r="K18" s="30">
        <v>4</v>
      </c>
      <c r="L18" s="2">
        <f t="shared" si="0"/>
        <v>42</v>
      </c>
      <c r="N18" s="8">
        <v>13</v>
      </c>
      <c r="O18" s="9">
        <v>5</v>
      </c>
      <c r="P18" s="9">
        <v>5</v>
      </c>
      <c r="Q18" s="9">
        <v>5</v>
      </c>
      <c r="R18" s="9">
        <v>5</v>
      </c>
      <c r="S18" s="9">
        <v>5</v>
      </c>
      <c r="T18" s="9">
        <v>5</v>
      </c>
      <c r="U18" s="9">
        <v>5</v>
      </c>
      <c r="V18" s="9">
        <v>5</v>
      </c>
      <c r="W18" s="9">
        <v>5</v>
      </c>
      <c r="X18" s="10">
        <f t="shared" si="1"/>
        <v>45</v>
      </c>
    </row>
    <row r="19" spans="2:24" ht="15.5" x14ac:dyDescent="0.35">
      <c r="B19" s="7">
        <v>15</v>
      </c>
      <c r="C19" s="30">
        <v>5</v>
      </c>
      <c r="D19" s="30">
        <v>5</v>
      </c>
      <c r="E19" s="30">
        <v>4</v>
      </c>
      <c r="F19" s="30">
        <v>5</v>
      </c>
      <c r="G19" s="30">
        <v>4</v>
      </c>
      <c r="H19" s="30">
        <v>5</v>
      </c>
      <c r="I19" s="30">
        <v>5</v>
      </c>
      <c r="J19" s="30">
        <v>4</v>
      </c>
      <c r="K19" s="30">
        <v>5</v>
      </c>
      <c r="L19" s="2">
        <f t="shared" si="0"/>
        <v>42</v>
      </c>
      <c r="N19" s="8">
        <v>14</v>
      </c>
      <c r="O19" s="11">
        <v>6.5</v>
      </c>
      <c r="P19" s="11">
        <v>2</v>
      </c>
      <c r="Q19" s="11">
        <v>6.5</v>
      </c>
      <c r="R19" s="11">
        <v>6.5</v>
      </c>
      <c r="S19" s="11">
        <v>2</v>
      </c>
      <c r="T19" s="11">
        <v>6.5</v>
      </c>
      <c r="U19" s="11">
        <v>6.5</v>
      </c>
      <c r="V19" s="11">
        <v>6.5</v>
      </c>
      <c r="W19" s="11">
        <v>2</v>
      </c>
      <c r="X19" s="10">
        <f t="shared" si="1"/>
        <v>45</v>
      </c>
    </row>
    <row r="20" spans="2:24" ht="15.5" x14ac:dyDescent="0.35">
      <c r="B20" s="7">
        <v>16</v>
      </c>
      <c r="C20" s="30">
        <v>4</v>
      </c>
      <c r="D20" s="30">
        <v>4</v>
      </c>
      <c r="E20" s="30">
        <v>4</v>
      </c>
      <c r="F20" s="30">
        <v>4</v>
      </c>
      <c r="G20" s="30">
        <v>4</v>
      </c>
      <c r="H20" s="30">
        <v>4</v>
      </c>
      <c r="I20" s="30">
        <v>4</v>
      </c>
      <c r="J20" s="30">
        <v>4</v>
      </c>
      <c r="K20" s="30">
        <v>4</v>
      </c>
      <c r="L20" s="2">
        <f t="shared" si="0"/>
        <v>36</v>
      </c>
      <c r="N20" s="8">
        <v>15</v>
      </c>
      <c r="O20" s="11">
        <v>6.5</v>
      </c>
      <c r="P20" s="11">
        <v>6.5</v>
      </c>
      <c r="Q20" s="11">
        <v>2</v>
      </c>
      <c r="R20" s="11">
        <v>6.5</v>
      </c>
      <c r="S20" s="11">
        <v>2</v>
      </c>
      <c r="T20" s="11">
        <v>6.5</v>
      </c>
      <c r="U20" s="11">
        <v>6.5</v>
      </c>
      <c r="V20" s="11">
        <v>2</v>
      </c>
      <c r="W20" s="11">
        <v>6.5</v>
      </c>
      <c r="X20" s="10">
        <f t="shared" si="1"/>
        <v>45</v>
      </c>
    </row>
    <row r="21" spans="2:24" ht="15.5" x14ac:dyDescent="0.35">
      <c r="B21" s="7">
        <v>17</v>
      </c>
      <c r="C21" s="30">
        <v>5</v>
      </c>
      <c r="D21" s="30">
        <v>5</v>
      </c>
      <c r="E21" s="30">
        <v>4</v>
      </c>
      <c r="F21" s="30">
        <v>4</v>
      </c>
      <c r="G21" s="30">
        <v>5</v>
      </c>
      <c r="H21" s="30">
        <v>4</v>
      </c>
      <c r="I21" s="30">
        <v>4</v>
      </c>
      <c r="J21" s="30">
        <v>4</v>
      </c>
      <c r="K21" s="30">
        <v>4</v>
      </c>
      <c r="L21" s="2">
        <f t="shared" si="0"/>
        <v>39</v>
      </c>
      <c r="N21" s="8">
        <v>16</v>
      </c>
      <c r="O21" s="11">
        <v>5</v>
      </c>
      <c r="P21" s="11">
        <v>5</v>
      </c>
      <c r="Q21" s="11">
        <v>5</v>
      </c>
      <c r="R21" s="11">
        <v>5</v>
      </c>
      <c r="S21" s="11">
        <v>5</v>
      </c>
      <c r="T21" s="11">
        <v>5</v>
      </c>
      <c r="U21" s="11">
        <v>5</v>
      </c>
      <c r="V21" s="11">
        <v>5</v>
      </c>
      <c r="W21" s="11">
        <v>5</v>
      </c>
      <c r="X21" s="10">
        <f t="shared" si="1"/>
        <v>45</v>
      </c>
    </row>
    <row r="22" spans="2:24" ht="15.5" x14ac:dyDescent="0.35">
      <c r="B22" s="7">
        <v>18</v>
      </c>
      <c r="C22" s="30">
        <v>4</v>
      </c>
      <c r="D22" s="30">
        <v>4</v>
      </c>
      <c r="E22" s="30">
        <v>5</v>
      </c>
      <c r="F22" s="30">
        <v>5</v>
      </c>
      <c r="G22" s="30">
        <v>5</v>
      </c>
      <c r="H22" s="30">
        <v>4</v>
      </c>
      <c r="I22" s="30">
        <v>4</v>
      </c>
      <c r="J22" s="30">
        <v>4</v>
      </c>
      <c r="K22" s="30">
        <v>4</v>
      </c>
      <c r="L22" s="2">
        <f t="shared" si="0"/>
        <v>39</v>
      </c>
      <c r="N22" s="8">
        <v>17</v>
      </c>
      <c r="O22" s="11">
        <v>8</v>
      </c>
      <c r="P22" s="11">
        <v>8</v>
      </c>
      <c r="Q22" s="11">
        <v>3.5</v>
      </c>
      <c r="R22" s="11">
        <v>3.5</v>
      </c>
      <c r="S22" s="11">
        <v>8</v>
      </c>
      <c r="T22" s="11">
        <v>3.5</v>
      </c>
      <c r="U22" s="11">
        <v>3.5</v>
      </c>
      <c r="V22" s="11">
        <v>3.5</v>
      </c>
      <c r="W22" s="11">
        <v>3.5</v>
      </c>
      <c r="X22" s="10">
        <f t="shared" si="1"/>
        <v>45</v>
      </c>
    </row>
    <row r="23" spans="2:24" ht="15.5" x14ac:dyDescent="0.35">
      <c r="B23" s="7">
        <v>19</v>
      </c>
      <c r="C23" s="30">
        <v>4</v>
      </c>
      <c r="D23" s="30">
        <v>4</v>
      </c>
      <c r="E23" s="30">
        <v>4</v>
      </c>
      <c r="F23" s="30">
        <v>5</v>
      </c>
      <c r="G23" s="30">
        <v>2</v>
      </c>
      <c r="H23" s="30">
        <v>5</v>
      </c>
      <c r="I23" s="30">
        <v>4</v>
      </c>
      <c r="J23" s="30">
        <v>5</v>
      </c>
      <c r="K23" s="30">
        <v>5</v>
      </c>
      <c r="L23" s="2">
        <f t="shared" si="0"/>
        <v>38</v>
      </c>
      <c r="N23" s="8">
        <v>18</v>
      </c>
      <c r="O23" s="11">
        <v>3.5</v>
      </c>
      <c r="P23" s="11">
        <v>3.5</v>
      </c>
      <c r="Q23" s="11">
        <v>8</v>
      </c>
      <c r="R23" s="11">
        <v>8</v>
      </c>
      <c r="S23" s="11">
        <v>8</v>
      </c>
      <c r="T23" s="11">
        <v>3.5</v>
      </c>
      <c r="U23" s="11">
        <v>3.5</v>
      </c>
      <c r="V23" s="11">
        <v>3.5</v>
      </c>
      <c r="W23" s="11">
        <v>3.5</v>
      </c>
      <c r="X23" s="10">
        <f t="shared" si="1"/>
        <v>45</v>
      </c>
    </row>
    <row r="24" spans="2:24" ht="15.5" x14ac:dyDescent="0.35">
      <c r="B24" s="7">
        <v>20</v>
      </c>
      <c r="C24" s="30">
        <v>4</v>
      </c>
      <c r="D24" s="30">
        <v>4</v>
      </c>
      <c r="E24" s="30">
        <v>4</v>
      </c>
      <c r="F24" s="30">
        <v>5</v>
      </c>
      <c r="G24" s="30">
        <v>4</v>
      </c>
      <c r="H24" s="30">
        <v>4</v>
      </c>
      <c r="I24" s="30">
        <v>5</v>
      </c>
      <c r="J24" s="30">
        <v>5</v>
      </c>
      <c r="K24" s="30">
        <v>4</v>
      </c>
      <c r="L24" s="2">
        <f t="shared" si="0"/>
        <v>39</v>
      </c>
      <c r="N24" s="8">
        <v>19</v>
      </c>
      <c r="O24" s="11">
        <v>3.5</v>
      </c>
      <c r="P24" s="11">
        <v>3.5</v>
      </c>
      <c r="Q24" s="11">
        <v>3.5</v>
      </c>
      <c r="R24" s="11">
        <v>7.5</v>
      </c>
      <c r="S24" s="11">
        <v>1</v>
      </c>
      <c r="T24" s="11">
        <v>7.5</v>
      </c>
      <c r="U24" s="11">
        <v>3.5</v>
      </c>
      <c r="V24" s="11">
        <v>7.5</v>
      </c>
      <c r="W24" s="11">
        <v>7.5</v>
      </c>
      <c r="X24" s="10">
        <f t="shared" si="1"/>
        <v>45</v>
      </c>
    </row>
    <row r="25" spans="2:24" ht="15.5" x14ac:dyDescent="0.35">
      <c r="B25" s="7">
        <v>21</v>
      </c>
      <c r="C25" s="30">
        <v>4</v>
      </c>
      <c r="D25" s="30">
        <v>4</v>
      </c>
      <c r="E25" s="30">
        <v>4</v>
      </c>
      <c r="F25" s="30">
        <v>4</v>
      </c>
      <c r="G25" s="30">
        <v>4</v>
      </c>
      <c r="H25" s="30">
        <v>4</v>
      </c>
      <c r="I25" s="30">
        <v>5</v>
      </c>
      <c r="J25" s="30">
        <v>4</v>
      </c>
      <c r="K25" s="30">
        <v>4</v>
      </c>
      <c r="L25" s="2">
        <f t="shared" si="0"/>
        <v>37</v>
      </c>
      <c r="N25" s="8">
        <v>20</v>
      </c>
      <c r="O25" s="11">
        <v>3.5</v>
      </c>
      <c r="P25" s="11">
        <v>3.5</v>
      </c>
      <c r="Q25" s="11">
        <v>3.5</v>
      </c>
      <c r="R25" s="11">
        <v>8</v>
      </c>
      <c r="S25" s="11">
        <v>3.5</v>
      </c>
      <c r="T25" s="11">
        <v>3.5</v>
      </c>
      <c r="U25" s="11">
        <v>8</v>
      </c>
      <c r="V25" s="11">
        <v>8</v>
      </c>
      <c r="W25" s="11">
        <v>3.5</v>
      </c>
      <c r="X25" s="10">
        <f t="shared" si="1"/>
        <v>45</v>
      </c>
    </row>
    <row r="26" spans="2:24" ht="15.5" x14ac:dyDescent="0.35">
      <c r="B26" s="7">
        <v>22</v>
      </c>
      <c r="C26" s="30">
        <v>4</v>
      </c>
      <c r="D26" s="30">
        <v>4</v>
      </c>
      <c r="E26" s="30">
        <v>4</v>
      </c>
      <c r="F26" s="30">
        <v>4</v>
      </c>
      <c r="G26" s="30">
        <v>4</v>
      </c>
      <c r="H26" s="30">
        <v>4</v>
      </c>
      <c r="I26" s="30">
        <v>4</v>
      </c>
      <c r="J26" s="30">
        <v>5</v>
      </c>
      <c r="K26" s="30">
        <v>4</v>
      </c>
      <c r="L26" s="2">
        <f>SUM(C26:K26)</f>
        <v>37</v>
      </c>
      <c r="N26" s="8">
        <v>21</v>
      </c>
      <c r="O26" s="11">
        <v>4.5</v>
      </c>
      <c r="P26" s="11">
        <v>4.5</v>
      </c>
      <c r="Q26" s="11">
        <v>4.5</v>
      </c>
      <c r="R26" s="11">
        <v>4.5</v>
      </c>
      <c r="S26" s="11">
        <v>4.5</v>
      </c>
      <c r="T26" s="11">
        <v>4.5</v>
      </c>
      <c r="U26" s="11">
        <v>9</v>
      </c>
      <c r="V26" s="11">
        <v>4.5</v>
      </c>
      <c r="W26" s="11">
        <v>4.5</v>
      </c>
      <c r="X26" s="10">
        <f>SUM(O26:W26)</f>
        <v>45</v>
      </c>
    </row>
    <row r="27" spans="2:24" ht="15.5" x14ac:dyDescent="0.35">
      <c r="B27" s="7">
        <v>23</v>
      </c>
      <c r="C27" s="30">
        <v>4</v>
      </c>
      <c r="D27" s="30">
        <v>4</v>
      </c>
      <c r="E27" s="30">
        <v>4</v>
      </c>
      <c r="F27" s="30">
        <v>4</v>
      </c>
      <c r="G27" s="30">
        <v>4</v>
      </c>
      <c r="H27" s="30">
        <v>4</v>
      </c>
      <c r="I27" s="30">
        <v>2</v>
      </c>
      <c r="J27" s="30">
        <v>4</v>
      </c>
      <c r="K27" s="30">
        <v>4</v>
      </c>
      <c r="L27" s="2">
        <f t="shared" ref="L27:L33" si="2">SUM(C27:K27)</f>
        <v>34</v>
      </c>
      <c r="N27" s="8">
        <v>22</v>
      </c>
      <c r="O27" s="11">
        <v>4.5</v>
      </c>
      <c r="P27" s="11">
        <v>4.5</v>
      </c>
      <c r="Q27" s="11">
        <v>4.5</v>
      </c>
      <c r="R27" s="11">
        <v>4.5</v>
      </c>
      <c r="S27" s="11">
        <v>4.5</v>
      </c>
      <c r="T27" s="11">
        <v>4.5</v>
      </c>
      <c r="U27" s="11">
        <v>9</v>
      </c>
      <c r="V27" s="11">
        <v>4.5</v>
      </c>
      <c r="W27" s="11">
        <v>4.5</v>
      </c>
      <c r="X27" s="10">
        <f t="shared" si="1"/>
        <v>45</v>
      </c>
    </row>
    <row r="28" spans="2:24" ht="15.5" x14ac:dyDescent="0.35">
      <c r="B28" s="7">
        <v>24</v>
      </c>
      <c r="C28" s="30">
        <v>4</v>
      </c>
      <c r="D28" s="30">
        <v>4</v>
      </c>
      <c r="E28" s="30">
        <v>4</v>
      </c>
      <c r="F28" s="30">
        <v>3</v>
      </c>
      <c r="G28" s="30">
        <v>5</v>
      </c>
      <c r="H28" s="30">
        <v>2</v>
      </c>
      <c r="I28" s="30">
        <v>2</v>
      </c>
      <c r="J28" s="30">
        <v>3</v>
      </c>
      <c r="K28" s="30">
        <v>3</v>
      </c>
      <c r="L28" s="2">
        <f t="shared" si="2"/>
        <v>30</v>
      </c>
      <c r="N28" s="8">
        <v>23</v>
      </c>
      <c r="O28" s="11">
        <v>5.5</v>
      </c>
      <c r="P28" s="11">
        <v>5.5</v>
      </c>
      <c r="Q28" s="11">
        <v>5.5</v>
      </c>
      <c r="R28" s="11">
        <v>5.5</v>
      </c>
      <c r="S28" s="11">
        <v>5.5</v>
      </c>
      <c r="T28" s="11">
        <v>5.5</v>
      </c>
      <c r="U28" s="11">
        <v>1</v>
      </c>
      <c r="V28" s="11">
        <v>5.5</v>
      </c>
      <c r="W28" s="11">
        <v>5.5</v>
      </c>
      <c r="X28" s="10">
        <f t="shared" si="1"/>
        <v>45</v>
      </c>
    </row>
    <row r="29" spans="2:24" ht="15.5" x14ac:dyDescent="0.35">
      <c r="B29" s="7">
        <v>25</v>
      </c>
      <c r="C29" s="30">
        <v>5</v>
      </c>
      <c r="D29" s="30">
        <v>5</v>
      </c>
      <c r="E29" s="30">
        <v>5</v>
      </c>
      <c r="F29" s="30">
        <v>5</v>
      </c>
      <c r="G29" s="30">
        <v>5</v>
      </c>
      <c r="H29" s="30">
        <v>5</v>
      </c>
      <c r="I29" s="30">
        <v>5</v>
      </c>
      <c r="J29" s="30">
        <v>5</v>
      </c>
      <c r="K29" s="30">
        <v>5</v>
      </c>
      <c r="L29" s="2">
        <f t="shared" si="2"/>
        <v>45</v>
      </c>
      <c r="N29" s="8">
        <v>24</v>
      </c>
      <c r="O29" s="11">
        <v>7</v>
      </c>
      <c r="P29" s="11">
        <v>7</v>
      </c>
      <c r="Q29" s="11">
        <v>7</v>
      </c>
      <c r="R29" s="11">
        <v>4</v>
      </c>
      <c r="S29" s="11">
        <v>9</v>
      </c>
      <c r="T29" s="11">
        <v>1.5</v>
      </c>
      <c r="U29" s="11">
        <v>1.5</v>
      </c>
      <c r="V29" s="11">
        <v>4</v>
      </c>
      <c r="W29" s="11">
        <v>4</v>
      </c>
      <c r="X29" s="10">
        <f t="shared" si="1"/>
        <v>45</v>
      </c>
    </row>
    <row r="30" spans="2:24" ht="15.5" x14ac:dyDescent="0.35">
      <c r="B30" s="7">
        <v>26</v>
      </c>
      <c r="C30" s="30">
        <v>5</v>
      </c>
      <c r="D30" s="30">
        <v>5</v>
      </c>
      <c r="E30" s="30">
        <v>5</v>
      </c>
      <c r="F30" s="30">
        <v>5</v>
      </c>
      <c r="G30" s="30">
        <v>5</v>
      </c>
      <c r="H30" s="30">
        <v>5</v>
      </c>
      <c r="I30" s="30">
        <v>5</v>
      </c>
      <c r="J30" s="30">
        <v>5</v>
      </c>
      <c r="K30" s="30">
        <v>5</v>
      </c>
      <c r="L30" s="2">
        <f t="shared" si="2"/>
        <v>45</v>
      </c>
      <c r="N30" s="8">
        <v>25</v>
      </c>
      <c r="O30" s="11">
        <v>5</v>
      </c>
      <c r="P30" s="11">
        <v>5</v>
      </c>
      <c r="Q30" s="11">
        <v>5</v>
      </c>
      <c r="R30" s="11">
        <v>5</v>
      </c>
      <c r="S30" s="11">
        <v>5</v>
      </c>
      <c r="T30" s="11">
        <v>5</v>
      </c>
      <c r="U30" s="11">
        <v>5</v>
      </c>
      <c r="V30" s="11">
        <v>5</v>
      </c>
      <c r="W30" s="11">
        <v>5</v>
      </c>
      <c r="X30" s="10">
        <f t="shared" si="1"/>
        <v>45</v>
      </c>
    </row>
    <row r="31" spans="2:24" ht="15.5" x14ac:dyDescent="0.35">
      <c r="B31" s="7">
        <v>27</v>
      </c>
      <c r="C31" s="30">
        <v>3</v>
      </c>
      <c r="D31" s="30">
        <v>1</v>
      </c>
      <c r="E31" s="30">
        <v>4</v>
      </c>
      <c r="F31" s="30">
        <v>5</v>
      </c>
      <c r="G31" s="30">
        <v>3</v>
      </c>
      <c r="H31" s="30">
        <v>3</v>
      </c>
      <c r="I31" s="30">
        <v>3</v>
      </c>
      <c r="J31" s="30">
        <v>4</v>
      </c>
      <c r="K31" s="30">
        <v>3</v>
      </c>
      <c r="L31" s="2">
        <f t="shared" si="2"/>
        <v>29</v>
      </c>
      <c r="N31" s="8">
        <v>26</v>
      </c>
      <c r="O31" s="11">
        <v>5</v>
      </c>
      <c r="P31" s="11">
        <v>5</v>
      </c>
      <c r="Q31" s="11">
        <v>5</v>
      </c>
      <c r="R31" s="11">
        <v>5</v>
      </c>
      <c r="S31" s="11">
        <v>5</v>
      </c>
      <c r="T31" s="11">
        <v>5</v>
      </c>
      <c r="U31" s="11">
        <v>5</v>
      </c>
      <c r="V31" s="11">
        <v>5</v>
      </c>
      <c r="W31" s="11">
        <v>5</v>
      </c>
      <c r="X31" s="10">
        <f t="shared" si="1"/>
        <v>45</v>
      </c>
    </row>
    <row r="32" spans="2:24" ht="15.5" x14ac:dyDescent="0.35">
      <c r="B32" s="7">
        <v>28</v>
      </c>
      <c r="C32" s="30">
        <v>4</v>
      </c>
      <c r="D32" s="30">
        <v>4</v>
      </c>
      <c r="E32" s="30">
        <v>4</v>
      </c>
      <c r="F32" s="30">
        <v>3</v>
      </c>
      <c r="G32" s="30">
        <v>5</v>
      </c>
      <c r="H32" s="30">
        <v>2</v>
      </c>
      <c r="I32" s="30">
        <v>2</v>
      </c>
      <c r="J32" s="30">
        <v>3</v>
      </c>
      <c r="K32" s="30">
        <v>4</v>
      </c>
      <c r="L32" s="2">
        <f t="shared" si="2"/>
        <v>31</v>
      </c>
      <c r="N32" s="8">
        <v>27</v>
      </c>
      <c r="O32" s="11">
        <v>4</v>
      </c>
      <c r="P32" s="11">
        <v>1</v>
      </c>
      <c r="Q32" s="11">
        <v>7.5</v>
      </c>
      <c r="R32" s="11">
        <v>9</v>
      </c>
      <c r="S32" s="11">
        <v>4</v>
      </c>
      <c r="T32" s="11">
        <v>4</v>
      </c>
      <c r="U32" s="11">
        <v>4</v>
      </c>
      <c r="V32" s="11">
        <v>7.5</v>
      </c>
      <c r="W32" s="11">
        <v>4</v>
      </c>
      <c r="X32" s="10">
        <f t="shared" si="1"/>
        <v>45</v>
      </c>
    </row>
    <row r="33" spans="1:24" ht="15.5" x14ac:dyDescent="0.35">
      <c r="B33" s="7">
        <v>29</v>
      </c>
      <c r="C33" s="30">
        <v>5</v>
      </c>
      <c r="D33" s="30">
        <v>5</v>
      </c>
      <c r="E33" s="30">
        <v>5</v>
      </c>
      <c r="F33" s="30">
        <v>5</v>
      </c>
      <c r="G33" s="30">
        <v>5</v>
      </c>
      <c r="H33" s="30">
        <v>5</v>
      </c>
      <c r="I33" s="30">
        <v>5</v>
      </c>
      <c r="J33" s="30">
        <v>5</v>
      </c>
      <c r="K33" s="30">
        <v>5</v>
      </c>
      <c r="L33" s="2">
        <f t="shared" si="2"/>
        <v>45</v>
      </c>
      <c r="N33" s="8">
        <v>28</v>
      </c>
      <c r="O33" s="11">
        <v>6.5</v>
      </c>
      <c r="P33" s="11">
        <v>6.5</v>
      </c>
      <c r="Q33" s="11">
        <v>6.5</v>
      </c>
      <c r="R33" s="11">
        <v>3.5</v>
      </c>
      <c r="S33" s="11">
        <v>9</v>
      </c>
      <c r="T33" s="11">
        <v>1.5</v>
      </c>
      <c r="U33" s="11">
        <v>1.5</v>
      </c>
      <c r="V33" s="11">
        <v>3.5</v>
      </c>
      <c r="W33" s="11">
        <v>6.5</v>
      </c>
      <c r="X33" s="10">
        <f t="shared" si="1"/>
        <v>45</v>
      </c>
    </row>
    <row r="34" spans="1:24" ht="15.5" x14ac:dyDescent="0.35">
      <c r="B34" s="7">
        <v>30</v>
      </c>
      <c r="C34" s="30">
        <v>4</v>
      </c>
      <c r="D34" s="30">
        <v>3</v>
      </c>
      <c r="E34" s="30">
        <v>4</v>
      </c>
      <c r="F34" s="30">
        <v>4</v>
      </c>
      <c r="G34" s="30">
        <v>5</v>
      </c>
      <c r="H34" s="30">
        <v>4</v>
      </c>
      <c r="I34" s="30">
        <v>5</v>
      </c>
      <c r="J34" s="30">
        <v>3</v>
      </c>
      <c r="K34" s="30">
        <v>4</v>
      </c>
      <c r="L34" s="2">
        <f>SUM(C34:K34)</f>
        <v>36</v>
      </c>
      <c r="N34" s="8">
        <v>29</v>
      </c>
      <c r="O34" s="11">
        <v>5</v>
      </c>
      <c r="P34" s="11">
        <v>5</v>
      </c>
      <c r="Q34" s="11">
        <v>5</v>
      </c>
      <c r="R34" s="11">
        <v>5</v>
      </c>
      <c r="S34" s="11">
        <v>5</v>
      </c>
      <c r="T34" s="11">
        <v>5</v>
      </c>
      <c r="U34" s="11">
        <v>5</v>
      </c>
      <c r="V34" s="11">
        <v>5</v>
      </c>
      <c r="W34" s="11">
        <v>5</v>
      </c>
      <c r="X34" s="10">
        <f t="shared" si="1"/>
        <v>45</v>
      </c>
    </row>
    <row r="35" spans="1:24" ht="15.5" x14ac:dyDescent="0.35">
      <c r="B35" s="1" t="s">
        <v>20</v>
      </c>
      <c r="C35" s="67">
        <f t="shared" ref="C35:K35" si="3">AVERAGE(C5:C34)</f>
        <v>4.333333333333333</v>
      </c>
      <c r="D35" s="67">
        <f>AVERAGE(D5:D34)</f>
        <v>4.1333333333333337</v>
      </c>
      <c r="E35" s="67">
        <f>AVERAGE(E5:E34)</f>
        <v>4.2333333333333334</v>
      </c>
      <c r="F35" s="67">
        <f t="shared" si="3"/>
        <v>4.4000000000000004</v>
      </c>
      <c r="G35" s="67">
        <f t="shared" si="3"/>
        <v>4.2666666666666666</v>
      </c>
      <c r="H35" s="67">
        <f t="shared" si="3"/>
        <v>4.2333333333333334</v>
      </c>
      <c r="I35" s="67">
        <f>AVERAGE(I5:I34)</f>
        <v>4.166666666666667</v>
      </c>
      <c r="J35" s="67">
        <f t="shared" si="3"/>
        <v>4.0666666666666664</v>
      </c>
      <c r="K35" s="67">
        <f t="shared" si="3"/>
        <v>4.2333333333333334</v>
      </c>
      <c r="L35" s="1"/>
      <c r="N35" s="8">
        <v>30</v>
      </c>
      <c r="O35" s="11">
        <v>5</v>
      </c>
      <c r="P35" s="11">
        <v>1.5</v>
      </c>
      <c r="Q35" s="11">
        <v>5</v>
      </c>
      <c r="R35" s="11">
        <v>5</v>
      </c>
      <c r="S35" s="11">
        <v>8.5</v>
      </c>
      <c r="T35" s="11">
        <v>5</v>
      </c>
      <c r="U35" s="11">
        <v>8.5</v>
      </c>
      <c r="V35" s="11">
        <v>1.5</v>
      </c>
      <c r="W35" s="11">
        <v>5</v>
      </c>
      <c r="X35" s="12">
        <f>SUM(O35:W35)</f>
        <v>45</v>
      </c>
    </row>
    <row r="36" spans="1:24" ht="15.5" x14ac:dyDescent="0.35">
      <c r="B36" t="s">
        <v>4</v>
      </c>
      <c r="C36">
        <f>SUM(C5:C34)</f>
        <v>130</v>
      </c>
      <c r="D36">
        <f t="shared" ref="D36:K36" si="4">SUM(D5:D34)</f>
        <v>124</v>
      </c>
      <c r="E36">
        <f t="shared" si="4"/>
        <v>127</v>
      </c>
      <c r="F36">
        <f t="shared" si="4"/>
        <v>132</v>
      </c>
      <c r="G36">
        <f t="shared" si="4"/>
        <v>128</v>
      </c>
      <c r="H36">
        <f t="shared" si="4"/>
        <v>127</v>
      </c>
      <c r="I36">
        <f t="shared" si="4"/>
        <v>125</v>
      </c>
      <c r="J36">
        <f t="shared" si="4"/>
        <v>122</v>
      </c>
      <c r="K36">
        <f t="shared" si="4"/>
        <v>127</v>
      </c>
      <c r="N36" s="10" t="s">
        <v>3</v>
      </c>
      <c r="O36" s="13">
        <f>SUM(O6:O35)</f>
        <v>157.5</v>
      </c>
      <c r="P36" s="13">
        <f t="shared" ref="P36:W36" si="5">SUM(P6:P35)</f>
        <v>137.5</v>
      </c>
      <c r="Q36" s="13">
        <f t="shared" si="5"/>
        <v>151</v>
      </c>
      <c r="R36" s="13">
        <f t="shared" si="5"/>
        <v>166</v>
      </c>
      <c r="S36" s="13">
        <f t="shared" si="5"/>
        <v>157.5</v>
      </c>
      <c r="T36" s="13">
        <f t="shared" si="5"/>
        <v>152</v>
      </c>
      <c r="U36" s="13">
        <f t="shared" si="5"/>
        <v>148</v>
      </c>
      <c r="V36" s="13">
        <f t="shared" si="5"/>
        <v>134.5</v>
      </c>
      <c r="W36" s="13">
        <f t="shared" si="5"/>
        <v>146</v>
      </c>
      <c r="X36" s="14"/>
    </row>
    <row r="37" spans="1:24" ht="15.5" x14ac:dyDescent="0.35">
      <c r="N37" s="10" t="s">
        <v>15</v>
      </c>
      <c r="O37" s="13">
        <f>AVERAGE(O6:O35)</f>
        <v>5.25</v>
      </c>
      <c r="P37" s="13">
        <f t="shared" ref="P37:V37" si="6">AVERAGE(P6:P35)</f>
        <v>4.583333333333333</v>
      </c>
      <c r="Q37" s="13">
        <f t="shared" si="6"/>
        <v>5.0333333333333332</v>
      </c>
      <c r="R37" s="13">
        <f t="shared" si="6"/>
        <v>5.5333333333333332</v>
      </c>
      <c r="S37" s="13">
        <f t="shared" si="6"/>
        <v>5.25</v>
      </c>
      <c r="T37" s="13">
        <f t="shared" si="6"/>
        <v>5.0666666666666664</v>
      </c>
      <c r="U37" s="120">
        <f t="shared" si="6"/>
        <v>4.9333333333333336</v>
      </c>
      <c r="V37" s="13">
        <f t="shared" si="6"/>
        <v>4.4833333333333334</v>
      </c>
      <c r="W37" s="13">
        <f>AVERAGE(W6:W35)</f>
        <v>4.8666666666666663</v>
      </c>
      <c r="X37" s="14"/>
    </row>
    <row r="41" spans="1:24" ht="15.5" x14ac:dyDescent="0.35">
      <c r="A41" s="78"/>
      <c r="B41" s="79"/>
      <c r="C41" s="79"/>
      <c r="D41" s="80"/>
      <c r="F41" s="143" t="s">
        <v>5</v>
      </c>
      <c r="G41" s="143"/>
      <c r="H41" s="143"/>
      <c r="I41" s="143"/>
      <c r="J41" s="143"/>
      <c r="K41" s="15" t="s">
        <v>6</v>
      </c>
      <c r="L41" s="15" t="s">
        <v>17</v>
      </c>
      <c r="M41" s="15"/>
    </row>
    <row r="42" spans="1:24" ht="15.5" x14ac:dyDescent="0.35">
      <c r="A42" s="81"/>
      <c r="B42" s="76" t="s">
        <v>14</v>
      </c>
      <c r="C42" s="77">
        <f>(12/((30*9)*(9+1))*SUMSQ(O36:W36)-3*(30)*(9+1))</f>
        <v>3.5111111111110631</v>
      </c>
      <c r="D42" s="82"/>
      <c r="F42" s="133" t="s">
        <v>33</v>
      </c>
      <c r="G42" s="133"/>
      <c r="H42" s="133"/>
      <c r="I42" s="133"/>
      <c r="J42" s="133"/>
      <c r="K42" s="16">
        <f>K35</f>
        <v>4.2333333333333334</v>
      </c>
      <c r="L42" s="16">
        <f>W36</f>
        <v>146</v>
      </c>
      <c r="M42" s="75"/>
      <c r="O42" s="102">
        <f>K43</f>
        <v>4.0666666666666664</v>
      </c>
      <c r="P42" s="16">
        <f>L43</f>
        <v>134.5</v>
      </c>
      <c r="Q42" s="16">
        <f>P42+O$51</f>
        <v>169.39571965155613</v>
      </c>
      <c r="R42" s="4" t="s">
        <v>7</v>
      </c>
    </row>
    <row r="43" spans="1:24" ht="15.5" x14ac:dyDescent="0.35">
      <c r="A43" s="81"/>
      <c r="B43" s="76" t="s">
        <v>16</v>
      </c>
      <c r="C43" s="77">
        <f>_xlfn.CHISQ.INV.RT(0.05,8)</f>
        <v>15.507313055865453</v>
      </c>
      <c r="D43" s="82"/>
      <c r="F43" s="133" t="s">
        <v>34</v>
      </c>
      <c r="G43" s="133"/>
      <c r="H43" s="133"/>
      <c r="I43" s="133"/>
      <c r="J43" s="133"/>
      <c r="K43" s="16">
        <f>J35</f>
        <v>4.0666666666666664</v>
      </c>
      <c r="L43" s="16">
        <f>V36</f>
        <v>134.5</v>
      </c>
      <c r="O43" s="16">
        <f>K49</f>
        <v>4.1333333333333337</v>
      </c>
      <c r="P43" s="16">
        <f>L49</f>
        <v>137.5</v>
      </c>
      <c r="Q43" s="16">
        <f t="shared" ref="Q43:Q50" si="7">P43+O$51</f>
        <v>172.39571965155613</v>
      </c>
      <c r="R43" s="4" t="s">
        <v>7</v>
      </c>
    </row>
    <row r="44" spans="1:24" ht="15.5" x14ac:dyDescent="0.35">
      <c r="A44" s="81"/>
      <c r="B44" s="75"/>
      <c r="C44" s="75"/>
      <c r="D44" s="82"/>
      <c r="F44" s="133" t="s">
        <v>35</v>
      </c>
      <c r="G44" s="133"/>
      <c r="H44" s="133"/>
      <c r="I44" s="133"/>
      <c r="J44" s="133"/>
      <c r="K44" s="16">
        <f>I35</f>
        <v>4.166666666666667</v>
      </c>
      <c r="L44" s="16">
        <f>U36</f>
        <v>148</v>
      </c>
      <c r="O44" s="16">
        <f>K44</f>
        <v>4.166666666666667</v>
      </c>
      <c r="P44" s="16">
        <f>L44</f>
        <v>148</v>
      </c>
      <c r="Q44" s="16">
        <f t="shared" si="7"/>
        <v>182.89571965155613</v>
      </c>
      <c r="R44" s="4" t="s">
        <v>7</v>
      </c>
    </row>
    <row r="45" spans="1:24" ht="15.5" x14ac:dyDescent="0.35">
      <c r="A45" s="81" t="s">
        <v>21</v>
      </c>
      <c r="B45" s="75" t="s">
        <v>44</v>
      </c>
      <c r="C45" s="75"/>
      <c r="D45" s="82"/>
      <c r="F45" s="133" t="s">
        <v>37</v>
      </c>
      <c r="G45" s="133"/>
      <c r="H45" s="133"/>
      <c r="I45" s="133"/>
      <c r="J45" s="133"/>
      <c r="K45" s="16">
        <f>H35</f>
        <v>4.2333333333333334</v>
      </c>
      <c r="L45" s="16">
        <f>T36</f>
        <v>152</v>
      </c>
      <c r="O45" s="16">
        <f>K42</f>
        <v>4.2333333333333334</v>
      </c>
      <c r="P45" s="16">
        <f>L42</f>
        <v>146</v>
      </c>
      <c r="Q45" s="16">
        <f t="shared" si="7"/>
        <v>180.89571965155613</v>
      </c>
      <c r="R45" s="4" t="s">
        <v>7</v>
      </c>
    </row>
    <row r="46" spans="1:24" ht="15.5" x14ac:dyDescent="0.35">
      <c r="A46" s="81"/>
      <c r="B46" s="75"/>
      <c r="C46" s="75"/>
      <c r="D46" s="82"/>
      <c r="F46" s="133" t="s">
        <v>36</v>
      </c>
      <c r="G46" s="133"/>
      <c r="H46" s="133"/>
      <c r="I46" s="133"/>
      <c r="J46" s="133"/>
      <c r="K46" s="16">
        <f>G35</f>
        <v>4.2666666666666666</v>
      </c>
      <c r="L46" s="16">
        <f>S36</f>
        <v>157.5</v>
      </c>
      <c r="O46" s="16">
        <f>K48</f>
        <v>4.2333333333333334</v>
      </c>
      <c r="P46" s="16">
        <f>L48</f>
        <v>151</v>
      </c>
      <c r="Q46" s="16">
        <f t="shared" si="7"/>
        <v>185.89571965155613</v>
      </c>
      <c r="R46" s="4" t="s">
        <v>7</v>
      </c>
    </row>
    <row r="47" spans="1:24" ht="15.5" x14ac:dyDescent="0.35">
      <c r="A47" s="83"/>
      <c r="B47" s="18"/>
      <c r="C47" s="18"/>
      <c r="D47" s="84"/>
      <c r="F47" s="133" t="s">
        <v>41</v>
      </c>
      <c r="G47" s="133"/>
      <c r="H47" s="133"/>
      <c r="I47" s="133"/>
      <c r="J47" s="133"/>
      <c r="K47" s="16">
        <f>F35</f>
        <v>4.4000000000000004</v>
      </c>
      <c r="L47" s="16">
        <f>R36</f>
        <v>166</v>
      </c>
      <c r="O47" s="16">
        <f>K45</f>
        <v>4.2333333333333334</v>
      </c>
      <c r="P47" s="16">
        <f>L45</f>
        <v>152</v>
      </c>
      <c r="Q47" s="16">
        <f t="shared" si="7"/>
        <v>186.89571965155613</v>
      </c>
      <c r="R47" s="4" t="s">
        <v>7</v>
      </c>
    </row>
    <row r="48" spans="1:24" ht="15.5" x14ac:dyDescent="0.35">
      <c r="F48" s="133" t="s">
        <v>38</v>
      </c>
      <c r="G48" s="133"/>
      <c r="H48" s="133"/>
      <c r="I48" s="133"/>
      <c r="J48" s="133"/>
      <c r="K48" s="16">
        <f>E35</f>
        <v>4.2333333333333334</v>
      </c>
      <c r="L48" s="16">
        <f>Q36</f>
        <v>151</v>
      </c>
      <c r="O48" s="16">
        <f>K46</f>
        <v>4.2666666666666666</v>
      </c>
      <c r="P48" s="16">
        <f>L46</f>
        <v>157.5</v>
      </c>
      <c r="Q48" s="16">
        <f t="shared" si="7"/>
        <v>192.39571965155613</v>
      </c>
      <c r="R48" s="4" t="s">
        <v>7</v>
      </c>
    </row>
    <row r="49" spans="6:18" ht="15.5" x14ac:dyDescent="0.35">
      <c r="F49" s="133" t="s">
        <v>39</v>
      </c>
      <c r="G49" s="133"/>
      <c r="H49" s="133"/>
      <c r="I49" s="133"/>
      <c r="J49" s="133"/>
      <c r="K49" s="16">
        <f>D35</f>
        <v>4.1333333333333337</v>
      </c>
      <c r="L49" s="16">
        <f>P36</f>
        <v>137.5</v>
      </c>
      <c r="O49" s="16">
        <f>K50</f>
        <v>4.333333333333333</v>
      </c>
      <c r="P49" s="16">
        <f>L50</f>
        <v>157.5</v>
      </c>
      <c r="Q49" s="16">
        <f t="shared" si="7"/>
        <v>192.39571965155613</v>
      </c>
      <c r="R49" s="4" t="s">
        <v>7</v>
      </c>
    </row>
    <row r="50" spans="6:18" ht="15.5" x14ac:dyDescent="0.35">
      <c r="F50" s="133" t="s">
        <v>40</v>
      </c>
      <c r="G50" s="133"/>
      <c r="H50" s="133"/>
      <c r="I50" s="133"/>
      <c r="J50" s="133"/>
      <c r="K50" s="16">
        <f>C35</f>
        <v>4.333333333333333</v>
      </c>
      <c r="L50" s="16">
        <f>O36</f>
        <v>157.5</v>
      </c>
      <c r="O50" s="16">
        <f>K47</f>
        <v>4.4000000000000004</v>
      </c>
      <c r="P50" s="16">
        <f>L47</f>
        <v>166</v>
      </c>
      <c r="Q50" s="16">
        <f t="shared" si="7"/>
        <v>200.89571965155613</v>
      </c>
      <c r="R50" s="4" t="s">
        <v>7</v>
      </c>
    </row>
    <row r="51" spans="6:18" ht="15.5" x14ac:dyDescent="0.35">
      <c r="F51" s="145" t="s">
        <v>18</v>
      </c>
      <c r="G51" s="145"/>
      <c r="H51" s="145"/>
      <c r="I51" s="145"/>
      <c r="J51" s="145"/>
      <c r="K51" s="21">
        <f>1.645*SQRT(30*9*(9+1)/6)</f>
        <v>34.895719651556121</v>
      </c>
      <c r="L51" s="15"/>
      <c r="M51" s="15"/>
      <c r="O51" s="144">
        <f>1.645*SQRT(30*9*(9+1)/6)</f>
        <v>34.895719651556121</v>
      </c>
      <c r="P51" s="144"/>
      <c r="Q51" s="144"/>
      <c r="R51" s="144"/>
    </row>
  </sheetData>
  <mergeCells count="19">
    <mergeCell ref="B3:B4"/>
    <mergeCell ref="C3:J3"/>
    <mergeCell ref="L3:L4"/>
    <mergeCell ref="N4:N5"/>
    <mergeCell ref="O4:W4"/>
    <mergeCell ref="O51:R51"/>
    <mergeCell ref="X4:X5"/>
    <mergeCell ref="F41:J41"/>
    <mergeCell ref="F42:J42"/>
    <mergeCell ref="I1:O1"/>
    <mergeCell ref="F49:J49"/>
    <mergeCell ref="F50:J50"/>
    <mergeCell ref="F51:J51"/>
    <mergeCell ref="F43:J43"/>
    <mergeCell ref="F44:J44"/>
    <mergeCell ref="F45:J45"/>
    <mergeCell ref="F46:J46"/>
    <mergeCell ref="F47:J47"/>
    <mergeCell ref="F48:J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topLeftCell="N9" zoomScale="68" zoomScaleNormal="70" workbookViewId="0">
      <selection activeCell="U37" sqref="U37"/>
    </sheetView>
  </sheetViews>
  <sheetFormatPr defaultRowHeight="14.5" x14ac:dyDescent="0.35"/>
  <cols>
    <col min="3" max="11" width="9.453125" bestFit="1" customWidth="1"/>
  </cols>
  <sheetData>
    <row r="1" spans="2:24" ht="26" x14ac:dyDescent="0.6">
      <c r="I1" s="140" t="s">
        <v>22</v>
      </c>
      <c r="J1" s="140"/>
      <c r="K1" s="140"/>
      <c r="L1" s="140"/>
      <c r="M1" s="140"/>
      <c r="N1" s="140"/>
      <c r="O1" s="140"/>
    </row>
    <row r="2" spans="2:24" x14ac:dyDescent="0.35">
      <c r="B2" s="22"/>
      <c r="C2" s="23"/>
      <c r="D2" s="23"/>
      <c r="E2" s="23"/>
      <c r="F2" s="23"/>
      <c r="G2" s="23"/>
      <c r="H2" s="23"/>
      <c r="I2" s="23"/>
      <c r="J2" s="23"/>
    </row>
    <row r="3" spans="2:24" ht="15.5" x14ac:dyDescent="0.35">
      <c r="B3" s="146" t="s">
        <v>9</v>
      </c>
      <c r="C3" s="152" t="s">
        <v>10</v>
      </c>
      <c r="D3" s="152"/>
      <c r="E3" s="152"/>
      <c r="F3" s="152"/>
      <c r="G3" s="152"/>
      <c r="H3" s="152"/>
      <c r="I3" s="152"/>
      <c r="J3" s="152"/>
      <c r="K3" s="2"/>
      <c r="L3" s="146" t="s">
        <v>0</v>
      </c>
      <c r="N3" s="6" t="s">
        <v>11</v>
      </c>
      <c r="O3" s="18"/>
      <c r="P3" s="18"/>
      <c r="Q3" s="18"/>
      <c r="R3" s="18"/>
      <c r="S3" s="18"/>
      <c r="T3" s="18"/>
      <c r="U3" s="18"/>
      <c r="V3" s="18"/>
      <c r="W3" s="18"/>
      <c r="X3" s="19"/>
    </row>
    <row r="4" spans="2:24" ht="15.5" x14ac:dyDescent="0.35">
      <c r="B4" s="146"/>
      <c r="C4" s="73">
        <v>915</v>
      </c>
      <c r="D4" s="73">
        <v>826</v>
      </c>
      <c r="E4" s="73">
        <v>737</v>
      </c>
      <c r="F4" s="73">
        <v>648</v>
      </c>
      <c r="G4" s="73">
        <v>559</v>
      </c>
      <c r="H4" s="73">
        <v>460</v>
      </c>
      <c r="I4" s="73">
        <v>371</v>
      </c>
      <c r="J4" s="73">
        <v>282</v>
      </c>
      <c r="K4" s="73">
        <v>193</v>
      </c>
      <c r="L4" s="146"/>
      <c r="N4" s="125" t="s">
        <v>12</v>
      </c>
      <c r="O4" s="125" t="s">
        <v>2</v>
      </c>
      <c r="P4" s="125"/>
      <c r="Q4" s="125"/>
      <c r="R4" s="125"/>
      <c r="S4" s="125"/>
      <c r="T4" s="125"/>
      <c r="U4" s="125"/>
      <c r="V4" s="125"/>
      <c r="W4" s="125"/>
      <c r="X4" s="125" t="s">
        <v>3</v>
      </c>
    </row>
    <row r="5" spans="2:24" ht="15.5" x14ac:dyDescent="0.35">
      <c r="B5" s="71">
        <v>1</v>
      </c>
      <c r="C5" s="30">
        <v>4</v>
      </c>
      <c r="D5" s="30">
        <v>4</v>
      </c>
      <c r="E5" s="30">
        <v>2</v>
      </c>
      <c r="F5" s="30">
        <v>5</v>
      </c>
      <c r="G5" s="30">
        <v>5</v>
      </c>
      <c r="H5" s="30">
        <v>5</v>
      </c>
      <c r="I5" s="30">
        <v>2</v>
      </c>
      <c r="J5" s="30">
        <v>4</v>
      </c>
      <c r="K5" s="30">
        <v>5</v>
      </c>
      <c r="L5" s="2">
        <f>SUM(C5:K5)</f>
        <v>36</v>
      </c>
      <c r="N5" s="125"/>
      <c r="O5" s="73">
        <v>915</v>
      </c>
      <c r="P5" s="73">
        <v>826</v>
      </c>
      <c r="Q5" s="73">
        <v>737</v>
      </c>
      <c r="R5" s="73">
        <v>648</v>
      </c>
      <c r="S5" s="73">
        <v>559</v>
      </c>
      <c r="T5" s="73">
        <v>460</v>
      </c>
      <c r="U5" s="73">
        <v>371</v>
      </c>
      <c r="V5" s="73">
        <v>282</v>
      </c>
      <c r="W5" s="73">
        <v>193</v>
      </c>
      <c r="X5" s="125"/>
    </row>
    <row r="6" spans="2:24" ht="15.5" x14ac:dyDescent="0.35">
      <c r="B6" s="71">
        <v>2</v>
      </c>
      <c r="C6" s="30">
        <v>5</v>
      </c>
      <c r="D6" s="30">
        <v>4</v>
      </c>
      <c r="E6" s="30">
        <v>2</v>
      </c>
      <c r="F6" s="30">
        <v>2</v>
      </c>
      <c r="G6" s="30">
        <v>4</v>
      </c>
      <c r="H6" s="30">
        <v>5</v>
      </c>
      <c r="I6" s="30">
        <v>4</v>
      </c>
      <c r="J6" s="30">
        <v>2</v>
      </c>
      <c r="K6" s="30">
        <v>5</v>
      </c>
      <c r="L6" s="2">
        <f t="shared" ref="L6:L23" si="0">SUM(C6:K6)</f>
        <v>33</v>
      </c>
      <c r="N6" s="8">
        <v>1</v>
      </c>
      <c r="O6" s="9">
        <v>4</v>
      </c>
      <c r="P6" s="9">
        <v>4</v>
      </c>
      <c r="Q6" s="9">
        <v>1.5</v>
      </c>
      <c r="R6" s="9">
        <v>7.5</v>
      </c>
      <c r="S6" s="9">
        <v>7.5</v>
      </c>
      <c r="T6" s="9">
        <v>7.5</v>
      </c>
      <c r="U6" s="9">
        <v>1.5</v>
      </c>
      <c r="V6" s="9">
        <v>4</v>
      </c>
      <c r="W6" s="9">
        <v>7.5</v>
      </c>
      <c r="X6" s="70">
        <f>SUM(O6:W6)</f>
        <v>45</v>
      </c>
    </row>
    <row r="7" spans="2:24" ht="15.5" x14ac:dyDescent="0.35">
      <c r="B7" s="71">
        <v>3</v>
      </c>
      <c r="C7" s="30">
        <v>4</v>
      </c>
      <c r="D7" s="30">
        <v>4</v>
      </c>
      <c r="E7" s="30">
        <v>1</v>
      </c>
      <c r="F7" s="30">
        <v>5</v>
      </c>
      <c r="G7" s="30">
        <v>5</v>
      </c>
      <c r="H7" s="30">
        <v>5</v>
      </c>
      <c r="I7" s="30">
        <v>4</v>
      </c>
      <c r="J7" s="30">
        <v>4</v>
      </c>
      <c r="K7" s="30">
        <v>4</v>
      </c>
      <c r="L7" s="2">
        <f t="shared" si="0"/>
        <v>36</v>
      </c>
      <c r="N7" s="8">
        <v>2</v>
      </c>
      <c r="O7" s="9">
        <v>8</v>
      </c>
      <c r="P7" s="9">
        <v>5</v>
      </c>
      <c r="Q7" s="9">
        <v>2</v>
      </c>
      <c r="R7" s="9">
        <v>2</v>
      </c>
      <c r="S7" s="9">
        <v>5</v>
      </c>
      <c r="T7" s="9">
        <v>8</v>
      </c>
      <c r="U7" s="9">
        <v>5</v>
      </c>
      <c r="V7" s="9">
        <v>2</v>
      </c>
      <c r="W7" s="9">
        <v>8</v>
      </c>
      <c r="X7" s="70">
        <f>SUM(O7:W7)</f>
        <v>45</v>
      </c>
    </row>
    <row r="8" spans="2:24" ht="15.5" x14ac:dyDescent="0.35">
      <c r="B8" s="71">
        <v>4</v>
      </c>
      <c r="C8" s="30">
        <v>4</v>
      </c>
      <c r="D8" s="30">
        <v>4</v>
      </c>
      <c r="E8" s="30">
        <v>2</v>
      </c>
      <c r="F8" s="30">
        <v>4</v>
      </c>
      <c r="G8" s="30">
        <v>5</v>
      </c>
      <c r="H8" s="30">
        <v>5</v>
      </c>
      <c r="I8" s="30">
        <v>4</v>
      </c>
      <c r="J8" s="30">
        <v>5</v>
      </c>
      <c r="K8" s="30">
        <v>4</v>
      </c>
      <c r="L8" s="2">
        <f t="shared" si="0"/>
        <v>37</v>
      </c>
      <c r="N8" s="8">
        <v>3</v>
      </c>
      <c r="O8" s="9">
        <v>4</v>
      </c>
      <c r="P8" s="9">
        <v>4</v>
      </c>
      <c r="Q8" s="9">
        <v>1</v>
      </c>
      <c r="R8" s="9">
        <v>8</v>
      </c>
      <c r="S8" s="9">
        <v>8</v>
      </c>
      <c r="T8" s="9">
        <v>8</v>
      </c>
      <c r="U8" s="9">
        <v>4</v>
      </c>
      <c r="V8" s="9">
        <v>4</v>
      </c>
      <c r="W8" s="9">
        <v>4</v>
      </c>
      <c r="X8" s="70">
        <f>SUM(O8:W8)</f>
        <v>45</v>
      </c>
    </row>
    <row r="9" spans="2:24" ht="15.5" x14ac:dyDescent="0.35">
      <c r="B9" s="71">
        <v>5</v>
      </c>
      <c r="C9" s="30">
        <v>1</v>
      </c>
      <c r="D9" s="30">
        <v>1</v>
      </c>
      <c r="E9" s="30">
        <v>2</v>
      </c>
      <c r="F9" s="30">
        <v>2</v>
      </c>
      <c r="G9" s="30">
        <v>4</v>
      </c>
      <c r="H9" s="30">
        <v>4</v>
      </c>
      <c r="I9" s="30">
        <v>5</v>
      </c>
      <c r="J9" s="30">
        <v>2</v>
      </c>
      <c r="K9" s="30">
        <v>5</v>
      </c>
      <c r="L9" s="2">
        <f t="shared" si="0"/>
        <v>26</v>
      </c>
      <c r="N9" s="8">
        <v>4</v>
      </c>
      <c r="O9" s="9">
        <v>4</v>
      </c>
      <c r="P9" s="9">
        <v>4</v>
      </c>
      <c r="Q9" s="9">
        <v>1</v>
      </c>
      <c r="R9" s="9">
        <v>4</v>
      </c>
      <c r="S9" s="9">
        <v>8</v>
      </c>
      <c r="T9" s="9">
        <v>8</v>
      </c>
      <c r="U9" s="9">
        <v>4</v>
      </c>
      <c r="V9" s="9">
        <v>8</v>
      </c>
      <c r="W9" s="9">
        <v>4</v>
      </c>
      <c r="X9" s="70">
        <f>SUM(O9:W9)</f>
        <v>45</v>
      </c>
    </row>
    <row r="10" spans="2:24" ht="15.5" x14ac:dyDescent="0.35">
      <c r="B10" s="71">
        <v>6</v>
      </c>
      <c r="C10" s="30">
        <v>3</v>
      </c>
      <c r="D10" s="30">
        <v>3</v>
      </c>
      <c r="E10" s="30">
        <v>2</v>
      </c>
      <c r="F10" s="30">
        <v>4</v>
      </c>
      <c r="G10" s="30">
        <v>4</v>
      </c>
      <c r="H10" s="30">
        <v>4</v>
      </c>
      <c r="I10" s="30">
        <v>2</v>
      </c>
      <c r="J10" s="30">
        <v>4</v>
      </c>
      <c r="K10" s="30">
        <v>4</v>
      </c>
      <c r="L10" s="2">
        <f t="shared" si="0"/>
        <v>30</v>
      </c>
      <c r="N10" s="8">
        <v>5</v>
      </c>
      <c r="O10" s="9">
        <v>1.5</v>
      </c>
      <c r="P10" s="9">
        <v>1.5</v>
      </c>
      <c r="Q10" s="9">
        <v>4</v>
      </c>
      <c r="R10" s="9">
        <v>4</v>
      </c>
      <c r="S10" s="9">
        <v>6.5</v>
      </c>
      <c r="T10" s="9">
        <v>6.5</v>
      </c>
      <c r="U10" s="9">
        <v>8.5</v>
      </c>
      <c r="V10" s="9">
        <v>4</v>
      </c>
      <c r="W10" s="9">
        <v>8.5</v>
      </c>
      <c r="X10" s="70">
        <f t="shared" ref="X10:X35" si="1">SUM(O10:W10)</f>
        <v>45</v>
      </c>
    </row>
    <row r="11" spans="2:24" ht="15.5" x14ac:dyDescent="0.35">
      <c r="B11" s="71">
        <v>7</v>
      </c>
      <c r="C11" s="30">
        <v>5</v>
      </c>
      <c r="D11" s="30">
        <v>4</v>
      </c>
      <c r="E11" s="30">
        <v>5</v>
      </c>
      <c r="F11" s="30">
        <v>4</v>
      </c>
      <c r="G11" s="30">
        <v>1</v>
      </c>
      <c r="H11" s="30">
        <v>1</v>
      </c>
      <c r="I11" s="30">
        <v>2</v>
      </c>
      <c r="J11" s="30">
        <v>2</v>
      </c>
      <c r="K11" s="30">
        <v>2</v>
      </c>
      <c r="L11" s="2">
        <f t="shared" si="0"/>
        <v>26</v>
      </c>
      <c r="N11" s="8">
        <v>6</v>
      </c>
      <c r="O11" s="9">
        <v>3.5</v>
      </c>
      <c r="P11" s="9">
        <v>3.5</v>
      </c>
      <c r="Q11" s="9">
        <v>1.5</v>
      </c>
      <c r="R11" s="9">
        <v>7</v>
      </c>
      <c r="S11" s="9">
        <v>7</v>
      </c>
      <c r="T11" s="9">
        <v>7</v>
      </c>
      <c r="U11" s="9">
        <v>1.5</v>
      </c>
      <c r="V11" s="9">
        <v>7</v>
      </c>
      <c r="W11" s="9">
        <v>7</v>
      </c>
      <c r="X11" s="70">
        <f t="shared" si="1"/>
        <v>45</v>
      </c>
    </row>
    <row r="12" spans="2:24" ht="15.5" x14ac:dyDescent="0.35">
      <c r="B12" s="71">
        <v>8</v>
      </c>
      <c r="C12" s="30">
        <v>4</v>
      </c>
      <c r="D12" s="30">
        <v>4</v>
      </c>
      <c r="E12" s="30">
        <v>2</v>
      </c>
      <c r="F12" s="30">
        <v>4</v>
      </c>
      <c r="G12" s="30">
        <v>4</v>
      </c>
      <c r="H12" s="30">
        <v>2</v>
      </c>
      <c r="I12" s="30">
        <v>4</v>
      </c>
      <c r="J12" s="30">
        <v>4</v>
      </c>
      <c r="K12" s="30">
        <v>4</v>
      </c>
      <c r="L12" s="2">
        <f t="shared" si="0"/>
        <v>32</v>
      </c>
      <c r="N12" s="8">
        <v>7</v>
      </c>
      <c r="O12" s="9">
        <v>8.5</v>
      </c>
      <c r="P12" s="9">
        <v>6.5</v>
      </c>
      <c r="Q12" s="9">
        <v>8.5</v>
      </c>
      <c r="R12" s="9">
        <v>6.5</v>
      </c>
      <c r="S12" s="9">
        <v>1.5</v>
      </c>
      <c r="T12" s="9">
        <v>1.5</v>
      </c>
      <c r="U12" s="9">
        <v>4</v>
      </c>
      <c r="V12" s="9">
        <v>4</v>
      </c>
      <c r="W12" s="9">
        <v>4</v>
      </c>
      <c r="X12" s="70">
        <f t="shared" si="1"/>
        <v>45</v>
      </c>
    </row>
    <row r="13" spans="2:24" ht="15.5" x14ac:dyDescent="0.35">
      <c r="B13" s="71">
        <v>9</v>
      </c>
      <c r="C13" s="30">
        <v>4</v>
      </c>
      <c r="D13" s="30">
        <v>4</v>
      </c>
      <c r="E13" s="30">
        <v>4</v>
      </c>
      <c r="F13" s="30">
        <v>5</v>
      </c>
      <c r="G13" s="30">
        <v>5</v>
      </c>
      <c r="H13" s="30">
        <v>4</v>
      </c>
      <c r="I13" s="30">
        <v>4</v>
      </c>
      <c r="J13" s="30">
        <v>5</v>
      </c>
      <c r="K13" s="30">
        <v>5</v>
      </c>
      <c r="L13" s="2">
        <f t="shared" si="0"/>
        <v>40</v>
      </c>
      <c r="N13" s="8">
        <v>8</v>
      </c>
      <c r="O13" s="20">
        <v>6</v>
      </c>
      <c r="P13" s="9">
        <v>6</v>
      </c>
      <c r="Q13" s="9">
        <v>1.5</v>
      </c>
      <c r="R13" s="9">
        <v>6</v>
      </c>
      <c r="S13" s="9">
        <v>6</v>
      </c>
      <c r="T13" s="9">
        <v>1.5</v>
      </c>
      <c r="U13" s="9">
        <v>6</v>
      </c>
      <c r="V13" s="9">
        <v>6</v>
      </c>
      <c r="W13" s="9">
        <v>6</v>
      </c>
      <c r="X13" s="70">
        <f t="shared" si="1"/>
        <v>45</v>
      </c>
    </row>
    <row r="14" spans="2:24" ht="15.5" x14ac:dyDescent="0.35">
      <c r="B14" s="71">
        <v>10</v>
      </c>
      <c r="C14" s="30">
        <v>4</v>
      </c>
      <c r="D14" s="30">
        <v>4</v>
      </c>
      <c r="E14" s="30">
        <v>2</v>
      </c>
      <c r="F14" s="30">
        <v>2</v>
      </c>
      <c r="G14" s="30">
        <v>4</v>
      </c>
      <c r="H14" s="30">
        <v>4</v>
      </c>
      <c r="I14" s="30">
        <v>4</v>
      </c>
      <c r="J14" s="30">
        <v>2</v>
      </c>
      <c r="K14" s="30">
        <v>4</v>
      </c>
      <c r="L14" s="2">
        <f t="shared" si="0"/>
        <v>30</v>
      </c>
      <c r="N14" s="8">
        <v>9</v>
      </c>
      <c r="O14" s="9">
        <v>3</v>
      </c>
      <c r="P14" s="9">
        <v>3</v>
      </c>
      <c r="Q14" s="9">
        <v>3</v>
      </c>
      <c r="R14" s="9">
        <v>7.5</v>
      </c>
      <c r="S14" s="9">
        <v>7.5</v>
      </c>
      <c r="T14" s="9">
        <v>3</v>
      </c>
      <c r="U14" s="9">
        <v>3</v>
      </c>
      <c r="V14" s="9">
        <v>7.5</v>
      </c>
      <c r="W14" s="9">
        <v>7.5</v>
      </c>
      <c r="X14" s="70">
        <f t="shared" si="1"/>
        <v>45</v>
      </c>
    </row>
    <row r="15" spans="2:24" ht="15.5" x14ac:dyDescent="0.35">
      <c r="B15" s="71">
        <v>11</v>
      </c>
      <c r="C15" s="30">
        <v>4</v>
      </c>
      <c r="D15" s="30">
        <v>4</v>
      </c>
      <c r="E15" s="30">
        <v>2</v>
      </c>
      <c r="F15" s="30">
        <v>2</v>
      </c>
      <c r="G15" s="30">
        <v>4</v>
      </c>
      <c r="H15" s="30">
        <v>3</v>
      </c>
      <c r="I15" s="30">
        <v>2</v>
      </c>
      <c r="J15" s="30">
        <v>2</v>
      </c>
      <c r="K15" s="30">
        <v>2</v>
      </c>
      <c r="L15" s="2">
        <f t="shared" si="0"/>
        <v>25</v>
      </c>
      <c r="N15" s="8">
        <v>10</v>
      </c>
      <c r="O15" s="9">
        <v>6.5</v>
      </c>
      <c r="P15" s="9">
        <v>6.5</v>
      </c>
      <c r="Q15" s="9">
        <v>2</v>
      </c>
      <c r="R15" s="9">
        <v>2</v>
      </c>
      <c r="S15" s="9">
        <v>6.5</v>
      </c>
      <c r="T15" s="9">
        <v>6.5</v>
      </c>
      <c r="U15" s="9">
        <v>6.5</v>
      </c>
      <c r="V15" s="9">
        <v>2</v>
      </c>
      <c r="W15" s="9">
        <v>6.5</v>
      </c>
      <c r="X15" s="70">
        <f t="shared" si="1"/>
        <v>45</v>
      </c>
    </row>
    <row r="16" spans="2:24" ht="15.5" x14ac:dyDescent="0.35">
      <c r="B16" s="71">
        <v>12</v>
      </c>
      <c r="C16" s="30">
        <v>5</v>
      </c>
      <c r="D16" s="30">
        <v>5</v>
      </c>
      <c r="E16" s="30">
        <v>2</v>
      </c>
      <c r="F16" s="30">
        <v>5</v>
      </c>
      <c r="G16" s="30">
        <v>4</v>
      </c>
      <c r="H16" s="30">
        <v>5</v>
      </c>
      <c r="I16" s="30">
        <v>4</v>
      </c>
      <c r="J16" s="30">
        <v>2</v>
      </c>
      <c r="K16" s="30">
        <v>5</v>
      </c>
      <c r="L16" s="2">
        <f t="shared" si="0"/>
        <v>37</v>
      </c>
      <c r="N16" s="8">
        <v>11</v>
      </c>
      <c r="O16" s="9">
        <v>8</v>
      </c>
      <c r="P16" s="9">
        <v>8</v>
      </c>
      <c r="Q16" s="9">
        <v>3</v>
      </c>
      <c r="R16" s="9">
        <v>3</v>
      </c>
      <c r="S16" s="9">
        <v>8</v>
      </c>
      <c r="T16" s="9">
        <v>6</v>
      </c>
      <c r="U16" s="9">
        <v>3</v>
      </c>
      <c r="V16" s="9">
        <v>3</v>
      </c>
      <c r="W16" s="9">
        <v>3</v>
      </c>
      <c r="X16" s="70">
        <f t="shared" si="1"/>
        <v>45</v>
      </c>
    </row>
    <row r="17" spans="2:24" ht="15.5" x14ac:dyDescent="0.35">
      <c r="B17" s="71">
        <v>13</v>
      </c>
      <c r="C17" s="30">
        <v>2</v>
      </c>
      <c r="D17" s="30">
        <v>2</v>
      </c>
      <c r="E17" s="30">
        <v>1</v>
      </c>
      <c r="F17" s="30">
        <v>2</v>
      </c>
      <c r="G17" s="30">
        <v>2</v>
      </c>
      <c r="H17" s="30">
        <v>4</v>
      </c>
      <c r="I17" s="30">
        <v>4</v>
      </c>
      <c r="J17" s="30">
        <v>4</v>
      </c>
      <c r="K17" s="30">
        <v>5</v>
      </c>
      <c r="L17" s="2">
        <f t="shared" si="0"/>
        <v>26</v>
      </c>
      <c r="N17" s="8">
        <v>12</v>
      </c>
      <c r="O17" s="9">
        <v>7</v>
      </c>
      <c r="P17" s="9">
        <v>7</v>
      </c>
      <c r="Q17" s="9">
        <v>1.5</v>
      </c>
      <c r="R17" s="9">
        <v>7</v>
      </c>
      <c r="S17" s="9">
        <v>3.5</v>
      </c>
      <c r="T17" s="9">
        <v>7</v>
      </c>
      <c r="U17" s="9">
        <v>3.5</v>
      </c>
      <c r="V17" s="9">
        <v>1.5</v>
      </c>
      <c r="W17" s="9">
        <v>7</v>
      </c>
      <c r="X17" s="70">
        <f t="shared" si="1"/>
        <v>45</v>
      </c>
    </row>
    <row r="18" spans="2:24" ht="15.5" x14ac:dyDescent="0.35">
      <c r="B18" s="71">
        <v>14</v>
      </c>
      <c r="C18" s="30">
        <v>5</v>
      </c>
      <c r="D18" s="30">
        <v>5</v>
      </c>
      <c r="E18" s="30">
        <v>4</v>
      </c>
      <c r="F18" s="30">
        <v>5</v>
      </c>
      <c r="G18" s="30">
        <v>5</v>
      </c>
      <c r="H18" s="30">
        <v>5</v>
      </c>
      <c r="I18" s="30">
        <v>5</v>
      </c>
      <c r="J18" s="30">
        <v>4</v>
      </c>
      <c r="K18" s="30">
        <v>4</v>
      </c>
      <c r="L18" s="2">
        <f t="shared" si="0"/>
        <v>42</v>
      </c>
      <c r="N18" s="8">
        <v>13</v>
      </c>
      <c r="O18" s="9">
        <v>3.5</v>
      </c>
      <c r="P18" s="9">
        <v>3.5</v>
      </c>
      <c r="Q18" s="9">
        <v>1</v>
      </c>
      <c r="R18" s="9">
        <v>3.5</v>
      </c>
      <c r="S18" s="9">
        <v>3.5</v>
      </c>
      <c r="T18" s="9">
        <v>7</v>
      </c>
      <c r="U18" s="9">
        <v>7</v>
      </c>
      <c r="V18" s="9">
        <v>7</v>
      </c>
      <c r="W18" s="9">
        <v>9</v>
      </c>
      <c r="X18" s="70">
        <f t="shared" si="1"/>
        <v>45</v>
      </c>
    </row>
    <row r="19" spans="2:24" ht="15.5" x14ac:dyDescent="0.35">
      <c r="B19" s="71">
        <v>15</v>
      </c>
      <c r="C19" s="30">
        <v>5</v>
      </c>
      <c r="D19" s="30">
        <v>5</v>
      </c>
      <c r="E19" s="30">
        <v>5</v>
      </c>
      <c r="F19" s="30">
        <v>4</v>
      </c>
      <c r="G19" s="30">
        <v>5</v>
      </c>
      <c r="H19" s="30">
        <v>4</v>
      </c>
      <c r="I19" s="30">
        <v>4</v>
      </c>
      <c r="J19" s="30">
        <v>5</v>
      </c>
      <c r="K19" s="30">
        <v>5</v>
      </c>
      <c r="L19" s="2">
        <f t="shared" si="0"/>
        <v>42</v>
      </c>
      <c r="N19" s="8">
        <v>14</v>
      </c>
      <c r="O19" s="11">
        <v>6.5</v>
      </c>
      <c r="P19" s="11">
        <v>6.5</v>
      </c>
      <c r="Q19" s="11">
        <v>2</v>
      </c>
      <c r="R19" s="11">
        <v>6.5</v>
      </c>
      <c r="S19" s="11">
        <v>6.5</v>
      </c>
      <c r="T19" s="11">
        <v>6.5</v>
      </c>
      <c r="U19" s="11">
        <v>6.5</v>
      </c>
      <c r="V19" s="11">
        <v>2</v>
      </c>
      <c r="W19" s="11">
        <v>2</v>
      </c>
      <c r="X19" s="70">
        <f t="shared" si="1"/>
        <v>45</v>
      </c>
    </row>
    <row r="20" spans="2:24" ht="15.5" x14ac:dyDescent="0.35">
      <c r="B20" s="71">
        <v>16</v>
      </c>
      <c r="C20" s="30">
        <v>5</v>
      </c>
      <c r="D20" s="30">
        <v>4</v>
      </c>
      <c r="E20" s="30">
        <v>4</v>
      </c>
      <c r="F20" s="30">
        <v>4</v>
      </c>
      <c r="G20" s="30">
        <v>5</v>
      </c>
      <c r="H20" s="30">
        <v>4</v>
      </c>
      <c r="I20" s="30">
        <v>5</v>
      </c>
      <c r="J20" s="30">
        <v>5</v>
      </c>
      <c r="K20" s="30">
        <v>5</v>
      </c>
      <c r="L20" s="2">
        <f t="shared" si="0"/>
        <v>41</v>
      </c>
      <c r="N20" s="8">
        <v>15</v>
      </c>
      <c r="O20" s="11">
        <v>6.5</v>
      </c>
      <c r="P20" s="11">
        <v>6.5</v>
      </c>
      <c r="Q20" s="11">
        <v>6.5</v>
      </c>
      <c r="R20" s="11">
        <v>2</v>
      </c>
      <c r="S20" s="11">
        <v>6.5</v>
      </c>
      <c r="T20" s="11">
        <v>2</v>
      </c>
      <c r="U20" s="11">
        <v>2</v>
      </c>
      <c r="V20" s="11">
        <v>6.5</v>
      </c>
      <c r="W20" s="11">
        <v>6.5</v>
      </c>
      <c r="X20" s="70">
        <f t="shared" si="1"/>
        <v>45</v>
      </c>
    </row>
    <row r="21" spans="2:24" ht="15.5" x14ac:dyDescent="0.35">
      <c r="B21" s="71">
        <v>17</v>
      </c>
      <c r="C21" s="30">
        <v>4</v>
      </c>
      <c r="D21" s="30">
        <v>4</v>
      </c>
      <c r="E21" s="30">
        <v>4</v>
      </c>
      <c r="F21" s="30">
        <v>4</v>
      </c>
      <c r="G21" s="30">
        <v>4</v>
      </c>
      <c r="H21" s="30">
        <v>4</v>
      </c>
      <c r="I21" s="30">
        <v>5</v>
      </c>
      <c r="J21" s="30">
        <v>5</v>
      </c>
      <c r="K21" s="30">
        <v>5</v>
      </c>
      <c r="L21" s="2">
        <f t="shared" si="0"/>
        <v>39</v>
      </c>
      <c r="N21" s="8">
        <v>16</v>
      </c>
      <c r="O21" s="11">
        <v>7</v>
      </c>
      <c r="P21" s="11">
        <v>2.5</v>
      </c>
      <c r="Q21" s="11">
        <v>2.5</v>
      </c>
      <c r="R21" s="11">
        <v>2.5</v>
      </c>
      <c r="S21" s="11">
        <v>7</v>
      </c>
      <c r="T21" s="11">
        <v>2.5</v>
      </c>
      <c r="U21" s="11">
        <v>7</v>
      </c>
      <c r="V21" s="11">
        <v>7</v>
      </c>
      <c r="W21" s="11">
        <v>7</v>
      </c>
      <c r="X21" s="70">
        <f t="shared" si="1"/>
        <v>45</v>
      </c>
    </row>
    <row r="22" spans="2:24" ht="15.5" x14ac:dyDescent="0.35">
      <c r="B22" s="71">
        <v>18</v>
      </c>
      <c r="C22" s="30">
        <v>4</v>
      </c>
      <c r="D22" s="30">
        <v>4</v>
      </c>
      <c r="E22" s="30">
        <v>4</v>
      </c>
      <c r="F22" s="30">
        <v>4</v>
      </c>
      <c r="G22" s="30">
        <v>4</v>
      </c>
      <c r="H22" s="30">
        <v>4</v>
      </c>
      <c r="I22" s="30">
        <v>5</v>
      </c>
      <c r="J22" s="30">
        <v>5</v>
      </c>
      <c r="K22" s="30">
        <v>5</v>
      </c>
      <c r="L22" s="2">
        <f t="shared" si="0"/>
        <v>39</v>
      </c>
      <c r="N22" s="8">
        <v>17</v>
      </c>
      <c r="O22" s="11">
        <v>3.5</v>
      </c>
      <c r="P22" s="11">
        <v>3.5</v>
      </c>
      <c r="Q22" s="11">
        <v>3.5</v>
      </c>
      <c r="R22" s="11">
        <v>3.5</v>
      </c>
      <c r="S22" s="11">
        <v>3.5</v>
      </c>
      <c r="T22" s="11">
        <v>3.5</v>
      </c>
      <c r="U22" s="11">
        <v>8</v>
      </c>
      <c r="V22" s="11">
        <v>8</v>
      </c>
      <c r="W22" s="11">
        <v>8</v>
      </c>
      <c r="X22" s="70">
        <f t="shared" si="1"/>
        <v>45</v>
      </c>
    </row>
    <row r="23" spans="2:24" ht="15.5" x14ac:dyDescent="0.35">
      <c r="B23" s="71">
        <v>19</v>
      </c>
      <c r="C23" s="30">
        <v>4</v>
      </c>
      <c r="D23" s="30">
        <v>2</v>
      </c>
      <c r="E23" s="30">
        <v>2</v>
      </c>
      <c r="F23" s="30">
        <v>4</v>
      </c>
      <c r="G23" s="30">
        <v>2</v>
      </c>
      <c r="H23" s="30">
        <v>4</v>
      </c>
      <c r="I23" s="30">
        <v>5</v>
      </c>
      <c r="J23" s="30">
        <v>5</v>
      </c>
      <c r="K23" s="30">
        <v>4</v>
      </c>
      <c r="L23" s="2">
        <f t="shared" si="0"/>
        <v>32</v>
      </c>
      <c r="N23" s="8">
        <v>18</v>
      </c>
      <c r="O23" s="11">
        <v>3.5</v>
      </c>
      <c r="P23" s="11">
        <v>3.5</v>
      </c>
      <c r="Q23" s="11">
        <v>3.5</v>
      </c>
      <c r="R23" s="11">
        <v>3.5</v>
      </c>
      <c r="S23" s="11">
        <v>3.5</v>
      </c>
      <c r="T23" s="11">
        <v>3.5</v>
      </c>
      <c r="U23" s="11">
        <v>8</v>
      </c>
      <c r="V23" s="11">
        <v>8</v>
      </c>
      <c r="W23" s="11">
        <v>8</v>
      </c>
      <c r="X23" s="70">
        <f t="shared" si="1"/>
        <v>45</v>
      </c>
    </row>
    <row r="24" spans="2:24" ht="15.5" x14ac:dyDescent="0.35">
      <c r="B24" s="71">
        <v>20</v>
      </c>
      <c r="C24" s="30">
        <v>2</v>
      </c>
      <c r="D24" s="30">
        <v>2</v>
      </c>
      <c r="E24" s="30">
        <v>1</v>
      </c>
      <c r="F24" s="30">
        <v>4</v>
      </c>
      <c r="G24" s="30">
        <v>2</v>
      </c>
      <c r="H24" s="30">
        <v>2</v>
      </c>
      <c r="I24" s="30">
        <v>5</v>
      </c>
      <c r="J24" s="30">
        <v>5</v>
      </c>
      <c r="K24" s="30">
        <v>2</v>
      </c>
      <c r="L24" s="2">
        <f>SUM(C24:K24)</f>
        <v>25</v>
      </c>
      <c r="N24" s="8">
        <v>19</v>
      </c>
      <c r="O24" s="11">
        <v>5.5</v>
      </c>
      <c r="P24" s="11">
        <v>2</v>
      </c>
      <c r="Q24" s="11">
        <v>2</v>
      </c>
      <c r="R24" s="11">
        <v>5.5</v>
      </c>
      <c r="S24" s="11">
        <v>2</v>
      </c>
      <c r="T24" s="11">
        <v>5.5</v>
      </c>
      <c r="U24" s="11">
        <v>8.5</v>
      </c>
      <c r="V24" s="11">
        <v>8.5</v>
      </c>
      <c r="W24" s="11">
        <v>5.5</v>
      </c>
      <c r="X24" s="70">
        <f t="shared" si="1"/>
        <v>45</v>
      </c>
    </row>
    <row r="25" spans="2:24" ht="15.5" x14ac:dyDescent="0.35">
      <c r="B25" s="71">
        <v>21</v>
      </c>
      <c r="C25" s="30">
        <v>4</v>
      </c>
      <c r="D25" s="30">
        <v>4</v>
      </c>
      <c r="E25" s="30">
        <v>2</v>
      </c>
      <c r="F25" s="30">
        <v>5</v>
      </c>
      <c r="G25" s="30">
        <v>2</v>
      </c>
      <c r="H25" s="30">
        <v>2</v>
      </c>
      <c r="I25" s="30">
        <v>1</v>
      </c>
      <c r="J25" s="30">
        <v>4</v>
      </c>
      <c r="K25" s="30">
        <v>5</v>
      </c>
      <c r="L25" s="2">
        <f t="shared" ref="L25:L33" si="2">SUM(C25:K25)</f>
        <v>29</v>
      </c>
      <c r="N25" s="8">
        <v>20</v>
      </c>
      <c r="O25" s="11">
        <v>4</v>
      </c>
      <c r="P25" s="11">
        <v>4</v>
      </c>
      <c r="Q25" s="11">
        <v>1</v>
      </c>
      <c r="R25" s="11">
        <v>7</v>
      </c>
      <c r="S25" s="11">
        <v>4</v>
      </c>
      <c r="T25" s="11">
        <v>4</v>
      </c>
      <c r="U25" s="11">
        <v>8.5</v>
      </c>
      <c r="V25" s="11">
        <v>8.5</v>
      </c>
      <c r="W25" s="11">
        <v>4</v>
      </c>
      <c r="X25" s="70">
        <f t="shared" si="1"/>
        <v>45</v>
      </c>
    </row>
    <row r="26" spans="2:24" ht="15.5" x14ac:dyDescent="0.35">
      <c r="B26" s="71">
        <v>22</v>
      </c>
      <c r="C26" s="30">
        <v>5</v>
      </c>
      <c r="D26" s="30">
        <v>5</v>
      </c>
      <c r="E26" s="30">
        <v>2</v>
      </c>
      <c r="F26" s="30">
        <v>5</v>
      </c>
      <c r="G26" s="30">
        <v>5</v>
      </c>
      <c r="H26" s="30">
        <v>5</v>
      </c>
      <c r="I26" s="30">
        <v>4</v>
      </c>
      <c r="J26" s="30">
        <v>4</v>
      </c>
      <c r="K26" s="30">
        <v>5</v>
      </c>
      <c r="L26" s="2">
        <f t="shared" si="2"/>
        <v>40</v>
      </c>
      <c r="N26" s="8">
        <v>21</v>
      </c>
      <c r="O26" s="11">
        <v>6</v>
      </c>
      <c r="P26" s="11">
        <v>6</v>
      </c>
      <c r="Q26" s="11">
        <v>3</v>
      </c>
      <c r="R26" s="11">
        <v>8.5</v>
      </c>
      <c r="S26" s="11">
        <v>3</v>
      </c>
      <c r="T26" s="11">
        <v>3</v>
      </c>
      <c r="U26" s="11">
        <v>1</v>
      </c>
      <c r="V26" s="11">
        <v>6</v>
      </c>
      <c r="W26" s="11">
        <v>8.5</v>
      </c>
      <c r="X26" s="70">
        <f t="shared" si="1"/>
        <v>45</v>
      </c>
    </row>
    <row r="27" spans="2:24" ht="15.5" x14ac:dyDescent="0.35">
      <c r="B27" s="71">
        <v>23</v>
      </c>
      <c r="C27" s="30">
        <v>2</v>
      </c>
      <c r="D27" s="30">
        <v>4</v>
      </c>
      <c r="E27" s="30">
        <v>4</v>
      </c>
      <c r="F27" s="30">
        <v>4</v>
      </c>
      <c r="G27" s="30">
        <v>4</v>
      </c>
      <c r="H27" s="30">
        <v>4</v>
      </c>
      <c r="I27" s="30">
        <v>2</v>
      </c>
      <c r="J27" s="30">
        <v>4</v>
      </c>
      <c r="K27" s="30">
        <v>4</v>
      </c>
      <c r="L27" s="2">
        <f t="shared" si="2"/>
        <v>32</v>
      </c>
      <c r="N27" s="8">
        <v>22</v>
      </c>
      <c r="O27" s="11">
        <v>6.5</v>
      </c>
      <c r="P27" s="11">
        <v>6.5</v>
      </c>
      <c r="Q27" s="11">
        <v>1</v>
      </c>
      <c r="R27" s="11">
        <v>6.5</v>
      </c>
      <c r="S27" s="11">
        <v>6.5</v>
      </c>
      <c r="T27" s="11">
        <v>6.5</v>
      </c>
      <c r="U27" s="11">
        <v>2.5</v>
      </c>
      <c r="V27" s="11">
        <v>2.5</v>
      </c>
      <c r="W27" s="11">
        <v>6.5</v>
      </c>
      <c r="X27" s="70">
        <f t="shared" si="1"/>
        <v>45</v>
      </c>
    </row>
    <row r="28" spans="2:24" ht="15.5" x14ac:dyDescent="0.35">
      <c r="B28" s="71">
        <v>24</v>
      </c>
      <c r="C28" s="30">
        <v>4</v>
      </c>
      <c r="D28" s="30">
        <v>4</v>
      </c>
      <c r="E28" s="30">
        <v>2</v>
      </c>
      <c r="F28" s="30">
        <v>5</v>
      </c>
      <c r="G28" s="30">
        <v>5</v>
      </c>
      <c r="H28" s="30">
        <v>2</v>
      </c>
      <c r="I28" s="30">
        <v>5</v>
      </c>
      <c r="J28" s="30">
        <v>5</v>
      </c>
      <c r="K28" s="30">
        <v>4</v>
      </c>
      <c r="L28" s="2">
        <f t="shared" si="2"/>
        <v>36</v>
      </c>
      <c r="N28" s="8">
        <v>23</v>
      </c>
      <c r="O28" s="11">
        <v>1.5</v>
      </c>
      <c r="P28" s="11">
        <v>6</v>
      </c>
      <c r="Q28" s="11">
        <v>6</v>
      </c>
      <c r="R28" s="11">
        <v>6</v>
      </c>
      <c r="S28" s="11">
        <v>6</v>
      </c>
      <c r="T28" s="11">
        <v>6</v>
      </c>
      <c r="U28" s="11">
        <v>1.5</v>
      </c>
      <c r="V28" s="11">
        <v>6</v>
      </c>
      <c r="W28" s="11">
        <v>6</v>
      </c>
      <c r="X28" s="70">
        <f t="shared" si="1"/>
        <v>45</v>
      </c>
    </row>
    <row r="29" spans="2:24" ht="15.5" x14ac:dyDescent="0.35">
      <c r="B29" s="71">
        <v>25</v>
      </c>
      <c r="C29" s="30">
        <v>4</v>
      </c>
      <c r="D29" s="30">
        <v>3</v>
      </c>
      <c r="E29" s="30">
        <v>3</v>
      </c>
      <c r="F29" s="30">
        <v>4</v>
      </c>
      <c r="G29" s="30">
        <v>4</v>
      </c>
      <c r="H29" s="30">
        <v>3</v>
      </c>
      <c r="I29" s="30">
        <v>5</v>
      </c>
      <c r="J29" s="30">
        <v>4</v>
      </c>
      <c r="K29" s="30">
        <v>5</v>
      </c>
      <c r="L29" s="2">
        <f t="shared" si="2"/>
        <v>35</v>
      </c>
      <c r="N29" s="8">
        <v>24</v>
      </c>
      <c r="O29" s="11">
        <v>4</v>
      </c>
      <c r="P29" s="11">
        <v>4</v>
      </c>
      <c r="Q29" s="11">
        <v>1.5</v>
      </c>
      <c r="R29" s="11">
        <v>7.5</v>
      </c>
      <c r="S29" s="11">
        <v>7.5</v>
      </c>
      <c r="T29" s="11">
        <v>1.5</v>
      </c>
      <c r="U29" s="11">
        <v>7.5</v>
      </c>
      <c r="V29" s="11">
        <v>7.5</v>
      </c>
      <c r="W29" s="11">
        <v>4</v>
      </c>
      <c r="X29" s="70">
        <f t="shared" si="1"/>
        <v>45</v>
      </c>
    </row>
    <row r="30" spans="2:24" ht="15.5" x14ac:dyDescent="0.35">
      <c r="B30" s="71">
        <v>26</v>
      </c>
      <c r="C30" s="30">
        <v>2</v>
      </c>
      <c r="D30" s="30">
        <v>2</v>
      </c>
      <c r="E30" s="30">
        <v>4</v>
      </c>
      <c r="F30" s="30">
        <v>4</v>
      </c>
      <c r="G30" s="30">
        <v>4</v>
      </c>
      <c r="H30" s="30">
        <v>5</v>
      </c>
      <c r="I30" s="30">
        <v>5</v>
      </c>
      <c r="J30" s="30">
        <v>5</v>
      </c>
      <c r="K30" s="30">
        <v>4</v>
      </c>
      <c r="L30" s="2">
        <f t="shared" si="2"/>
        <v>35</v>
      </c>
      <c r="N30" s="8">
        <v>25</v>
      </c>
      <c r="O30" s="11">
        <v>5.5</v>
      </c>
      <c r="P30" s="11">
        <v>2</v>
      </c>
      <c r="Q30" s="11">
        <v>2</v>
      </c>
      <c r="R30" s="11">
        <v>5.5</v>
      </c>
      <c r="S30" s="11">
        <v>5.5</v>
      </c>
      <c r="T30" s="11">
        <v>2</v>
      </c>
      <c r="U30" s="11">
        <v>8.5</v>
      </c>
      <c r="V30" s="11">
        <v>5.5</v>
      </c>
      <c r="W30" s="11">
        <v>8.5</v>
      </c>
      <c r="X30" s="70">
        <f t="shared" si="1"/>
        <v>45</v>
      </c>
    </row>
    <row r="31" spans="2:24" ht="15.5" x14ac:dyDescent="0.35">
      <c r="B31" s="71">
        <v>27</v>
      </c>
      <c r="C31" s="30">
        <v>2</v>
      </c>
      <c r="D31" s="30">
        <v>2</v>
      </c>
      <c r="E31" s="30">
        <v>2</v>
      </c>
      <c r="F31" s="30">
        <v>4</v>
      </c>
      <c r="G31" s="30">
        <v>3</v>
      </c>
      <c r="H31" s="30">
        <v>4</v>
      </c>
      <c r="I31" s="30">
        <v>3</v>
      </c>
      <c r="J31" s="30">
        <v>4</v>
      </c>
      <c r="K31" s="30">
        <v>2</v>
      </c>
      <c r="L31" s="2">
        <f t="shared" si="2"/>
        <v>26</v>
      </c>
      <c r="N31" s="8">
        <v>26</v>
      </c>
      <c r="O31" s="11">
        <v>1.5</v>
      </c>
      <c r="P31" s="11">
        <v>1.5</v>
      </c>
      <c r="Q31" s="11">
        <v>4.5</v>
      </c>
      <c r="R31" s="11">
        <v>4.5</v>
      </c>
      <c r="S31" s="11">
        <v>4.5</v>
      </c>
      <c r="T31" s="11">
        <v>8</v>
      </c>
      <c r="U31" s="11">
        <v>8</v>
      </c>
      <c r="V31" s="11">
        <v>8</v>
      </c>
      <c r="W31" s="11">
        <v>4.5</v>
      </c>
      <c r="X31" s="70">
        <f t="shared" si="1"/>
        <v>45</v>
      </c>
    </row>
    <row r="32" spans="2:24" ht="15.5" x14ac:dyDescent="0.35">
      <c r="B32" s="71">
        <v>28</v>
      </c>
      <c r="C32" s="30">
        <v>4</v>
      </c>
      <c r="D32" s="30">
        <v>4</v>
      </c>
      <c r="E32" s="30">
        <v>2</v>
      </c>
      <c r="F32" s="30">
        <v>5</v>
      </c>
      <c r="G32" s="30">
        <v>5</v>
      </c>
      <c r="H32" s="30">
        <v>2</v>
      </c>
      <c r="I32" s="30">
        <v>5</v>
      </c>
      <c r="J32" s="30">
        <v>5</v>
      </c>
      <c r="K32" s="30">
        <v>4</v>
      </c>
      <c r="L32" s="2">
        <f t="shared" si="2"/>
        <v>36</v>
      </c>
      <c r="N32" s="8">
        <v>27</v>
      </c>
      <c r="O32" s="11">
        <v>2.5</v>
      </c>
      <c r="P32" s="11">
        <v>2.5</v>
      </c>
      <c r="Q32" s="11">
        <v>2.5</v>
      </c>
      <c r="R32" s="11">
        <v>8</v>
      </c>
      <c r="S32" s="11">
        <v>5.5</v>
      </c>
      <c r="T32" s="11">
        <v>8</v>
      </c>
      <c r="U32" s="11">
        <v>5.5</v>
      </c>
      <c r="V32" s="11">
        <v>8</v>
      </c>
      <c r="W32" s="11">
        <v>2.5</v>
      </c>
      <c r="X32" s="70">
        <f t="shared" si="1"/>
        <v>45</v>
      </c>
    </row>
    <row r="33" spans="1:24" ht="15.5" x14ac:dyDescent="0.35">
      <c r="B33" s="71">
        <v>29</v>
      </c>
      <c r="C33" s="30">
        <v>2</v>
      </c>
      <c r="D33" s="30">
        <v>3</v>
      </c>
      <c r="E33" s="30">
        <v>2</v>
      </c>
      <c r="F33" s="30">
        <v>4</v>
      </c>
      <c r="G33" s="30">
        <v>4</v>
      </c>
      <c r="H33" s="30">
        <v>3</v>
      </c>
      <c r="I33" s="30">
        <v>5</v>
      </c>
      <c r="J33" s="30">
        <v>5</v>
      </c>
      <c r="K33" s="30">
        <v>4</v>
      </c>
      <c r="L33" s="2">
        <f t="shared" si="2"/>
        <v>32</v>
      </c>
      <c r="N33" s="8">
        <v>28</v>
      </c>
      <c r="O33" s="11">
        <v>4</v>
      </c>
      <c r="P33" s="11">
        <v>4</v>
      </c>
      <c r="Q33" s="11">
        <v>1.5</v>
      </c>
      <c r="R33" s="11">
        <v>7.5</v>
      </c>
      <c r="S33" s="11">
        <v>7.5</v>
      </c>
      <c r="T33" s="11">
        <v>1.5</v>
      </c>
      <c r="U33" s="11">
        <v>7.5</v>
      </c>
      <c r="V33" s="11">
        <v>7.5</v>
      </c>
      <c r="W33" s="11">
        <v>4</v>
      </c>
      <c r="X33" s="70">
        <f t="shared" si="1"/>
        <v>45</v>
      </c>
    </row>
    <row r="34" spans="1:24" ht="15.5" x14ac:dyDescent="0.35">
      <c r="B34" s="71">
        <v>30</v>
      </c>
      <c r="C34" s="30">
        <v>2</v>
      </c>
      <c r="D34" s="30">
        <v>2</v>
      </c>
      <c r="E34" s="30">
        <v>3</v>
      </c>
      <c r="F34" s="30">
        <v>1</v>
      </c>
      <c r="G34" s="30">
        <v>4</v>
      </c>
      <c r="H34" s="30">
        <v>4</v>
      </c>
      <c r="I34" s="30">
        <v>5</v>
      </c>
      <c r="J34" s="30">
        <v>2</v>
      </c>
      <c r="K34" s="30">
        <v>4</v>
      </c>
      <c r="L34" s="2">
        <f>SUM(C34:K34)</f>
        <v>27</v>
      </c>
      <c r="N34" s="8">
        <v>29</v>
      </c>
      <c r="O34" s="11">
        <v>1.5</v>
      </c>
      <c r="P34" s="11">
        <v>3.5</v>
      </c>
      <c r="Q34" s="11">
        <v>1.5</v>
      </c>
      <c r="R34" s="11">
        <v>6</v>
      </c>
      <c r="S34" s="11">
        <v>6</v>
      </c>
      <c r="T34" s="11">
        <v>3.5</v>
      </c>
      <c r="U34" s="11">
        <v>8.5</v>
      </c>
      <c r="V34" s="11">
        <v>8.5</v>
      </c>
      <c r="W34" s="11">
        <v>6</v>
      </c>
      <c r="X34" s="70">
        <f t="shared" si="1"/>
        <v>45</v>
      </c>
    </row>
    <row r="35" spans="1:24" ht="15.5" x14ac:dyDescent="0.35">
      <c r="B35" s="1" t="s">
        <v>6</v>
      </c>
      <c r="C35" s="67">
        <f t="shared" ref="C35:K35" si="3">AVERAGE(C5:C34)</f>
        <v>3.6333333333333333</v>
      </c>
      <c r="D35" s="67">
        <f t="shared" si="3"/>
        <v>3.5333333333333332</v>
      </c>
      <c r="E35" s="67">
        <f t="shared" si="3"/>
        <v>2.6333333333333333</v>
      </c>
      <c r="F35" s="67">
        <f t="shared" si="3"/>
        <v>3.8666666666666667</v>
      </c>
      <c r="G35" s="67">
        <f t="shared" si="3"/>
        <v>3.9333333333333331</v>
      </c>
      <c r="H35" s="67">
        <f t="shared" si="3"/>
        <v>3.7333333333333334</v>
      </c>
      <c r="I35" s="67">
        <f t="shared" si="3"/>
        <v>3.9666666666666668</v>
      </c>
      <c r="J35" s="67">
        <f t="shared" si="3"/>
        <v>3.9333333333333331</v>
      </c>
      <c r="K35" s="67">
        <f t="shared" si="3"/>
        <v>4.166666666666667</v>
      </c>
      <c r="L35" s="107">
        <f>SUM(L5:L34)</f>
        <v>1002</v>
      </c>
      <c r="N35" s="8">
        <v>30</v>
      </c>
      <c r="O35" s="11">
        <v>3</v>
      </c>
      <c r="P35" s="11">
        <v>3</v>
      </c>
      <c r="Q35" s="11">
        <v>5</v>
      </c>
      <c r="R35" s="11">
        <v>1</v>
      </c>
      <c r="S35" s="11">
        <v>7</v>
      </c>
      <c r="T35" s="11">
        <v>7</v>
      </c>
      <c r="U35" s="11">
        <v>9</v>
      </c>
      <c r="V35" s="11">
        <v>3</v>
      </c>
      <c r="W35" s="11">
        <v>7</v>
      </c>
      <c r="X35" s="69">
        <f t="shared" si="1"/>
        <v>45</v>
      </c>
    </row>
    <row r="36" spans="1:24" ht="15.5" x14ac:dyDescent="0.35">
      <c r="B36" t="s">
        <v>4</v>
      </c>
      <c r="C36">
        <f>SUM(C5:C34)</f>
        <v>109</v>
      </c>
      <c r="D36">
        <f t="shared" ref="D36:K36" si="4">SUM(D5:D34)</f>
        <v>106</v>
      </c>
      <c r="E36">
        <f t="shared" si="4"/>
        <v>79</v>
      </c>
      <c r="F36">
        <f t="shared" si="4"/>
        <v>116</v>
      </c>
      <c r="G36">
        <f t="shared" si="4"/>
        <v>118</v>
      </c>
      <c r="H36">
        <f t="shared" si="4"/>
        <v>112</v>
      </c>
      <c r="I36">
        <f t="shared" si="4"/>
        <v>119</v>
      </c>
      <c r="J36">
        <f t="shared" si="4"/>
        <v>118</v>
      </c>
      <c r="K36">
        <f t="shared" si="4"/>
        <v>125</v>
      </c>
      <c r="N36" s="70" t="s">
        <v>3</v>
      </c>
      <c r="O36" s="13">
        <f>SUM(O6:O35)</f>
        <v>140</v>
      </c>
      <c r="P36" s="13">
        <f t="shared" ref="P36:W36" si="5">SUM(P6:P35)</f>
        <v>130</v>
      </c>
      <c r="Q36" s="13">
        <f t="shared" si="5"/>
        <v>81</v>
      </c>
      <c r="R36" s="13">
        <f t="shared" si="5"/>
        <v>159.5</v>
      </c>
      <c r="S36" s="13">
        <f t="shared" si="5"/>
        <v>170.5</v>
      </c>
      <c r="T36" s="13">
        <f t="shared" si="5"/>
        <v>152</v>
      </c>
      <c r="U36" s="13">
        <f t="shared" si="5"/>
        <v>165.5</v>
      </c>
      <c r="V36" s="13">
        <f t="shared" si="5"/>
        <v>171</v>
      </c>
      <c r="W36" s="13">
        <f t="shared" si="5"/>
        <v>180.5</v>
      </c>
      <c r="X36" s="14"/>
    </row>
    <row r="37" spans="1:24" ht="15.5" x14ac:dyDescent="0.35">
      <c r="N37" s="70" t="s">
        <v>15</v>
      </c>
      <c r="O37" s="13">
        <f>AVERAGE(O6:O35)</f>
        <v>4.666666666666667</v>
      </c>
      <c r="P37" s="13">
        <f t="shared" ref="P37:V37" si="6">AVERAGE(P6:P35)</f>
        <v>4.333333333333333</v>
      </c>
      <c r="Q37" s="13">
        <f t="shared" si="6"/>
        <v>2.7</v>
      </c>
      <c r="R37" s="13">
        <f t="shared" si="6"/>
        <v>5.3166666666666664</v>
      </c>
      <c r="S37" s="13">
        <f t="shared" si="6"/>
        <v>5.6833333333333336</v>
      </c>
      <c r="T37" s="13">
        <f t="shared" si="6"/>
        <v>5.0666666666666664</v>
      </c>
      <c r="U37" s="120">
        <f t="shared" si="6"/>
        <v>5.5166666666666666</v>
      </c>
      <c r="V37" s="13">
        <f t="shared" si="6"/>
        <v>5.7</v>
      </c>
      <c r="W37" s="13">
        <f>AVERAGE(W6:W35)</f>
        <v>6.0166666666666666</v>
      </c>
      <c r="X37" s="14"/>
    </row>
    <row r="40" spans="1:24" ht="15.5" x14ac:dyDescent="0.35">
      <c r="A40" s="78"/>
      <c r="B40" s="79"/>
      <c r="C40" s="79"/>
      <c r="D40" s="80"/>
      <c r="F40" s="143" t="s">
        <v>5</v>
      </c>
      <c r="G40" s="143"/>
      <c r="H40" s="143"/>
      <c r="I40" s="143"/>
      <c r="J40" s="143"/>
      <c r="K40" s="15" t="s">
        <v>6</v>
      </c>
      <c r="L40" s="15" t="s">
        <v>17</v>
      </c>
      <c r="M40" s="15"/>
    </row>
    <row r="41" spans="1:24" ht="15.5" x14ac:dyDescent="0.35">
      <c r="A41" s="81"/>
      <c r="B41" s="76" t="s">
        <v>14</v>
      </c>
      <c r="C41" s="77">
        <f>(12/((30*9)*(9+1))*SUMSQ(O36:W36)-3*(30)*(9+1))</f>
        <v>32.831111111111113</v>
      </c>
      <c r="D41" s="82"/>
      <c r="F41" s="133" t="s">
        <v>33</v>
      </c>
      <c r="G41" s="133"/>
      <c r="H41" s="133"/>
      <c r="I41" s="133"/>
      <c r="J41" s="133"/>
      <c r="K41" s="5">
        <f>K35</f>
        <v>4.166666666666667</v>
      </c>
      <c r="L41" s="5">
        <f>W36</f>
        <v>180.5</v>
      </c>
      <c r="M41" t="s">
        <v>49</v>
      </c>
      <c r="P41" s="5">
        <f t="shared" ref="P41:Q43" si="7">K47</f>
        <v>2.6333333333333333</v>
      </c>
      <c r="Q41" s="5">
        <f t="shared" si="7"/>
        <v>81</v>
      </c>
      <c r="R41" s="5">
        <f>Q41+P$50</f>
        <v>115.89571965155612</v>
      </c>
      <c r="S41" s="103" t="s">
        <v>7</v>
      </c>
    </row>
    <row r="42" spans="1:24" ht="15.5" x14ac:dyDescent="0.35">
      <c r="A42" s="81"/>
      <c r="B42" s="76" t="s">
        <v>16</v>
      </c>
      <c r="C42" s="77">
        <f>_xlfn.CHISQ.INV.RT(0.05,8)</f>
        <v>15.507313055865453</v>
      </c>
      <c r="D42" s="82"/>
      <c r="F42" s="133" t="s">
        <v>34</v>
      </c>
      <c r="G42" s="133"/>
      <c r="H42" s="133"/>
      <c r="I42" s="133"/>
      <c r="J42" s="133"/>
      <c r="K42" s="16">
        <f>J35</f>
        <v>3.9333333333333331</v>
      </c>
      <c r="L42" s="5">
        <f>V36</f>
        <v>171</v>
      </c>
      <c r="M42" t="s">
        <v>48</v>
      </c>
      <c r="P42" s="5">
        <f t="shared" si="7"/>
        <v>3.5333333333333332</v>
      </c>
      <c r="Q42" s="5">
        <f t="shared" si="7"/>
        <v>130</v>
      </c>
      <c r="R42" s="5">
        <f t="shared" ref="R42:R49" si="8">Q42+P$50</f>
        <v>164.89571965155613</v>
      </c>
      <c r="S42" s="117" t="s">
        <v>8</v>
      </c>
      <c r="T42" s="104"/>
    </row>
    <row r="43" spans="1:24" ht="15.5" x14ac:dyDescent="0.35">
      <c r="A43" s="81"/>
      <c r="F43" s="133" t="s">
        <v>35</v>
      </c>
      <c r="G43" s="133"/>
      <c r="H43" s="133"/>
      <c r="I43" s="133"/>
      <c r="J43" s="133"/>
      <c r="K43" s="16">
        <f>I35</f>
        <v>3.9666666666666668</v>
      </c>
      <c r="L43" s="5">
        <f>U36</f>
        <v>165.5</v>
      </c>
      <c r="M43" t="s">
        <v>47</v>
      </c>
      <c r="P43" s="5">
        <f t="shared" si="7"/>
        <v>3.6333333333333333</v>
      </c>
      <c r="Q43" s="5">
        <f t="shared" si="7"/>
        <v>140</v>
      </c>
      <c r="R43" s="5">
        <f t="shared" si="8"/>
        <v>174.89571965155613</v>
      </c>
      <c r="S43" t="s">
        <v>46</v>
      </c>
      <c r="T43" s="104"/>
      <c r="U43" s="118"/>
      <c r="V43" s="117"/>
      <c r="W43" s="117"/>
    </row>
    <row r="44" spans="1:24" ht="15.5" x14ac:dyDescent="0.35">
      <c r="A44" s="99" t="s">
        <v>32</v>
      </c>
      <c r="B44" s="99" t="s">
        <v>45</v>
      </c>
      <c r="C44" s="100"/>
      <c r="D44" s="101"/>
      <c r="F44" s="133" t="s">
        <v>37</v>
      </c>
      <c r="G44" s="133"/>
      <c r="H44" s="133"/>
      <c r="I44" s="133"/>
      <c r="J44" s="133"/>
      <c r="K44" s="16">
        <f>H35</f>
        <v>3.7333333333333334</v>
      </c>
      <c r="L44" s="5">
        <f>T36</f>
        <v>152</v>
      </c>
      <c r="M44" t="s">
        <v>47</v>
      </c>
      <c r="P44" s="5">
        <f>K44</f>
        <v>3.7333333333333334</v>
      </c>
      <c r="Q44" s="5">
        <f>L44</f>
        <v>152</v>
      </c>
      <c r="R44" s="5">
        <f t="shared" si="8"/>
        <v>186.89571965155613</v>
      </c>
      <c r="S44" t="s">
        <v>47</v>
      </c>
      <c r="T44" s="104"/>
      <c r="U44" s="118"/>
      <c r="V44" s="119"/>
      <c r="W44" s="117"/>
    </row>
    <row r="45" spans="1:24" ht="15.5" x14ac:dyDescent="0.35">
      <c r="A45" s="83"/>
      <c r="B45" s="18"/>
      <c r="C45" s="18"/>
      <c r="D45" s="84"/>
      <c r="F45" s="133" t="s">
        <v>36</v>
      </c>
      <c r="G45" s="133"/>
      <c r="H45" s="133"/>
      <c r="I45" s="133"/>
      <c r="J45" s="133"/>
      <c r="K45" s="16">
        <f>G35</f>
        <v>3.9333333333333331</v>
      </c>
      <c r="L45" s="5">
        <f>S36</f>
        <v>170.5</v>
      </c>
      <c r="M45" t="s">
        <v>48</v>
      </c>
      <c r="P45" s="5">
        <f>K46</f>
        <v>3.8666666666666667</v>
      </c>
      <c r="Q45" s="5">
        <f>L46</f>
        <v>159.5</v>
      </c>
      <c r="R45" s="5">
        <f t="shared" si="8"/>
        <v>194.39571965155613</v>
      </c>
      <c r="S45" t="s">
        <v>47</v>
      </c>
      <c r="T45" s="104"/>
      <c r="U45" s="118"/>
      <c r="V45" s="119"/>
      <c r="W45" s="117"/>
    </row>
    <row r="46" spans="1:24" ht="15.5" x14ac:dyDescent="0.35">
      <c r="F46" s="133" t="s">
        <v>41</v>
      </c>
      <c r="G46" s="133"/>
      <c r="H46" s="133"/>
      <c r="I46" s="133"/>
      <c r="J46" s="133"/>
      <c r="K46" s="16">
        <f>F35</f>
        <v>3.8666666666666667</v>
      </c>
      <c r="L46" s="5">
        <f>R36</f>
        <v>159.5</v>
      </c>
      <c r="M46" t="s">
        <v>47</v>
      </c>
      <c r="P46" s="5">
        <f>K43</f>
        <v>3.9666666666666668</v>
      </c>
      <c r="Q46" s="5">
        <f>L43</f>
        <v>165.5</v>
      </c>
      <c r="R46" s="5">
        <f t="shared" si="8"/>
        <v>200.39571965155613</v>
      </c>
      <c r="S46" t="s">
        <v>47</v>
      </c>
      <c r="T46" s="104"/>
      <c r="U46" s="118"/>
      <c r="V46" s="119"/>
      <c r="W46" s="117"/>
    </row>
    <row r="47" spans="1:24" ht="15.5" x14ac:dyDescent="0.35">
      <c r="F47" s="133" t="s">
        <v>38</v>
      </c>
      <c r="G47" s="133"/>
      <c r="H47" s="133"/>
      <c r="I47" s="133"/>
      <c r="J47" s="133"/>
      <c r="K47" s="16">
        <f>E35</f>
        <v>2.6333333333333333</v>
      </c>
      <c r="L47" s="5">
        <f>Q36</f>
        <v>81</v>
      </c>
      <c r="M47" t="s">
        <v>7</v>
      </c>
      <c r="P47" s="5">
        <f>K45</f>
        <v>3.9333333333333331</v>
      </c>
      <c r="Q47" s="5">
        <f>L45</f>
        <v>170.5</v>
      </c>
      <c r="R47" s="5">
        <f t="shared" si="8"/>
        <v>205.39571965155613</v>
      </c>
      <c r="S47" t="s">
        <v>48</v>
      </c>
      <c r="U47" s="118"/>
      <c r="V47" s="119"/>
      <c r="W47" s="117"/>
    </row>
    <row r="48" spans="1:24" ht="15.5" x14ac:dyDescent="0.35">
      <c r="F48" s="133" t="s">
        <v>39</v>
      </c>
      <c r="G48" s="133"/>
      <c r="H48" s="133"/>
      <c r="I48" s="133"/>
      <c r="J48" s="133"/>
      <c r="K48" s="16">
        <f>D35</f>
        <v>3.5333333333333332</v>
      </c>
      <c r="L48" s="5">
        <f>P36</f>
        <v>130</v>
      </c>
      <c r="M48" t="s">
        <v>8</v>
      </c>
      <c r="P48" s="5">
        <f>K42</f>
        <v>3.9333333333333331</v>
      </c>
      <c r="Q48" s="5">
        <f>L42</f>
        <v>171</v>
      </c>
      <c r="R48" s="5">
        <f t="shared" si="8"/>
        <v>205.89571965155613</v>
      </c>
      <c r="S48" t="s">
        <v>48</v>
      </c>
      <c r="U48" s="118"/>
      <c r="V48" s="119"/>
      <c r="W48" s="117"/>
    </row>
    <row r="49" spans="6:23" ht="15.5" x14ac:dyDescent="0.35">
      <c r="F49" s="133" t="s">
        <v>40</v>
      </c>
      <c r="G49" s="133"/>
      <c r="H49" s="133"/>
      <c r="I49" s="133"/>
      <c r="J49" s="133"/>
      <c r="K49" s="16">
        <f>C35</f>
        <v>3.6333333333333333</v>
      </c>
      <c r="L49" s="5">
        <f>O36</f>
        <v>140</v>
      </c>
      <c r="M49" t="s">
        <v>46</v>
      </c>
      <c r="P49" s="5">
        <f>K41</f>
        <v>4.166666666666667</v>
      </c>
      <c r="Q49" s="5">
        <f>L41</f>
        <v>180.5</v>
      </c>
      <c r="R49" s="5">
        <f t="shared" si="8"/>
        <v>215.39571965155613</v>
      </c>
      <c r="S49" t="s">
        <v>49</v>
      </c>
      <c r="U49" s="117"/>
      <c r="V49" s="119"/>
      <c r="W49" s="117"/>
    </row>
    <row r="50" spans="6:23" ht="15.5" x14ac:dyDescent="0.35">
      <c r="F50" s="145" t="s">
        <v>18</v>
      </c>
      <c r="G50" s="145"/>
      <c r="H50" s="145"/>
      <c r="I50" s="145"/>
      <c r="J50" s="145"/>
      <c r="K50" s="17">
        <f>1.645*SQRT(30*9*(9+1)/6)</f>
        <v>34.895719651556121</v>
      </c>
      <c r="L50" s="15"/>
      <c r="M50" s="15"/>
      <c r="P50" s="144">
        <f>1.645*SQRT(30*9*(9+1)/6)</f>
        <v>34.895719651556121</v>
      </c>
      <c r="Q50" s="144"/>
      <c r="R50" s="144"/>
    </row>
    <row r="53" spans="6:23" x14ac:dyDescent="0.35">
      <c r="P53" s="5"/>
      <c r="Q53" s="5"/>
    </row>
  </sheetData>
  <mergeCells count="19">
    <mergeCell ref="I1:O1"/>
    <mergeCell ref="B3:B4"/>
    <mergeCell ref="C3:J3"/>
    <mergeCell ref="L3:L4"/>
    <mergeCell ref="N4:N5"/>
    <mergeCell ref="O4:W4"/>
    <mergeCell ref="F50:J50"/>
    <mergeCell ref="X4:X5"/>
    <mergeCell ref="F40:J40"/>
    <mergeCell ref="F41:J41"/>
    <mergeCell ref="F42:J42"/>
    <mergeCell ref="F43:J43"/>
    <mergeCell ref="F44:J44"/>
    <mergeCell ref="F45:J45"/>
    <mergeCell ref="F46:J46"/>
    <mergeCell ref="F47:J47"/>
    <mergeCell ref="F48:J48"/>
    <mergeCell ref="F49:J49"/>
    <mergeCell ref="P50:R50"/>
  </mergeCell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abSelected="1" topLeftCell="J10" zoomScale="56" zoomScaleNormal="70" workbookViewId="0">
      <selection activeCell="U37" sqref="U37"/>
    </sheetView>
  </sheetViews>
  <sheetFormatPr defaultRowHeight="14.5" x14ac:dyDescent="0.35"/>
  <cols>
    <col min="21" max="21" width="10.08984375" bestFit="1" customWidth="1"/>
  </cols>
  <sheetData>
    <row r="1" spans="2:24" ht="26" x14ac:dyDescent="0.6">
      <c r="I1" s="140" t="s">
        <v>42</v>
      </c>
      <c r="J1" s="140"/>
      <c r="K1" s="140"/>
      <c r="L1" s="140"/>
      <c r="M1" s="140"/>
      <c r="N1" s="140"/>
      <c r="O1" s="140"/>
    </row>
    <row r="2" spans="2:24" x14ac:dyDescent="0.35">
      <c r="B2" s="22"/>
      <c r="C2" s="23"/>
      <c r="D2" s="23"/>
      <c r="E2" s="23"/>
      <c r="F2" s="23"/>
      <c r="G2" s="23"/>
      <c r="H2" s="23"/>
      <c r="I2" s="23"/>
      <c r="J2" s="23"/>
    </row>
    <row r="3" spans="2:24" ht="15.5" x14ac:dyDescent="0.35">
      <c r="B3" s="146" t="s">
        <v>9</v>
      </c>
      <c r="C3" s="152" t="s">
        <v>10</v>
      </c>
      <c r="D3" s="152"/>
      <c r="E3" s="152"/>
      <c r="F3" s="152"/>
      <c r="G3" s="152"/>
      <c r="H3" s="152"/>
      <c r="I3" s="152"/>
      <c r="J3" s="152"/>
      <c r="K3" s="2"/>
      <c r="L3" s="146" t="s">
        <v>0</v>
      </c>
      <c r="N3" s="6" t="s">
        <v>11</v>
      </c>
      <c r="O3" s="18"/>
      <c r="P3" s="18"/>
      <c r="Q3" s="18"/>
      <c r="R3" s="18"/>
      <c r="S3" s="18"/>
      <c r="T3" s="18"/>
      <c r="U3" s="18"/>
      <c r="V3" s="18"/>
      <c r="W3" s="18"/>
      <c r="X3" s="19"/>
    </row>
    <row r="4" spans="2:24" ht="15.5" x14ac:dyDescent="0.35">
      <c r="B4" s="146"/>
      <c r="C4" s="73">
        <v>915</v>
      </c>
      <c r="D4" s="73">
        <v>826</v>
      </c>
      <c r="E4" s="73">
        <v>737</v>
      </c>
      <c r="F4" s="73">
        <v>648</v>
      </c>
      <c r="G4" s="73">
        <v>559</v>
      </c>
      <c r="H4" s="73">
        <v>460</v>
      </c>
      <c r="I4" s="73">
        <v>371</v>
      </c>
      <c r="J4" s="73">
        <v>282</v>
      </c>
      <c r="K4" s="73">
        <v>193</v>
      </c>
      <c r="L4" s="146"/>
      <c r="N4" s="125" t="s">
        <v>12</v>
      </c>
      <c r="O4" s="125" t="s">
        <v>2</v>
      </c>
      <c r="P4" s="125"/>
      <c r="Q4" s="125"/>
      <c r="R4" s="125"/>
      <c r="S4" s="125"/>
      <c r="T4" s="125"/>
      <c r="U4" s="125"/>
      <c r="V4" s="125"/>
      <c r="W4" s="125"/>
      <c r="X4" s="125" t="s">
        <v>3</v>
      </c>
    </row>
    <row r="5" spans="2:24" ht="15.5" x14ac:dyDescent="0.35">
      <c r="B5" s="7">
        <v>1</v>
      </c>
      <c r="C5" s="30">
        <v>4</v>
      </c>
      <c r="D5" s="30">
        <v>4</v>
      </c>
      <c r="E5" s="30">
        <v>2</v>
      </c>
      <c r="F5" s="30">
        <v>4</v>
      </c>
      <c r="G5" s="30">
        <v>4</v>
      </c>
      <c r="H5" s="30">
        <v>5</v>
      </c>
      <c r="I5" s="30">
        <v>5</v>
      </c>
      <c r="J5" s="30">
        <v>4</v>
      </c>
      <c r="K5" s="30">
        <v>5</v>
      </c>
      <c r="L5" s="2">
        <f>SUM(C5:K5)</f>
        <v>37</v>
      </c>
      <c r="N5" s="125"/>
      <c r="O5" s="73">
        <v>915</v>
      </c>
      <c r="P5" s="73">
        <v>826</v>
      </c>
      <c r="Q5" s="73">
        <v>737</v>
      </c>
      <c r="R5" s="73">
        <v>648</v>
      </c>
      <c r="S5" s="73">
        <v>559</v>
      </c>
      <c r="T5" s="73">
        <v>460</v>
      </c>
      <c r="U5" s="73">
        <v>371</v>
      </c>
      <c r="V5" s="73">
        <v>282</v>
      </c>
      <c r="W5" s="73">
        <v>193</v>
      </c>
      <c r="X5" s="125"/>
    </row>
    <row r="6" spans="2:24" ht="15.5" x14ac:dyDescent="0.35">
      <c r="B6" s="7">
        <v>2</v>
      </c>
      <c r="C6" s="30">
        <v>5</v>
      </c>
      <c r="D6" s="30">
        <v>4</v>
      </c>
      <c r="E6" s="30">
        <v>1</v>
      </c>
      <c r="F6" s="30">
        <v>4</v>
      </c>
      <c r="G6" s="30">
        <v>4</v>
      </c>
      <c r="H6" s="30">
        <v>4</v>
      </c>
      <c r="I6" s="30">
        <v>4</v>
      </c>
      <c r="J6" s="30">
        <v>2</v>
      </c>
      <c r="K6" s="30">
        <v>5</v>
      </c>
      <c r="L6" s="2">
        <f t="shared" ref="L6:L23" si="0">SUM(C6:K6)</f>
        <v>33</v>
      </c>
      <c r="N6" s="8">
        <v>1</v>
      </c>
      <c r="O6" s="9">
        <v>4</v>
      </c>
      <c r="P6" s="9">
        <v>4</v>
      </c>
      <c r="Q6" s="9">
        <v>1</v>
      </c>
      <c r="R6" s="9">
        <v>4</v>
      </c>
      <c r="S6" s="9">
        <v>4</v>
      </c>
      <c r="T6" s="9">
        <v>8</v>
      </c>
      <c r="U6" s="9">
        <v>8</v>
      </c>
      <c r="V6" s="9">
        <v>4</v>
      </c>
      <c r="W6" s="9">
        <v>8</v>
      </c>
      <c r="X6" s="10">
        <f>SUM(O6:W6)</f>
        <v>45</v>
      </c>
    </row>
    <row r="7" spans="2:24" ht="15.5" x14ac:dyDescent="0.35">
      <c r="B7" s="7">
        <v>3</v>
      </c>
      <c r="C7" s="30">
        <v>4</v>
      </c>
      <c r="D7" s="30">
        <v>4</v>
      </c>
      <c r="E7" s="30">
        <v>1</v>
      </c>
      <c r="F7" s="30">
        <v>5</v>
      </c>
      <c r="G7" s="30">
        <v>5</v>
      </c>
      <c r="H7" s="30">
        <v>5</v>
      </c>
      <c r="I7" s="30">
        <v>4</v>
      </c>
      <c r="J7" s="30">
        <v>4</v>
      </c>
      <c r="K7" s="30">
        <v>4</v>
      </c>
      <c r="L7" s="2">
        <f t="shared" si="0"/>
        <v>36</v>
      </c>
      <c r="N7" s="8">
        <v>2</v>
      </c>
      <c r="O7" s="9">
        <v>8.5</v>
      </c>
      <c r="P7" s="9">
        <v>5</v>
      </c>
      <c r="Q7" s="9">
        <v>1</v>
      </c>
      <c r="R7" s="9">
        <v>5</v>
      </c>
      <c r="S7" s="9">
        <v>5</v>
      </c>
      <c r="T7" s="9">
        <v>5</v>
      </c>
      <c r="U7" s="9">
        <v>5</v>
      </c>
      <c r="V7" s="9">
        <v>2</v>
      </c>
      <c r="W7" s="9">
        <v>8.5</v>
      </c>
      <c r="X7" s="10">
        <f>SUM(O7:W7)</f>
        <v>45</v>
      </c>
    </row>
    <row r="8" spans="2:24" ht="15.5" x14ac:dyDescent="0.35">
      <c r="B8" s="7">
        <v>4</v>
      </c>
      <c r="C8" s="30">
        <v>2</v>
      </c>
      <c r="D8" s="30">
        <v>4</v>
      </c>
      <c r="E8" s="30">
        <v>2</v>
      </c>
      <c r="F8" s="30">
        <v>4</v>
      </c>
      <c r="G8" s="30">
        <v>4</v>
      </c>
      <c r="H8" s="30">
        <v>5</v>
      </c>
      <c r="I8" s="30">
        <v>4</v>
      </c>
      <c r="J8" s="30">
        <v>5</v>
      </c>
      <c r="K8" s="30">
        <v>2</v>
      </c>
      <c r="L8" s="2">
        <f t="shared" si="0"/>
        <v>32</v>
      </c>
      <c r="N8" s="8">
        <v>3</v>
      </c>
      <c r="O8" s="9">
        <v>4</v>
      </c>
      <c r="P8" s="9">
        <v>4</v>
      </c>
      <c r="Q8" s="9">
        <v>1</v>
      </c>
      <c r="R8" s="9">
        <v>8</v>
      </c>
      <c r="S8" s="9">
        <v>8</v>
      </c>
      <c r="T8" s="9">
        <v>8</v>
      </c>
      <c r="U8" s="9">
        <v>4</v>
      </c>
      <c r="V8" s="9">
        <v>4</v>
      </c>
      <c r="W8" s="9">
        <v>4</v>
      </c>
      <c r="X8" s="10">
        <f>SUM(O8:W8)</f>
        <v>45</v>
      </c>
    </row>
    <row r="9" spans="2:24" ht="15.5" x14ac:dyDescent="0.35">
      <c r="B9" s="7">
        <v>5</v>
      </c>
      <c r="C9" s="30">
        <v>5</v>
      </c>
      <c r="D9" s="30">
        <v>4</v>
      </c>
      <c r="E9" s="30">
        <v>2</v>
      </c>
      <c r="F9" s="30">
        <v>4</v>
      </c>
      <c r="G9" s="30">
        <v>2</v>
      </c>
      <c r="H9" s="30">
        <v>5</v>
      </c>
      <c r="I9" s="30">
        <v>4</v>
      </c>
      <c r="J9" s="30">
        <v>2</v>
      </c>
      <c r="K9" s="30">
        <v>4</v>
      </c>
      <c r="L9" s="2">
        <f t="shared" si="0"/>
        <v>32</v>
      </c>
      <c r="N9" s="8">
        <v>4</v>
      </c>
      <c r="O9" s="9">
        <v>2</v>
      </c>
      <c r="P9" s="9">
        <v>5.5</v>
      </c>
      <c r="Q9" s="9">
        <v>2</v>
      </c>
      <c r="R9" s="9">
        <v>5.5</v>
      </c>
      <c r="S9" s="9">
        <v>5.5</v>
      </c>
      <c r="T9" s="9">
        <v>8.5</v>
      </c>
      <c r="U9" s="9">
        <v>5.5</v>
      </c>
      <c r="V9" s="9">
        <v>8.5</v>
      </c>
      <c r="W9" s="9">
        <v>2</v>
      </c>
      <c r="X9" s="10">
        <f>SUM(O9:W9)</f>
        <v>45</v>
      </c>
    </row>
    <row r="10" spans="2:24" ht="15.5" x14ac:dyDescent="0.35">
      <c r="B10" s="7">
        <v>6</v>
      </c>
      <c r="C10" s="30">
        <v>2</v>
      </c>
      <c r="D10" s="30">
        <v>4</v>
      </c>
      <c r="E10" s="30">
        <v>4</v>
      </c>
      <c r="F10" s="30">
        <v>4</v>
      </c>
      <c r="G10" s="30">
        <v>4</v>
      </c>
      <c r="H10" s="30">
        <v>4</v>
      </c>
      <c r="I10" s="30">
        <v>4</v>
      </c>
      <c r="J10" s="30">
        <v>4</v>
      </c>
      <c r="K10" s="30">
        <v>4</v>
      </c>
      <c r="L10" s="2">
        <f t="shared" si="0"/>
        <v>34</v>
      </c>
      <c r="N10" s="8">
        <v>5</v>
      </c>
      <c r="O10" s="9">
        <v>8.5</v>
      </c>
      <c r="P10" s="9">
        <v>5.5</v>
      </c>
      <c r="Q10" s="9">
        <v>2</v>
      </c>
      <c r="R10" s="9">
        <v>5.5</v>
      </c>
      <c r="S10" s="9">
        <v>2</v>
      </c>
      <c r="T10" s="9">
        <v>8.5</v>
      </c>
      <c r="U10" s="9">
        <v>5.5</v>
      </c>
      <c r="V10" s="9">
        <v>2</v>
      </c>
      <c r="W10" s="9">
        <v>5.5</v>
      </c>
      <c r="X10" s="10">
        <f t="shared" ref="X10:X35" si="1">SUM(O10:W10)</f>
        <v>45</v>
      </c>
    </row>
    <row r="11" spans="2:24" ht="15.5" x14ac:dyDescent="0.35">
      <c r="B11" s="7">
        <v>7</v>
      </c>
      <c r="C11" s="30">
        <v>4</v>
      </c>
      <c r="D11" s="30">
        <v>4</v>
      </c>
      <c r="E11" s="30">
        <v>4</v>
      </c>
      <c r="F11" s="30">
        <v>4</v>
      </c>
      <c r="G11" s="30">
        <v>4</v>
      </c>
      <c r="H11" s="30">
        <v>4</v>
      </c>
      <c r="I11" s="30">
        <v>4</v>
      </c>
      <c r="J11" s="30">
        <v>4</v>
      </c>
      <c r="K11" s="30">
        <v>4</v>
      </c>
      <c r="L11" s="2">
        <f t="shared" si="0"/>
        <v>36</v>
      </c>
      <c r="N11" s="8">
        <v>6</v>
      </c>
      <c r="O11" s="9">
        <v>1</v>
      </c>
      <c r="P11" s="9">
        <v>5.5</v>
      </c>
      <c r="Q11" s="9">
        <v>5.5</v>
      </c>
      <c r="R11" s="9">
        <v>5.5</v>
      </c>
      <c r="S11" s="9">
        <v>5.5</v>
      </c>
      <c r="T11" s="9">
        <v>5.5</v>
      </c>
      <c r="U11" s="9">
        <v>5.5</v>
      </c>
      <c r="V11" s="9">
        <v>5.5</v>
      </c>
      <c r="W11" s="9">
        <v>5.5</v>
      </c>
      <c r="X11" s="10">
        <f t="shared" si="1"/>
        <v>45</v>
      </c>
    </row>
    <row r="12" spans="2:24" ht="15.5" x14ac:dyDescent="0.35">
      <c r="B12" s="7">
        <v>8</v>
      </c>
      <c r="C12" s="30">
        <v>4</v>
      </c>
      <c r="D12" s="30">
        <v>4</v>
      </c>
      <c r="E12" s="30">
        <v>2</v>
      </c>
      <c r="F12" s="30">
        <v>4</v>
      </c>
      <c r="G12" s="30">
        <v>4</v>
      </c>
      <c r="H12" s="30">
        <v>4</v>
      </c>
      <c r="I12" s="30">
        <v>4</v>
      </c>
      <c r="J12" s="30">
        <v>5</v>
      </c>
      <c r="K12" s="30">
        <v>4</v>
      </c>
      <c r="L12" s="2">
        <f t="shared" si="0"/>
        <v>35</v>
      </c>
      <c r="N12" s="8">
        <v>7</v>
      </c>
      <c r="O12" s="9">
        <v>5</v>
      </c>
      <c r="P12" s="9">
        <v>5</v>
      </c>
      <c r="Q12" s="9">
        <v>5</v>
      </c>
      <c r="R12" s="9">
        <v>5</v>
      </c>
      <c r="S12" s="9">
        <v>5</v>
      </c>
      <c r="T12" s="9">
        <v>5</v>
      </c>
      <c r="U12" s="9">
        <v>5</v>
      </c>
      <c r="V12" s="9">
        <v>5</v>
      </c>
      <c r="W12" s="9">
        <v>5</v>
      </c>
      <c r="X12" s="10">
        <f t="shared" si="1"/>
        <v>45</v>
      </c>
    </row>
    <row r="13" spans="2:24" ht="15.5" x14ac:dyDescent="0.35">
      <c r="B13" s="7">
        <v>9</v>
      </c>
      <c r="C13" s="30">
        <v>4</v>
      </c>
      <c r="D13" s="30">
        <v>4</v>
      </c>
      <c r="E13" s="30">
        <v>4</v>
      </c>
      <c r="F13" s="30">
        <v>4</v>
      </c>
      <c r="G13" s="30">
        <v>4</v>
      </c>
      <c r="H13" s="30">
        <v>4</v>
      </c>
      <c r="I13" s="30">
        <v>5</v>
      </c>
      <c r="J13" s="30">
        <v>5</v>
      </c>
      <c r="K13" s="30">
        <v>4</v>
      </c>
      <c r="L13" s="2">
        <f t="shared" si="0"/>
        <v>38</v>
      </c>
      <c r="N13" s="8">
        <v>8</v>
      </c>
      <c r="O13" s="20">
        <v>5</v>
      </c>
      <c r="P13" s="9">
        <v>5</v>
      </c>
      <c r="Q13" s="9">
        <v>1</v>
      </c>
      <c r="R13" s="9">
        <v>5</v>
      </c>
      <c r="S13" s="9">
        <v>5</v>
      </c>
      <c r="T13" s="9">
        <v>5</v>
      </c>
      <c r="U13" s="9">
        <v>5</v>
      </c>
      <c r="V13" s="9">
        <v>9</v>
      </c>
      <c r="W13" s="9">
        <v>5</v>
      </c>
      <c r="X13" s="10">
        <f t="shared" si="1"/>
        <v>45</v>
      </c>
    </row>
    <row r="14" spans="2:24" ht="15.5" x14ac:dyDescent="0.35">
      <c r="B14" s="7">
        <v>10</v>
      </c>
      <c r="C14" s="30">
        <v>4</v>
      </c>
      <c r="D14" s="30">
        <v>2</v>
      </c>
      <c r="E14" s="30">
        <v>1</v>
      </c>
      <c r="F14" s="30">
        <v>5</v>
      </c>
      <c r="G14" s="30">
        <v>4</v>
      </c>
      <c r="H14" s="30">
        <v>4</v>
      </c>
      <c r="I14" s="30">
        <v>4</v>
      </c>
      <c r="J14" s="30">
        <v>5</v>
      </c>
      <c r="K14" s="30">
        <v>4</v>
      </c>
      <c r="L14" s="2">
        <f t="shared" si="0"/>
        <v>33</v>
      </c>
      <c r="N14" s="8">
        <v>9</v>
      </c>
      <c r="O14" s="9">
        <v>4</v>
      </c>
      <c r="P14" s="9">
        <v>4</v>
      </c>
      <c r="Q14" s="9">
        <v>4</v>
      </c>
      <c r="R14" s="9">
        <v>4</v>
      </c>
      <c r="S14" s="9">
        <v>4</v>
      </c>
      <c r="T14" s="9">
        <v>4</v>
      </c>
      <c r="U14" s="9">
        <v>8.5</v>
      </c>
      <c r="V14" s="9">
        <v>8.5</v>
      </c>
      <c r="W14" s="9">
        <v>4</v>
      </c>
      <c r="X14" s="10">
        <f t="shared" si="1"/>
        <v>45</v>
      </c>
    </row>
    <row r="15" spans="2:24" ht="15.5" x14ac:dyDescent="0.35">
      <c r="B15" s="7">
        <v>11</v>
      </c>
      <c r="C15" s="30">
        <v>2</v>
      </c>
      <c r="D15" s="30">
        <v>2</v>
      </c>
      <c r="E15" s="30">
        <v>2</v>
      </c>
      <c r="F15" s="30">
        <v>5</v>
      </c>
      <c r="G15" s="30">
        <v>4</v>
      </c>
      <c r="H15" s="30">
        <v>2</v>
      </c>
      <c r="I15" s="30">
        <v>4</v>
      </c>
      <c r="J15" s="30">
        <v>5</v>
      </c>
      <c r="K15" s="30">
        <v>5</v>
      </c>
      <c r="L15" s="2">
        <f t="shared" si="0"/>
        <v>31</v>
      </c>
      <c r="N15" s="8">
        <v>10</v>
      </c>
      <c r="O15" s="9">
        <v>5</v>
      </c>
      <c r="P15" s="9">
        <v>2</v>
      </c>
      <c r="Q15" s="9">
        <v>1</v>
      </c>
      <c r="R15" s="9">
        <v>8.5</v>
      </c>
      <c r="S15" s="9">
        <v>5</v>
      </c>
      <c r="T15" s="9">
        <v>5</v>
      </c>
      <c r="U15" s="9">
        <v>5</v>
      </c>
      <c r="V15" s="9">
        <v>8.5</v>
      </c>
      <c r="W15" s="9">
        <v>5</v>
      </c>
      <c r="X15" s="10">
        <f t="shared" si="1"/>
        <v>45</v>
      </c>
    </row>
    <row r="16" spans="2:24" ht="15.5" x14ac:dyDescent="0.35">
      <c r="B16" s="7">
        <v>12</v>
      </c>
      <c r="C16" s="30">
        <v>5</v>
      </c>
      <c r="D16" s="30">
        <v>5</v>
      </c>
      <c r="E16" s="30">
        <v>1</v>
      </c>
      <c r="F16" s="30">
        <v>4</v>
      </c>
      <c r="G16" s="30">
        <v>2</v>
      </c>
      <c r="H16" s="30">
        <v>2</v>
      </c>
      <c r="I16" s="30">
        <v>5</v>
      </c>
      <c r="J16" s="30">
        <v>5</v>
      </c>
      <c r="K16" s="30">
        <v>4</v>
      </c>
      <c r="L16" s="2">
        <f t="shared" si="0"/>
        <v>33</v>
      </c>
      <c r="N16" s="8">
        <v>11</v>
      </c>
      <c r="O16" s="9">
        <v>2.5</v>
      </c>
      <c r="P16" s="9">
        <v>2.5</v>
      </c>
      <c r="Q16" s="9">
        <v>2.5</v>
      </c>
      <c r="R16" s="9">
        <v>8</v>
      </c>
      <c r="S16" s="9">
        <v>5.5</v>
      </c>
      <c r="T16" s="9">
        <v>2.5</v>
      </c>
      <c r="U16" s="9">
        <v>5.5</v>
      </c>
      <c r="V16" s="9">
        <v>8</v>
      </c>
      <c r="W16" s="9">
        <v>8</v>
      </c>
      <c r="X16" s="10">
        <f t="shared" si="1"/>
        <v>45</v>
      </c>
    </row>
    <row r="17" spans="2:24" ht="15.5" x14ac:dyDescent="0.35">
      <c r="B17" s="7">
        <v>13</v>
      </c>
      <c r="C17" s="30">
        <v>2</v>
      </c>
      <c r="D17" s="30">
        <v>4</v>
      </c>
      <c r="E17" s="30">
        <v>2</v>
      </c>
      <c r="F17" s="30">
        <v>4</v>
      </c>
      <c r="G17" s="30">
        <v>5</v>
      </c>
      <c r="H17" s="30">
        <v>2</v>
      </c>
      <c r="I17" s="30">
        <v>2</v>
      </c>
      <c r="J17" s="30">
        <v>4</v>
      </c>
      <c r="K17" s="30">
        <v>4</v>
      </c>
      <c r="L17" s="2">
        <f t="shared" si="0"/>
        <v>29</v>
      </c>
      <c r="N17" s="8">
        <v>12</v>
      </c>
      <c r="O17" s="9">
        <v>7.5</v>
      </c>
      <c r="P17" s="9">
        <v>7.5</v>
      </c>
      <c r="Q17" s="9">
        <v>1</v>
      </c>
      <c r="R17" s="9">
        <v>4.5</v>
      </c>
      <c r="S17" s="9">
        <v>2.5</v>
      </c>
      <c r="T17" s="9">
        <v>2.5</v>
      </c>
      <c r="U17" s="9">
        <v>7.5</v>
      </c>
      <c r="V17" s="9">
        <v>7.5</v>
      </c>
      <c r="W17" s="9">
        <v>4.5</v>
      </c>
      <c r="X17" s="10">
        <f t="shared" si="1"/>
        <v>45</v>
      </c>
    </row>
    <row r="18" spans="2:24" ht="15.5" x14ac:dyDescent="0.35">
      <c r="B18" s="7">
        <v>14</v>
      </c>
      <c r="C18" s="30">
        <v>5</v>
      </c>
      <c r="D18" s="30">
        <v>4</v>
      </c>
      <c r="E18" s="30">
        <v>4</v>
      </c>
      <c r="F18" s="30">
        <v>5</v>
      </c>
      <c r="G18" s="30">
        <v>4</v>
      </c>
      <c r="H18" s="30">
        <v>5</v>
      </c>
      <c r="I18" s="30">
        <v>5</v>
      </c>
      <c r="J18" s="30">
        <v>5</v>
      </c>
      <c r="K18" s="30">
        <v>4</v>
      </c>
      <c r="L18" s="2">
        <f t="shared" si="0"/>
        <v>41</v>
      </c>
      <c r="N18" s="8">
        <v>13</v>
      </c>
      <c r="O18" s="9">
        <v>2.5</v>
      </c>
      <c r="P18" s="9">
        <v>6.5</v>
      </c>
      <c r="Q18" s="9">
        <v>2.5</v>
      </c>
      <c r="R18" s="9">
        <v>6.5</v>
      </c>
      <c r="S18" s="9">
        <v>9</v>
      </c>
      <c r="T18" s="9">
        <v>2.5</v>
      </c>
      <c r="U18" s="9">
        <v>2.5</v>
      </c>
      <c r="V18" s="9">
        <v>6.5</v>
      </c>
      <c r="W18" s="9">
        <v>6.5</v>
      </c>
      <c r="X18" s="10">
        <f t="shared" si="1"/>
        <v>45</v>
      </c>
    </row>
    <row r="19" spans="2:24" ht="15.5" x14ac:dyDescent="0.35">
      <c r="B19" s="7">
        <v>15</v>
      </c>
      <c r="C19" s="30">
        <v>4</v>
      </c>
      <c r="D19" s="30">
        <v>4</v>
      </c>
      <c r="E19" s="30">
        <v>4</v>
      </c>
      <c r="F19" s="30">
        <v>5</v>
      </c>
      <c r="G19" s="30">
        <v>5</v>
      </c>
      <c r="H19" s="30">
        <v>4</v>
      </c>
      <c r="I19" s="30">
        <v>5</v>
      </c>
      <c r="J19" s="30">
        <v>4</v>
      </c>
      <c r="K19" s="30">
        <v>5</v>
      </c>
      <c r="L19" s="2">
        <f t="shared" si="0"/>
        <v>40</v>
      </c>
      <c r="N19" s="8">
        <v>14</v>
      </c>
      <c r="O19" s="11">
        <v>7</v>
      </c>
      <c r="P19" s="11">
        <v>2.5</v>
      </c>
      <c r="Q19" s="11">
        <v>2.5</v>
      </c>
      <c r="R19" s="11">
        <v>7</v>
      </c>
      <c r="S19" s="11">
        <v>2.5</v>
      </c>
      <c r="T19" s="11">
        <v>7</v>
      </c>
      <c r="U19" s="11">
        <v>7</v>
      </c>
      <c r="V19" s="11">
        <v>7</v>
      </c>
      <c r="W19" s="11">
        <v>2.5</v>
      </c>
      <c r="X19" s="10">
        <f t="shared" si="1"/>
        <v>45</v>
      </c>
    </row>
    <row r="20" spans="2:24" ht="15.5" x14ac:dyDescent="0.35">
      <c r="B20" s="7">
        <v>16</v>
      </c>
      <c r="C20" s="30">
        <v>5</v>
      </c>
      <c r="D20" s="30">
        <v>5</v>
      </c>
      <c r="E20" s="30">
        <v>2</v>
      </c>
      <c r="F20" s="30">
        <v>2</v>
      </c>
      <c r="G20" s="30">
        <v>4</v>
      </c>
      <c r="H20" s="30">
        <v>5</v>
      </c>
      <c r="I20" s="30">
        <v>4</v>
      </c>
      <c r="J20" s="30">
        <v>4</v>
      </c>
      <c r="K20" s="30">
        <v>4</v>
      </c>
      <c r="L20" s="2">
        <f t="shared" si="0"/>
        <v>35</v>
      </c>
      <c r="N20" s="8">
        <v>15</v>
      </c>
      <c r="O20" s="11">
        <v>3</v>
      </c>
      <c r="P20" s="11">
        <v>3</v>
      </c>
      <c r="Q20" s="11">
        <v>3</v>
      </c>
      <c r="R20" s="11">
        <v>7.5</v>
      </c>
      <c r="S20" s="11">
        <v>7.5</v>
      </c>
      <c r="T20" s="11">
        <v>3</v>
      </c>
      <c r="U20" s="11">
        <v>7.5</v>
      </c>
      <c r="V20" s="11">
        <v>3</v>
      </c>
      <c r="W20" s="11">
        <v>7.5</v>
      </c>
      <c r="X20" s="10">
        <f t="shared" si="1"/>
        <v>45</v>
      </c>
    </row>
    <row r="21" spans="2:24" ht="15.5" x14ac:dyDescent="0.35">
      <c r="B21" s="7">
        <v>17</v>
      </c>
      <c r="C21" s="30">
        <v>2</v>
      </c>
      <c r="D21" s="30">
        <v>2</v>
      </c>
      <c r="E21" s="30">
        <v>2</v>
      </c>
      <c r="F21" s="30">
        <v>4</v>
      </c>
      <c r="G21" s="30">
        <v>4</v>
      </c>
      <c r="H21" s="30">
        <v>4</v>
      </c>
      <c r="I21" s="30">
        <v>5</v>
      </c>
      <c r="J21" s="30">
        <v>5</v>
      </c>
      <c r="K21" s="30">
        <v>5</v>
      </c>
      <c r="L21" s="2">
        <f t="shared" si="0"/>
        <v>33</v>
      </c>
      <c r="N21" s="8">
        <v>16</v>
      </c>
      <c r="O21" s="11">
        <v>8</v>
      </c>
      <c r="P21" s="11">
        <v>8</v>
      </c>
      <c r="Q21" s="11">
        <v>1.5</v>
      </c>
      <c r="R21" s="11">
        <v>1.5</v>
      </c>
      <c r="S21" s="11">
        <v>4.5</v>
      </c>
      <c r="T21" s="11">
        <v>8</v>
      </c>
      <c r="U21" s="11">
        <v>4.5</v>
      </c>
      <c r="V21" s="11">
        <v>4.5</v>
      </c>
      <c r="W21" s="11">
        <v>4.5</v>
      </c>
      <c r="X21" s="10">
        <f t="shared" si="1"/>
        <v>45</v>
      </c>
    </row>
    <row r="22" spans="2:24" ht="15.5" x14ac:dyDescent="0.35">
      <c r="B22" s="7">
        <v>18</v>
      </c>
      <c r="C22" s="30">
        <v>4</v>
      </c>
      <c r="D22" s="30">
        <v>4</v>
      </c>
      <c r="E22" s="30">
        <v>2</v>
      </c>
      <c r="F22" s="30">
        <v>4</v>
      </c>
      <c r="G22" s="30">
        <v>4</v>
      </c>
      <c r="H22" s="30">
        <v>4</v>
      </c>
      <c r="I22" s="30">
        <v>5</v>
      </c>
      <c r="J22" s="30">
        <v>5</v>
      </c>
      <c r="K22" s="30">
        <v>5</v>
      </c>
      <c r="L22" s="2">
        <f t="shared" si="0"/>
        <v>37</v>
      </c>
      <c r="N22" s="8">
        <v>17</v>
      </c>
      <c r="O22" s="11">
        <v>2</v>
      </c>
      <c r="P22" s="11">
        <v>2</v>
      </c>
      <c r="Q22" s="11">
        <v>2</v>
      </c>
      <c r="R22" s="11">
        <v>5</v>
      </c>
      <c r="S22" s="11">
        <v>5</v>
      </c>
      <c r="T22" s="11">
        <v>5</v>
      </c>
      <c r="U22" s="11">
        <v>8</v>
      </c>
      <c r="V22" s="11">
        <v>8</v>
      </c>
      <c r="W22" s="11">
        <v>8</v>
      </c>
      <c r="X22" s="10">
        <f t="shared" si="1"/>
        <v>45</v>
      </c>
    </row>
    <row r="23" spans="2:24" ht="15.5" x14ac:dyDescent="0.35">
      <c r="B23" s="7">
        <v>19</v>
      </c>
      <c r="C23" s="30">
        <v>5</v>
      </c>
      <c r="D23" s="30">
        <v>2</v>
      </c>
      <c r="E23" s="30">
        <v>2</v>
      </c>
      <c r="F23" s="30">
        <v>4</v>
      </c>
      <c r="G23" s="30">
        <v>5</v>
      </c>
      <c r="H23" s="30">
        <v>4</v>
      </c>
      <c r="I23" s="30">
        <v>5</v>
      </c>
      <c r="J23" s="30">
        <v>2</v>
      </c>
      <c r="K23" s="30">
        <v>4</v>
      </c>
      <c r="L23" s="2">
        <f t="shared" si="0"/>
        <v>33</v>
      </c>
      <c r="N23" s="8">
        <v>18</v>
      </c>
      <c r="O23" s="11">
        <v>4</v>
      </c>
      <c r="P23" s="11">
        <v>4</v>
      </c>
      <c r="Q23" s="11">
        <v>1</v>
      </c>
      <c r="R23" s="11">
        <v>4</v>
      </c>
      <c r="S23" s="11">
        <v>4</v>
      </c>
      <c r="T23" s="11">
        <v>4</v>
      </c>
      <c r="U23" s="11">
        <v>8</v>
      </c>
      <c r="V23" s="11">
        <v>8</v>
      </c>
      <c r="W23" s="11">
        <v>8</v>
      </c>
      <c r="X23" s="10">
        <f t="shared" si="1"/>
        <v>45</v>
      </c>
    </row>
    <row r="24" spans="2:24" ht="15.5" x14ac:dyDescent="0.35">
      <c r="B24" s="7">
        <v>20</v>
      </c>
      <c r="C24" s="30">
        <v>2</v>
      </c>
      <c r="D24" s="30">
        <v>4</v>
      </c>
      <c r="E24" s="30">
        <v>2</v>
      </c>
      <c r="F24" s="30">
        <v>5</v>
      </c>
      <c r="G24" s="30">
        <v>5</v>
      </c>
      <c r="H24" s="30">
        <v>2</v>
      </c>
      <c r="I24" s="30">
        <v>4</v>
      </c>
      <c r="J24" s="30">
        <v>5</v>
      </c>
      <c r="K24" s="30">
        <v>5</v>
      </c>
      <c r="L24" s="2">
        <f>SUM(C24:K24)</f>
        <v>34</v>
      </c>
      <c r="N24" s="8">
        <v>19</v>
      </c>
      <c r="O24" s="11">
        <v>8</v>
      </c>
      <c r="P24" s="11">
        <v>2</v>
      </c>
      <c r="Q24" s="11">
        <v>2</v>
      </c>
      <c r="R24" s="11">
        <v>5</v>
      </c>
      <c r="S24" s="11">
        <v>8</v>
      </c>
      <c r="T24" s="11">
        <v>5</v>
      </c>
      <c r="U24" s="11">
        <v>8</v>
      </c>
      <c r="V24" s="11">
        <v>2</v>
      </c>
      <c r="W24" s="11">
        <v>5</v>
      </c>
      <c r="X24" s="10">
        <f t="shared" si="1"/>
        <v>45</v>
      </c>
    </row>
    <row r="25" spans="2:24" ht="15.5" x14ac:dyDescent="0.35">
      <c r="B25" s="7">
        <v>21</v>
      </c>
      <c r="C25" s="30">
        <v>4</v>
      </c>
      <c r="D25" s="30">
        <v>4</v>
      </c>
      <c r="E25" s="30">
        <v>2</v>
      </c>
      <c r="F25" s="30">
        <v>4</v>
      </c>
      <c r="G25" s="30">
        <v>2</v>
      </c>
      <c r="H25" s="30">
        <v>4</v>
      </c>
      <c r="I25" s="30">
        <v>5</v>
      </c>
      <c r="J25" s="30">
        <v>4</v>
      </c>
      <c r="K25" s="30">
        <v>4</v>
      </c>
      <c r="L25" s="2">
        <f t="shared" ref="L25:L33" si="2">SUM(C25:K25)</f>
        <v>33</v>
      </c>
      <c r="N25" s="8">
        <v>20</v>
      </c>
      <c r="O25" s="11">
        <v>2</v>
      </c>
      <c r="P25" s="11">
        <v>4.5</v>
      </c>
      <c r="Q25" s="11">
        <v>2</v>
      </c>
      <c r="R25" s="11">
        <v>7.5</v>
      </c>
      <c r="S25" s="11">
        <v>7.5</v>
      </c>
      <c r="T25" s="11">
        <v>2</v>
      </c>
      <c r="U25" s="11">
        <v>4.5</v>
      </c>
      <c r="V25" s="11">
        <v>7.5</v>
      </c>
      <c r="W25" s="11">
        <v>7.5</v>
      </c>
      <c r="X25" s="10">
        <f t="shared" si="1"/>
        <v>45</v>
      </c>
    </row>
    <row r="26" spans="2:24" ht="15.5" x14ac:dyDescent="0.35">
      <c r="B26" s="7">
        <v>22</v>
      </c>
      <c r="C26" s="30">
        <v>5</v>
      </c>
      <c r="D26" s="30">
        <v>4</v>
      </c>
      <c r="E26" s="30">
        <v>1</v>
      </c>
      <c r="F26" s="30">
        <v>5</v>
      </c>
      <c r="G26" s="30">
        <v>5</v>
      </c>
      <c r="H26" s="30">
        <v>2</v>
      </c>
      <c r="I26" s="30">
        <v>5</v>
      </c>
      <c r="J26" s="30">
        <v>5</v>
      </c>
      <c r="K26" s="30">
        <v>5</v>
      </c>
      <c r="L26" s="2">
        <f t="shared" si="2"/>
        <v>37</v>
      </c>
      <c r="N26" s="8">
        <v>21</v>
      </c>
      <c r="O26" s="11">
        <v>5.5</v>
      </c>
      <c r="P26" s="11">
        <v>5.5</v>
      </c>
      <c r="Q26" s="11">
        <v>1.5</v>
      </c>
      <c r="R26" s="11">
        <v>5.5</v>
      </c>
      <c r="S26" s="11">
        <v>1.5</v>
      </c>
      <c r="T26" s="11">
        <v>5.5</v>
      </c>
      <c r="U26" s="11">
        <v>9</v>
      </c>
      <c r="V26" s="11">
        <v>5.5</v>
      </c>
      <c r="W26" s="11">
        <v>5.5</v>
      </c>
      <c r="X26" s="10">
        <f t="shared" si="1"/>
        <v>45</v>
      </c>
    </row>
    <row r="27" spans="2:24" ht="15.5" x14ac:dyDescent="0.35">
      <c r="B27" s="7">
        <v>23</v>
      </c>
      <c r="C27" s="30">
        <v>4</v>
      </c>
      <c r="D27" s="30">
        <v>4</v>
      </c>
      <c r="E27" s="30">
        <v>2</v>
      </c>
      <c r="F27" s="30">
        <v>4</v>
      </c>
      <c r="G27" s="30">
        <v>4</v>
      </c>
      <c r="H27" s="30">
        <v>4</v>
      </c>
      <c r="I27" s="30">
        <v>5</v>
      </c>
      <c r="J27" s="30">
        <v>5</v>
      </c>
      <c r="K27" s="30">
        <v>5</v>
      </c>
      <c r="L27" s="2">
        <f t="shared" si="2"/>
        <v>37</v>
      </c>
      <c r="N27" s="8">
        <v>22</v>
      </c>
      <c r="O27" s="11">
        <v>6.5</v>
      </c>
      <c r="P27" s="11">
        <v>3</v>
      </c>
      <c r="Q27" s="11">
        <v>1</v>
      </c>
      <c r="R27" s="11">
        <v>6.5</v>
      </c>
      <c r="S27" s="11">
        <v>6.5</v>
      </c>
      <c r="T27" s="11">
        <v>2</v>
      </c>
      <c r="U27" s="11">
        <v>6.5</v>
      </c>
      <c r="V27" s="11">
        <v>6.5</v>
      </c>
      <c r="W27" s="11">
        <v>6.5</v>
      </c>
      <c r="X27" s="10">
        <f t="shared" si="1"/>
        <v>45</v>
      </c>
    </row>
    <row r="28" spans="2:24" ht="15.5" x14ac:dyDescent="0.35">
      <c r="B28" s="7">
        <v>24</v>
      </c>
      <c r="C28" s="30">
        <v>2</v>
      </c>
      <c r="D28" s="30">
        <v>4</v>
      </c>
      <c r="E28" s="30">
        <v>2</v>
      </c>
      <c r="F28" s="30">
        <v>3</v>
      </c>
      <c r="G28" s="30">
        <v>3</v>
      </c>
      <c r="H28" s="30">
        <v>2</v>
      </c>
      <c r="I28" s="30">
        <v>4</v>
      </c>
      <c r="J28" s="30">
        <v>4</v>
      </c>
      <c r="K28" s="30">
        <v>4</v>
      </c>
      <c r="L28" s="2">
        <f t="shared" si="2"/>
        <v>28</v>
      </c>
      <c r="N28" s="8">
        <v>23</v>
      </c>
      <c r="O28" s="11">
        <v>4</v>
      </c>
      <c r="P28" s="11">
        <v>4</v>
      </c>
      <c r="Q28" s="11">
        <v>1</v>
      </c>
      <c r="R28" s="11">
        <v>4</v>
      </c>
      <c r="S28" s="11">
        <v>4</v>
      </c>
      <c r="T28" s="11">
        <v>4</v>
      </c>
      <c r="U28" s="11">
        <v>8</v>
      </c>
      <c r="V28" s="11">
        <v>8</v>
      </c>
      <c r="W28" s="11">
        <v>8</v>
      </c>
      <c r="X28" s="10">
        <f t="shared" si="1"/>
        <v>45</v>
      </c>
    </row>
    <row r="29" spans="2:24" ht="15.5" x14ac:dyDescent="0.35">
      <c r="B29" s="7">
        <v>25</v>
      </c>
      <c r="C29" s="30">
        <v>3</v>
      </c>
      <c r="D29" s="30">
        <v>4</v>
      </c>
      <c r="E29" s="30">
        <v>3</v>
      </c>
      <c r="F29" s="30">
        <v>3</v>
      </c>
      <c r="G29" s="30">
        <v>4</v>
      </c>
      <c r="H29" s="30">
        <v>4</v>
      </c>
      <c r="I29" s="30">
        <v>5</v>
      </c>
      <c r="J29" s="30">
        <v>4</v>
      </c>
      <c r="K29" s="30">
        <v>5</v>
      </c>
      <c r="L29" s="2">
        <f t="shared" si="2"/>
        <v>35</v>
      </c>
      <c r="N29" s="8">
        <v>24</v>
      </c>
      <c r="O29" s="11">
        <v>2</v>
      </c>
      <c r="P29" s="11">
        <v>7.5</v>
      </c>
      <c r="Q29" s="11">
        <v>2</v>
      </c>
      <c r="R29" s="11">
        <v>4.5</v>
      </c>
      <c r="S29" s="11">
        <v>4.5</v>
      </c>
      <c r="T29" s="11">
        <v>2</v>
      </c>
      <c r="U29" s="11">
        <v>7.5</v>
      </c>
      <c r="V29" s="11">
        <v>7.5</v>
      </c>
      <c r="W29" s="11">
        <v>7.5</v>
      </c>
      <c r="X29" s="10">
        <f t="shared" si="1"/>
        <v>45</v>
      </c>
    </row>
    <row r="30" spans="2:24" ht="15.5" x14ac:dyDescent="0.35">
      <c r="B30" s="7">
        <v>26</v>
      </c>
      <c r="C30" s="30">
        <v>2</v>
      </c>
      <c r="D30" s="30">
        <v>2</v>
      </c>
      <c r="E30" s="30">
        <v>1</v>
      </c>
      <c r="F30" s="30">
        <v>4</v>
      </c>
      <c r="G30" s="72">
        <v>4</v>
      </c>
      <c r="H30" s="72">
        <v>5</v>
      </c>
      <c r="I30" s="72">
        <v>5</v>
      </c>
      <c r="J30" s="72">
        <v>4</v>
      </c>
      <c r="K30" s="72">
        <v>4</v>
      </c>
      <c r="L30" s="2">
        <f t="shared" si="2"/>
        <v>31</v>
      </c>
      <c r="N30" s="8">
        <v>25</v>
      </c>
      <c r="O30" s="11">
        <v>2</v>
      </c>
      <c r="P30" s="11">
        <v>5.5</v>
      </c>
      <c r="Q30" s="11">
        <v>2</v>
      </c>
      <c r="R30" s="11">
        <v>2</v>
      </c>
      <c r="S30" s="11">
        <v>5.5</v>
      </c>
      <c r="T30" s="11">
        <v>5.5</v>
      </c>
      <c r="U30" s="11">
        <v>8.5</v>
      </c>
      <c r="V30" s="11">
        <v>5.5</v>
      </c>
      <c r="W30" s="11">
        <v>8.5</v>
      </c>
      <c r="X30" s="10">
        <f t="shared" si="1"/>
        <v>45</v>
      </c>
    </row>
    <row r="31" spans="2:24" ht="15.5" x14ac:dyDescent="0.35">
      <c r="B31" s="7">
        <v>27</v>
      </c>
      <c r="C31" s="30">
        <v>2</v>
      </c>
      <c r="D31" s="30">
        <v>2</v>
      </c>
      <c r="E31" s="30">
        <v>1</v>
      </c>
      <c r="F31" s="30">
        <v>5</v>
      </c>
      <c r="G31" s="72">
        <v>3</v>
      </c>
      <c r="H31" s="72">
        <v>4</v>
      </c>
      <c r="I31" s="72">
        <v>1</v>
      </c>
      <c r="J31" s="72">
        <v>5</v>
      </c>
      <c r="K31" s="72">
        <v>5</v>
      </c>
      <c r="L31" s="2">
        <f t="shared" si="2"/>
        <v>28</v>
      </c>
      <c r="N31" s="8">
        <v>26</v>
      </c>
      <c r="O31" s="11">
        <v>2.5</v>
      </c>
      <c r="P31" s="11">
        <v>2.5</v>
      </c>
      <c r="Q31" s="11">
        <v>1</v>
      </c>
      <c r="R31" s="11">
        <v>5.5</v>
      </c>
      <c r="S31" s="11">
        <v>5.5</v>
      </c>
      <c r="T31" s="11">
        <v>8.5</v>
      </c>
      <c r="U31" s="11">
        <v>8.5</v>
      </c>
      <c r="V31" s="11">
        <v>5.5</v>
      </c>
      <c r="W31" s="11">
        <v>5.5</v>
      </c>
      <c r="X31" s="10">
        <f t="shared" si="1"/>
        <v>45</v>
      </c>
    </row>
    <row r="32" spans="2:24" ht="15.5" x14ac:dyDescent="0.35">
      <c r="B32" s="7">
        <v>28</v>
      </c>
      <c r="C32" s="30">
        <v>4</v>
      </c>
      <c r="D32" s="30">
        <v>4</v>
      </c>
      <c r="E32" s="30">
        <v>2</v>
      </c>
      <c r="F32" s="30">
        <v>3</v>
      </c>
      <c r="G32" s="72">
        <v>3</v>
      </c>
      <c r="H32" s="72">
        <v>3</v>
      </c>
      <c r="I32" s="72">
        <v>4</v>
      </c>
      <c r="J32" s="72">
        <v>4</v>
      </c>
      <c r="K32" s="72">
        <v>4</v>
      </c>
      <c r="L32" s="2">
        <f t="shared" si="2"/>
        <v>31</v>
      </c>
      <c r="N32" s="8">
        <v>27</v>
      </c>
      <c r="O32" s="11">
        <v>3.5</v>
      </c>
      <c r="P32" s="11">
        <v>3.5</v>
      </c>
      <c r="Q32" s="11">
        <v>1.5</v>
      </c>
      <c r="R32" s="11">
        <v>8</v>
      </c>
      <c r="S32" s="11">
        <v>5</v>
      </c>
      <c r="T32" s="11">
        <v>6</v>
      </c>
      <c r="U32" s="11">
        <v>1.5</v>
      </c>
      <c r="V32" s="11">
        <v>8</v>
      </c>
      <c r="W32" s="11">
        <v>8</v>
      </c>
      <c r="X32" s="10">
        <f t="shared" si="1"/>
        <v>45</v>
      </c>
    </row>
    <row r="33" spans="1:24" ht="15.5" x14ac:dyDescent="0.35">
      <c r="B33" s="7">
        <v>29</v>
      </c>
      <c r="C33" s="30">
        <v>3</v>
      </c>
      <c r="D33" s="30">
        <v>2</v>
      </c>
      <c r="E33" s="30">
        <v>2</v>
      </c>
      <c r="F33" s="30">
        <v>3</v>
      </c>
      <c r="G33" s="72">
        <v>3</v>
      </c>
      <c r="H33" s="72">
        <v>2</v>
      </c>
      <c r="I33" s="72">
        <v>4</v>
      </c>
      <c r="J33" s="72">
        <v>4</v>
      </c>
      <c r="K33" s="72">
        <v>3</v>
      </c>
      <c r="L33" s="2">
        <f t="shared" si="2"/>
        <v>26</v>
      </c>
      <c r="N33" s="8">
        <v>28</v>
      </c>
      <c r="O33" s="11">
        <v>7</v>
      </c>
      <c r="P33" s="11">
        <v>7</v>
      </c>
      <c r="Q33" s="11">
        <v>1</v>
      </c>
      <c r="R33" s="11">
        <v>3</v>
      </c>
      <c r="S33" s="11">
        <v>3</v>
      </c>
      <c r="T33" s="11">
        <v>3</v>
      </c>
      <c r="U33" s="11">
        <v>7</v>
      </c>
      <c r="V33" s="11">
        <v>7</v>
      </c>
      <c r="W33" s="11">
        <v>7</v>
      </c>
      <c r="X33" s="10">
        <f t="shared" si="1"/>
        <v>45</v>
      </c>
    </row>
    <row r="34" spans="1:24" ht="15.5" x14ac:dyDescent="0.35">
      <c r="B34" s="7">
        <v>30</v>
      </c>
      <c r="C34" s="30">
        <v>2</v>
      </c>
      <c r="D34" s="30">
        <v>4</v>
      </c>
      <c r="E34" s="30">
        <v>5</v>
      </c>
      <c r="F34" s="30">
        <v>4</v>
      </c>
      <c r="G34" s="72">
        <v>4</v>
      </c>
      <c r="H34" s="72">
        <v>5</v>
      </c>
      <c r="I34" s="72">
        <v>4</v>
      </c>
      <c r="J34" s="72">
        <v>3</v>
      </c>
      <c r="K34" s="72">
        <v>5</v>
      </c>
      <c r="L34" s="2">
        <f>SUM(C34:K34)</f>
        <v>36</v>
      </c>
      <c r="N34" s="8">
        <v>29</v>
      </c>
      <c r="O34" s="11">
        <v>5.5</v>
      </c>
      <c r="P34" s="11">
        <v>2</v>
      </c>
      <c r="Q34" s="11">
        <v>2</v>
      </c>
      <c r="R34" s="11">
        <v>5.5</v>
      </c>
      <c r="S34" s="11">
        <v>5.5</v>
      </c>
      <c r="T34" s="11">
        <v>2</v>
      </c>
      <c r="U34" s="11">
        <v>8.5</v>
      </c>
      <c r="V34" s="11">
        <v>8.5</v>
      </c>
      <c r="W34" s="11">
        <v>5.5</v>
      </c>
      <c r="X34" s="10">
        <f t="shared" si="1"/>
        <v>45</v>
      </c>
    </row>
    <row r="35" spans="1:24" ht="15.5" x14ac:dyDescent="0.35">
      <c r="B35" s="1" t="s">
        <v>6</v>
      </c>
      <c r="C35" s="1">
        <f t="shared" ref="C35:K35" si="3">AVERAGE(C5:C34)</f>
        <v>3.5</v>
      </c>
      <c r="D35" s="1">
        <f t="shared" si="3"/>
        <v>3.6</v>
      </c>
      <c r="E35" s="67">
        <f t="shared" si="3"/>
        <v>2.2333333333333334</v>
      </c>
      <c r="F35" s="67">
        <f t="shared" si="3"/>
        <v>4.0666666666666664</v>
      </c>
      <c r="G35" s="67">
        <f t="shared" si="3"/>
        <v>3.8666666666666667</v>
      </c>
      <c r="H35" s="67">
        <f t="shared" si="3"/>
        <v>3.7666666666666666</v>
      </c>
      <c r="I35" s="67">
        <f t="shared" si="3"/>
        <v>4.2666666666666666</v>
      </c>
      <c r="J35" s="1">
        <f t="shared" si="3"/>
        <v>4.2</v>
      </c>
      <c r="K35" s="1">
        <f t="shared" si="3"/>
        <v>4.3</v>
      </c>
      <c r="L35" s="1"/>
      <c r="N35" s="8">
        <v>30</v>
      </c>
      <c r="O35" s="11">
        <v>1</v>
      </c>
      <c r="P35" s="11">
        <v>4.5</v>
      </c>
      <c r="Q35" s="11">
        <v>8</v>
      </c>
      <c r="R35" s="11">
        <v>4.5</v>
      </c>
      <c r="S35" s="11">
        <v>4.5</v>
      </c>
      <c r="T35" s="11">
        <v>8</v>
      </c>
      <c r="U35" s="11">
        <v>4.5</v>
      </c>
      <c r="V35" s="11">
        <v>2</v>
      </c>
      <c r="W35" s="11">
        <v>8</v>
      </c>
      <c r="X35" s="12">
        <f t="shared" si="1"/>
        <v>45</v>
      </c>
    </row>
    <row r="36" spans="1:24" ht="15.5" x14ac:dyDescent="0.35">
      <c r="B36" t="s">
        <v>4</v>
      </c>
      <c r="C36">
        <f>SUM(C5:C34)</f>
        <v>105</v>
      </c>
      <c r="D36">
        <f t="shared" ref="D36:K36" si="4">SUM(D5:D34)</f>
        <v>108</v>
      </c>
      <c r="E36">
        <f t="shared" si="4"/>
        <v>67</v>
      </c>
      <c r="F36">
        <f t="shared" si="4"/>
        <v>122</v>
      </c>
      <c r="G36">
        <f t="shared" si="4"/>
        <v>116</v>
      </c>
      <c r="H36">
        <f t="shared" si="4"/>
        <v>113</v>
      </c>
      <c r="I36">
        <f t="shared" si="4"/>
        <v>128</v>
      </c>
      <c r="J36">
        <f t="shared" si="4"/>
        <v>126</v>
      </c>
      <c r="K36">
        <f t="shared" si="4"/>
        <v>129</v>
      </c>
      <c r="N36" s="10" t="s">
        <v>3</v>
      </c>
      <c r="O36" s="13">
        <f>SUM(O6:O35)</f>
        <v>133</v>
      </c>
      <c r="P36" s="13">
        <f t="shared" ref="P36:W36" si="5">SUM(P6:P35)</f>
        <v>133</v>
      </c>
      <c r="Q36" s="13">
        <f t="shared" si="5"/>
        <v>64.5</v>
      </c>
      <c r="R36" s="13">
        <f t="shared" si="5"/>
        <v>161.5</v>
      </c>
      <c r="S36" s="13">
        <f t="shared" si="5"/>
        <v>150.5</v>
      </c>
      <c r="T36" s="13">
        <f t="shared" si="5"/>
        <v>150.5</v>
      </c>
      <c r="U36" s="13">
        <f t="shared" si="5"/>
        <v>189.5</v>
      </c>
      <c r="V36" s="13">
        <f t="shared" si="5"/>
        <v>183</v>
      </c>
      <c r="W36" s="13">
        <f t="shared" si="5"/>
        <v>184.5</v>
      </c>
      <c r="X36" s="14"/>
    </row>
    <row r="37" spans="1:24" ht="15.5" x14ac:dyDescent="0.35">
      <c r="N37" s="10" t="s">
        <v>15</v>
      </c>
      <c r="O37" s="13">
        <f>AVERAGE(O6:O35)</f>
        <v>4.4333333333333336</v>
      </c>
      <c r="P37" s="13">
        <f t="shared" ref="P37:V37" si="6">AVERAGE(P6:P35)</f>
        <v>4.4333333333333336</v>
      </c>
      <c r="Q37" s="13">
        <f t="shared" si="6"/>
        <v>2.15</v>
      </c>
      <c r="R37" s="13">
        <f t="shared" si="6"/>
        <v>5.3833333333333337</v>
      </c>
      <c r="S37" s="13">
        <f t="shared" si="6"/>
        <v>5.0166666666666666</v>
      </c>
      <c r="T37" s="13">
        <f t="shared" si="6"/>
        <v>5.0166666666666666</v>
      </c>
      <c r="U37" s="120">
        <f t="shared" si="6"/>
        <v>6.3166666666666664</v>
      </c>
      <c r="V37" s="13">
        <f t="shared" si="6"/>
        <v>6.1</v>
      </c>
      <c r="W37" s="13">
        <f>AVERAGE(W6:W35)</f>
        <v>6.15</v>
      </c>
      <c r="X37" s="14"/>
    </row>
    <row r="38" spans="1:24" x14ac:dyDescent="0.35">
      <c r="A38" s="78"/>
      <c r="B38" s="79"/>
      <c r="C38" s="79"/>
      <c r="D38" s="80"/>
    </row>
    <row r="39" spans="1:24" ht="15.5" x14ac:dyDescent="0.35">
      <c r="A39" s="81"/>
      <c r="B39" s="76" t="s">
        <v>14</v>
      </c>
      <c r="C39" s="77">
        <f>(12/((30*9)*(9+1))*SUMSQ(O36:W36)-3*(30)*(9+1))</f>
        <v>52.713333333333367</v>
      </c>
      <c r="D39" s="82"/>
      <c r="F39" s="143" t="s">
        <v>5</v>
      </c>
      <c r="G39" s="143"/>
      <c r="H39" s="143"/>
      <c r="I39" s="143"/>
      <c r="J39" s="143"/>
      <c r="K39" s="15" t="s">
        <v>6</v>
      </c>
      <c r="L39" s="15" t="s">
        <v>17</v>
      </c>
      <c r="M39" s="15"/>
    </row>
    <row r="40" spans="1:24" ht="15.5" x14ac:dyDescent="0.35">
      <c r="A40" s="81"/>
      <c r="B40" s="76" t="s">
        <v>16</v>
      </c>
      <c r="C40" s="77">
        <f>_xlfn.CHISQ.INV.RT(0.05,8)</f>
        <v>15.507313055865453</v>
      </c>
      <c r="D40" s="82"/>
      <c r="F40" s="133" t="s">
        <v>33</v>
      </c>
      <c r="G40" s="133"/>
      <c r="H40" s="133"/>
      <c r="I40" s="133"/>
      <c r="J40" s="133"/>
      <c r="K40" s="5">
        <f>K35</f>
        <v>4.3</v>
      </c>
      <c r="L40" s="5">
        <f>W36</f>
        <v>184.5</v>
      </c>
      <c r="M40" t="s">
        <v>49</v>
      </c>
      <c r="P40" s="5">
        <f>K46</f>
        <v>2.2333333333333334</v>
      </c>
      <c r="Q40" s="5">
        <f>L46</f>
        <v>64.5</v>
      </c>
      <c r="R40" s="5">
        <f>Q40+P$49</f>
        <v>99.395719651556121</v>
      </c>
      <c r="S40" s="106" t="s">
        <v>7</v>
      </c>
    </row>
    <row r="41" spans="1:24" ht="15.5" x14ac:dyDescent="0.35">
      <c r="A41" s="81"/>
      <c r="B41" s="75"/>
      <c r="C41" s="75"/>
      <c r="D41" s="82"/>
      <c r="F41" s="133" t="s">
        <v>34</v>
      </c>
      <c r="G41" s="133"/>
      <c r="H41" s="133"/>
      <c r="I41" s="133"/>
      <c r="J41" s="133"/>
      <c r="K41" s="16">
        <f>J35</f>
        <v>4.2</v>
      </c>
      <c r="L41" s="5">
        <f>V36</f>
        <v>183</v>
      </c>
      <c r="M41" t="s">
        <v>48</v>
      </c>
      <c r="P41" s="5">
        <f>K48</f>
        <v>3.5</v>
      </c>
      <c r="Q41" s="5">
        <f>L48</f>
        <v>133</v>
      </c>
      <c r="R41" s="5">
        <f t="shared" ref="R41:R48" si="7">Q41+P$49</f>
        <v>167.89571965155613</v>
      </c>
      <c r="S41" t="s">
        <v>8</v>
      </c>
      <c r="T41" s="104"/>
    </row>
    <row r="42" spans="1:24" ht="15.5" x14ac:dyDescent="0.35">
      <c r="A42" s="99" t="s">
        <v>32</v>
      </c>
      <c r="B42" s="99" t="s">
        <v>45</v>
      </c>
      <c r="C42" s="100"/>
      <c r="D42" s="101"/>
      <c r="F42" s="133" t="s">
        <v>35</v>
      </c>
      <c r="G42" s="133"/>
      <c r="H42" s="133"/>
      <c r="I42" s="133"/>
      <c r="J42" s="133"/>
      <c r="K42" s="16">
        <f>I35</f>
        <v>4.2666666666666666</v>
      </c>
      <c r="L42" s="5">
        <f>U36</f>
        <v>189.5</v>
      </c>
      <c r="M42" t="s">
        <v>49</v>
      </c>
      <c r="P42" s="5">
        <f>K47</f>
        <v>3.6</v>
      </c>
      <c r="Q42" s="5">
        <f>L47</f>
        <v>133</v>
      </c>
      <c r="R42" s="5">
        <f t="shared" si="7"/>
        <v>167.89571965155613</v>
      </c>
      <c r="S42" t="s">
        <v>8</v>
      </c>
      <c r="T42" s="104"/>
      <c r="U42" s="104"/>
    </row>
    <row r="43" spans="1:24" ht="15.5" x14ac:dyDescent="0.35">
      <c r="A43" s="83"/>
      <c r="B43" s="18"/>
      <c r="C43" s="18"/>
      <c r="D43" s="84"/>
      <c r="F43" s="133" t="s">
        <v>37</v>
      </c>
      <c r="G43" s="133"/>
      <c r="H43" s="133"/>
      <c r="I43" s="133"/>
      <c r="J43" s="133"/>
      <c r="K43" s="16">
        <f>H35</f>
        <v>3.7666666666666666</v>
      </c>
      <c r="L43" s="5">
        <f>T36</f>
        <v>150.5</v>
      </c>
      <c r="M43" t="s">
        <v>46</v>
      </c>
      <c r="P43" s="5">
        <f t="shared" ref="P43:Q45" si="8">K43</f>
        <v>3.7666666666666666</v>
      </c>
      <c r="Q43" s="5">
        <f t="shared" si="8"/>
        <v>150.5</v>
      </c>
      <c r="R43" s="5">
        <f t="shared" si="7"/>
        <v>185.39571965155613</v>
      </c>
      <c r="S43" t="s">
        <v>46</v>
      </c>
      <c r="T43" s="104"/>
      <c r="U43" s="104"/>
      <c r="V43" s="103"/>
    </row>
    <row r="44" spans="1:24" ht="15.5" x14ac:dyDescent="0.35">
      <c r="F44" s="133" t="s">
        <v>36</v>
      </c>
      <c r="G44" s="133"/>
      <c r="H44" s="133"/>
      <c r="I44" s="133"/>
      <c r="J44" s="133"/>
      <c r="K44" s="16">
        <f>G35</f>
        <v>3.8666666666666667</v>
      </c>
      <c r="L44" s="5">
        <f>S36</f>
        <v>150.5</v>
      </c>
      <c r="M44" t="s">
        <v>46</v>
      </c>
      <c r="P44" s="5">
        <f t="shared" si="8"/>
        <v>3.8666666666666667</v>
      </c>
      <c r="Q44" s="5">
        <f t="shared" si="8"/>
        <v>150.5</v>
      </c>
      <c r="R44" s="5">
        <f t="shared" si="7"/>
        <v>185.39571965155613</v>
      </c>
      <c r="S44" t="s">
        <v>46</v>
      </c>
      <c r="T44" s="104"/>
      <c r="U44" s="104"/>
      <c r="V44" s="103"/>
      <c r="W44" s="103"/>
    </row>
    <row r="45" spans="1:24" ht="15.5" x14ac:dyDescent="0.35">
      <c r="F45" s="133" t="s">
        <v>41</v>
      </c>
      <c r="G45" s="133"/>
      <c r="H45" s="133"/>
      <c r="I45" s="133"/>
      <c r="J45" s="133"/>
      <c r="K45" s="16">
        <f>F35</f>
        <v>4.0666666666666664</v>
      </c>
      <c r="L45" s="5">
        <f>R36</f>
        <v>161.5</v>
      </c>
      <c r="M45" t="s">
        <v>47</v>
      </c>
      <c r="P45" s="5">
        <f t="shared" si="8"/>
        <v>4.0666666666666664</v>
      </c>
      <c r="Q45" s="5">
        <f t="shared" si="8"/>
        <v>161.5</v>
      </c>
      <c r="R45" s="5">
        <f t="shared" si="7"/>
        <v>196.39571965155613</v>
      </c>
      <c r="S45" t="s">
        <v>47</v>
      </c>
      <c r="T45" s="104"/>
      <c r="U45" s="104"/>
      <c r="V45" s="103"/>
      <c r="W45" s="103"/>
      <c r="X45" s="105"/>
    </row>
    <row r="46" spans="1:24" ht="15.5" x14ac:dyDescent="0.35">
      <c r="F46" s="133" t="s">
        <v>38</v>
      </c>
      <c r="G46" s="133"/>
      <c r="H46" s="133"/>
      <c r="I46" s="133"/>
      <c r="J46" s="133"/>
      <c r="K46" s="16">
        <f>E35</f>
        <v>2.2333333333333334</v>
      </c>
      <c r="L46" s="5">
        <f>Q36</f>
        <v>64.5</v>
      </c>
      <c r="M46" t="s">
        <v>7</v>
      </c>
      <c r="P46" s="5">
        <f>K41</f>
        <v>4.2</v>
      </c>
      <c r="Q46" s="5">
        <f>L41</f>
        <v>183</v>
      </c>
      <c r="R46" s="5">
        <f t="shared" si="7"/>
        <v>217.89571965155613</v>
      </c>
      <c r="S46" t="s">
        <v>48</v>
      </c>
      <c r="V46" s="103"/>
      <c r="W46" s="103"/>
      <c r="X46" s="105"/>
    </row>
    <row r="47" spans="1:24" ht="15.5" x14ac:dyDescent="0.35">
      <c r="F47" s="133" t="s">
        <v>39</v>
      </c>
      <c r="G47" s="133"/>
      <c r="H47" s="133"/>
      <c r="I47" s="133"/>
      <c r="J47" s="133"/>
      <c r="K47" s="16">
        <f>D35</f>
        <v>3.6</v>
      </c>
      <c r="L47" s="5">
        <f>P36</f>
        <v>133</v>
      </c>
      <c r="M47" t="s">
        <v>8</v>
      </c>
      <c r="P47" s="5">
        <f>K42</f>
        <v>4.2666666666666666</v>
      </c>
      <c r="Q47" s="5">
        <f>L42</f>
        <v>189.5</v>
      </c>
      <c r="R47" s="5">
        <f t="shared" si="7"/>
        <v>224.39571965155613</v>
      </c>
      <c r="S47" t="s">
        <v>49</v>
      </c>
      <c r="X47" s="105"/>
    </row>
    <row r="48" spans="1:24" ht="15.5" x14ac:dyDescent="0.35">
      <c r="F48" s="133" t="s">
        <v>40</v>
      </c>
      <c r="G48" s="133"/>
      <c r="H48" s="133"/>
      <c r="I48" s="133"/>
      <c r="J48" s="133"/>
      <c r="K48" s="16">
        <f>C35</f>
        <v>3.5</v>
      </c>
      <c r="L48" s="5">
        <f>O36</f>
        <v>133</v>
      </c>
      <c r="M48" t="s">
        <v>8</v>
      </c>
      <c r="P48" s="5">
        <f>K40</f>
        <v>4.3</v>
      </c>
      <c r="Q48" s="5">
        <f>L40</f>
        <v>184.5</v>
      </c>
      <c r="R48" s="5">
        <f t="shared" si="7"/>
        <v>219.39571965155613</v>
      </c>
      <c r="S48" t="s">
        <v>49</v>
      </c>
      <c r="X48" s="105"/>
    </row>
    <row r="49" spans="6:19" ht="15.5" x14ac:dyDescent="0.35">
      <c r="F49" s="145" t="s">
        <v>18</v>
      </c>
      <c r="G49" s="145"/>
      <c r="H49" s="145"/>
      <c r="I49" s="145"/>
      <c r="J49" s="145"/>
      <c r="K49" s="17">
        <f>1.645*SQRT(30*9*(9+1)/6)</f>
        <v>34.895719651556121</v>
      </c>
      <c r="L49" s="15"/>
      <c r="M49" s="15"/>
      <c r="P49" s="144">
        <f>1.645*SQRT(30*9*(9+1)/6)</f>
        <v>34.895719651556121</v>
      </c>
      <c r="Q49" s="144"/>
      <c r="R49" s="144"/>
      <c r="S49" s="144"/>
    </row>
  </sheetData>
  <mergeCells count="19">
    <mergeCell ref="F49:J49"/>
    <mergeCell ref="X4:X5"/>
    <mergeCell ref="F39:J39"/>
    <mergeCell ref="F40:J40"/>
    <mergeCell ref="F41:J41"/>
    <mergeCell ref="F42:J42"/>
    <mergeCell ref="F43:J43"/>
    <mergeCell ref="F44:J44"/>
    <mergeCell ref="F45:J45"/>
    <mergeCell ref="F46:J46"/>
    <mergeCell ref="F47:J47"/>
    <mergeCell ref="F48:J48"/>
    <mergeCell ref="P49:S49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ORLEP AROMA</vt:lpstr>
      <vt:lpstr>ORLEP RASA</vt:lpstr>
      <vt:lpstr>ORLEP WARNA</vt:lpstr>
      <vt:lpstr>ORLEP TEKSTUR </vt:lpstr>
      <vt:lpstr>ORLEP DAYA OLES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anastasyavirnanda0@gmail.com</dc:creator>
  <cp:lastModifiedBy>ASUS</cp:lastModifiedBy>
  <dcterms:created xsi:type="dcterms:W3CDTF">2023-04-04T07:15:17Z</dcterms:created>
  <dcterms:modified xsi:type="dcterms:W3CDTF">2024-03-23T05:17:52Z</dcterms:modified>
</cp:coreProperties>
</file>