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EMESTER 7\PERSYARATAN SIDANG\"/>
    </mc:Choice>
  </mc:AlternateContent>
  <bookViews>
    <workbookView xWindow="0" yWindow="0" windowWidth="20490" windowHeight="7755" activeTab="1"/>
  </bookViews>
  <sheets>
    <sheet name="AWALAN " sheetId="1" r:id="rId1"/>
    <sheet name="HASIL SELEKSI SAMPEL " sheetId="2" r:id="rId2"/>
    <sheet name="LIKUIDITAS " sheetId="3" r:id="rId3"/>
    <sheet name="LEVERAGE " sheetId="4" r:id="rId4"/>
    <sheet name="AKTIVITAS " sheetId="5" r:id="rId5"/>
    <sheet name="INSENTIF PAJAK " sheetId="6" r:id="rId6"/>
    <sheet name="KINERJA KEUANGAN (ROA)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" i="4" l="1"/>
  <c r="U4" i="4"/>
  <c r="S4" i="4"/>
  <c r="S5" i="4"/>
  <c r="R4" i="4"/>
  <c r="Q4" i="4"/>
  <c r="P8" i="4"/>
  <c r="P5" i="4"/>
  <c r="U7" i="5"/>
  <c r="U8" i="5"/>
  <c r="U6" i="5"/>
  <c r="T4" i="5"/>
  <c r="T8" i="5"/>
  <c r="S8" i="5"/>
  <c r="S4" i="5"/>
  <c r="Q5" i="5"/>
  <c r="R7" i="5"/>
  <c r="R8" i="5"/>
  <c r="V6" i="7"/>
  <c r="V7" i="7"/>
  <c r="T8" i="7"/>
  <c r="U8" i="7"/>
  <c r="S8" i="7"/>
  <c r="R8" i="7"/>
  <c r="Q8" i="7"/>
  <c r="P4" i="7"/>
  <c r="V4" i="7" l="1"/>
  <c r="V5" i="7"/>
  <c r="V8" i="7"/>
  <c r="U4" i="7"/>
  <c r="U5" i="7"/>
  <c r="U7" i="7"/>
  <c r="T6" i="7"/>
  <c r="T7" i="7"/>
  <c r="S3" i="7"/>
  <c r="S4" i="7"/>
  <c r="S5" i="7"/>
  <c r="S6" i="7"/>
  <c r="S7" i="7"/>
  <c r="R3" i="7"/>
  <c r="R4" i="7"/>
  <c r="R5" i="7"/>
  <c r="R6" i="7"/>
  <c r="R7" i="7"/>
  <c r="Q4" i="7"/>
  <c r="Q5" i="7"/>
  <c r="Q6" i="7"/>
  <c r="Q7" i="7"/>
  <c r="V3" i="7"/>
  <c r="Q3" i="7"/>
  <c r="P5" i="7"/>
  <c r="P3" i="7"/>
  <c r="P6" i="7"/>
  <c r="P7" i="7"/>
  <c r="V4" i="5"/>
  <c r="V5" i="5"/>
  <c r="V6" i="5"/>
  <c r="V7" i="5"/>
  <c r="V8" i="5"/>
  <c r="U4" i="5"/>
  <c r="U5" i="5"/>
  <c r="T5" i="5"/>
  <c r="T6" i="5"/>
  <c r="T7" i="5"/>
  <c r="S5" i="5"/>
  <c r="S6" i="5"/>
  <c r="S7" i="5"/>
  <c r="R4" i="5"/>
  <c r="R5" i="5"/>
  <c r="R6" i="5"/>
  <c r="Q4" i="5"/>
  <c r="Q6" i="5"/>
  <c r="Q7" i="5"/>
  <c r="Q8" i="5"/>
  <c r="P4" i="5"/>
  <c r="P5" i="5"/>
  <c r="P6" i="5"/>
  <c r="P7" i="5"/>
  <c r="P8" i="5"/>
  <c r="V3" i="5"/>
  <c r="U3" i="5"/>
  <c r="T3" i="5"/>
  <c r="S3" i="5"/>
  <c r="R3" i="5"/>
  <c r="Q3" i="5"/>
  <c r="P3" i="5"/>
  <c r="V5" i="4"/>
  <c r="V4" i="4"/>
  <c r="V7" i="4"/>
  <c r="V8" i="4"/>
  <c r="U5" i="4"/>
  <c r="U6" i="4"/>
  <c r="U7" i="4"/>
  <c r="U8" i="4"/>
  <c r="T4" i="4"/>
  <c r="T5" i="4"/>
  <c r="T6" i="4"/>
  <c r="T7" i="4"/>
  <c r="T8" i="4"/>
  <c r="S6" i="4"/>
  <c r="S7" i="4"/>
  <c r="S8" i="4"/>
  <c r="V3" i="4"/>
  <c r="U3" i="4"/>
  <c r="T3" i="4"/>
  <c r="S3" i="4"/>
  <c r="R5" i="4"/>
  <c r="R6" i="4"/>
  <c r="R7" i="4"/>
  <c r="R8" i="4"/>
  <c r="R3" i="4"/>
  <c r="Q5" i="4"/>
  <c r="Q6" i="4"/>
  <c r="Q7" i="4"/>
  <c r="Q8" i="4"/>
  <c r="Q3" i="4"/>
  <c r="P4" i="4"/>
  <c r="P6" i="4"/>
  <c r="P7" i="4"/>
  <c r="P3" i="4"/>
  <c r="V4" i="3"/>
  <c r="V5" i="3"/>
  <c r="V6" i="3"/>
  <c r="V7" i="3"/>
  <c r="V8" i="3"/>
  <c r="V3" i="3"/>
  <c r="U4" i="3"/>
  <c r="U5" i="3"/>
  <c r="U6" i="3"/>
  <c r="U7" i="3"/>
  <c r="U8" i="3"/>
  <c r="U3" i="3"/>
  <c r="T7" i="3"/>
  <c r="T4" i="3"/>
  <c r="T5" i="3"/>
  <c r="T6" i="3"/>
  <c r="T8" i="3"/>
  <c r="T3" i="3"/>
  <c r="S4" i="3"/>
  <c r="S5" i="3"/>
  <c r="S6" i="3"/>
  <c r="S7" i="3"/>
  <c r="S8" i="3"/>
  <c r="S3" i="3"/>
  <c r="R4" i="3"/>
  <c r="R5" i="3"/>
  <c r="R6" i="3"/>
  <c r="R7" i="3"/>
  <c r="R8" i="3"/>
  <c r="R3" i="3"/>
  <c r="Q4" i="3"/>
  <c r="Q5" i="3"/>
  <c r="Q6" i="3"/>
  <c r="Q7" i="3"/>
  <c r="Q8" i="3"/>
  <c r="Q3" i="3"/>
  <c r="P8" i="3"/>
  <c r="P6" i="3"/>
  <c r="P7" i="3"/>
  <c r="P4" i="3"/>
  <c r="P5" i="3"/>
  <c r="P3" i="3"/>
</calcChain>
</file>

<file path=xl/sharedStrings.xml><?xml version="1.0" encoding="utf-8"?>
<sst xmlns="http://schemas.openxmlformats.org/spreadsheetml/2006/main" count="125" uniqueCount="66">
  <si>
    <t xml:space="preserve">ASET LANCAR </t>
  </si>
  <si>
    <t xml:space="preserve">UTANG LANCAR </t>
  </si>
  <si>
    <t xml:space="preserve">PKPK </t>
  </si>
  <si>
    <t xml:space="preserve">FIRE </t>
  </si>
  <si>
    <t>BOSS</t>
  </si>
  <si>
    <t>SMMT</t>
  </si>
  <si>
    <t xml:space="preserve">PTBA </t>
  </si>
  <si>
    <t xml:space="preserve">SMRU </t>
  </si>
  <si>
    <t>LIKUIDITAS</t>
  </si>
  <si>
    <t xml:space="preserve">KODE SAHAM </t>
  </si>
  <si>
    <t xml:space="preserve">TOTAL LIABILITAS </t>
  </si>
  <si>
    <t xml:space="preserve">TOTAL EKUITAS </t>
  </si>
  <si>
    <t xml:space="preserve">LEVERAGE </t>
  </si>
  <si>
    <t xml:space="preserve">TOTAL PENJUALAN </t>
  </si>
  <si>
    <t>TOTAL ASET</t>
  </si>
  <si>
    <t xml:space="preserve">AKTIVITAS </t>
  </si>
  <si>
    <t xml:space="preserve">LABA BERSIH </t>
  </si>
  <si>
    <t>KINERJA KEUANGAN (ROA)</t>
  </si>
  <si>
    <t xml:space="preserve">TARIF PPh </t>
  </si>
  <si>
    <t>TOTAL AKTIVA</t>
  </si>
  <si>
    <t>PTI ( LABA SEBELUM PAJAK )</t>
  </si>
  <si>
    <t>CTE ( BEBAN PAJAK SAAT INI )</t>
  </si>
  <si>
    <t>INSENTIF PAJAK</t>
  </si>
  <si>
    <t xml:space="preserve">No </t>
  </si>
  <si>
    <t xml:space="preserve">Kriteria </t>
  </si>
  <si>
    <t>Jumlah Perusahaan</t>
  </si>
  <si>
    <t>Perusahaan subsektor batubara yang terdaftar di Bursa Efek Indonesia pada tahun 2016-2022</t>
  </si>
  <si>
    <t>Perusahaan yang tidak mempublikasikan laporan keuangan yang telah diaudit pada periode 2016-2022</t>
  </si>
  <si>
    <t>Perusahaan yang tidak menyajikan laporan keuangan dalam mata uang rupiah pada periode 2016-2022</t>
  </si>
  <si>
    <t xml:space="preserve">Jumlah Perusahaan yang memenuhi kriteria </t>
  </si>
  <si>
    <t>Periode Penelitian</t>
  </si>
  <si>
    <t>Jumlah data penelitian (6x7)</t>
  </si>
  <si>
    <t xml:space="preserve">NO </t>
  </si>
  <si>
    <t xml:space="preserve">NAMA PERUSAHAAN </t>
  </si>
  <si>
    <t xml:space="preserve">Perdana Karya Perkasa Tbk </t>
  </si>
  <si>
    <t>FIRE</t>
  </si>
  <si>
    <t xml:space="preserve">Alfa Energi Investama </t>
  </si>
  <si>
    <t xml:space="preserve">Borneo Olah Sarana </t>
  </si>
  <si>
    <t xml:space="preserve">Golden Eagle Energy </t>
  </si>
  <si>
    <t xml:space="preserve">Bukit Asam </t>
  </si>
  <si>
    <t xml:space="preserve">SMR Utama </t>
  </si>
  <si>
    <t xml:space="preserve">Toba Bara Sejahtera </t>
  </si>
  <si>
    <t xml:space="preserve">Resource Alam Indonesia </t>
  </si>
  <si>
    <t xml:space="preserve">Garda Tujuh Buana </t>
  </si>
  <si>
    <t xml:space="preserve">Harum Energy </t>
  </si>
  <si>
    <t xml:space="preserve">Darma Henwa </t>
  </si>
  <si>
    <t xml:space="preserve">Delta Dunia Makmur </t>
  </si>
  <si>
    <t>Samindo Resources</t>
  </si>
  <si>
    <t xml:space="preserve">Petrosea </t>
  </si>
  <si>
    <t xml:space="preserve">Indo Tambang Raya Megah </t>
  </si>
  <si>
    <t xml:space="preserve">Adaro Energy </t>
  </si>
  <si>
    <t>Mitrabara</t>
  </si>
  <si>
    <t xml:space="preserve">Atlas Resource </t>
  </si>
  <si>
    <t>Indika Energy</t>
  </si>
  <si>
    <t>Bayan Resourche</t>
  </si>
  <si>
    <t xml:space="preserve">Bumi Resource </t>
  </si>
  <si>
    <t xml:space="preserve">baramulti sukses Sarana </t>
  </si>
  <si>
    <t xml:space="preserve">Golden Energy Mines </t>
  </si>
  <si>
    <t>DIAN Swastika sentosa</t>
  </si>
  <si>
    <t xml:space="preserve">Akbar indo Makmur Stinec </t>
  </si>
  <si>
    <t xml:space="preserve">Transcol Pacific </t>
  </si>
  <si>
    <t xml:space="preserve">Black Diamont Resourch </t>
  </si>
  <si>
    <t xml:space="preserve">perusahaan yang memenuhi kriteria </t>
  </si>
  <si>
    <t>perusahaan yang laporan keuangannya dalam USD DOLLAR</t>
  </si>
  <si>
    <t>Perusahaan yang tidak publikasikan lap. Keuangan yg sudah di audit</t>
  </si>
  <si>
    <t xml:space="preserve">KETERANGAN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</si>
</sst>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-[$Rp-421]* #,##0.00_-;\-[$Rp-421]* #,##0.00_-;_-[$Rp-421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164" fontId="0" fillId="0" borderId="0" xfId="0" applyNumberFormat="1"/>
    <xf numFmtId="0" fontId="2" fillId="2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7" xfId="0" applyBorder="1"/>
    <xf numFmtId="0" fontId="2" fillId="8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2" fillId="7" borderId="0" xfId="0" applyFont="1" applyFill="1" applyAlignment="1">
      <alignment horizontal="center" vertical="center"/>
    </xf>
    <xf numFmtId="0" fontId="0" fillId="0" borderId="7" xfId="0" applyBorder="1" applyAlignment="1">
      <alignment horizontal="center"/>
    </xf>
    <xf numFmtId="0" fontId="2" fillId="10" borderId="7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64" fontId="0" fillId="0" borderId="7" xfId="0" applyNumberFormat="1" applyBorder="1"/>
    <xf numFmtId="164" fontId="0" fillId="0" borderId="7" xfId="1" applyNumberFormat="1" applyFont="1" applyBorder="1"/>
    <xf numFmtId="0" fontId="0" fillId="0" borderId="7" xfId="0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0" fillId="0" borderId="7" xfId="2" applyFont="1" applyBorder="1" applyAlignment="1">
      <alignment horizontal="center" vertical="center"/>
    </xf>
    <xf numFmtId="0" fontId="0" fillId="0" borderId="7" xfId="0" applyNumberForma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F1" sqref="F1"/>
    </sheetView>
  </sheetViews>
  <sheetFormatPr defaultRowHeight="15" x14ac:dyDescent="0.25"/>
  <cols>
    <col min="2" max="2" width="20.5703125" customWidth="1"/>
    <col min="3" max="3" width="28.85546875" customWidth="1"/>
    <col min="4" max="4" width="62.42578125" customWidth="1"/>
  </cols>
  <sheetData>
    <row r="1" spans="1:4" x14ac:dyDescent="0.25">
      <c r="A1" s="23" t="s">
        <v>32</v>
      </c>
      <c r="B1" s="23" t="s">
        <v>9</v>
      </c>
      <c r="C1" s="23" t="s">
        <v>33</v>
      </c>
      <c r="D1" s="24" t="s">
        <v>65</v>
      </c>
    </row>
    <row r="2" spans="1:4" x14ac:dyDescent="0.25">
      <c r="A2" s="22">
        <v>1</v>
      </c>
      <c r="B2" s="10" t="s">
        <v>2</v>
      </c>
      <c r="C2" s="10" t="s">
        <v>34</v>
      </c>
      <c r="D2" s="2" t="s">
        <v>62</v>
      </c>
    </row>
    <row r="3" spans="1:4" x14ac:dyDescent="0.25">
      <c r="A3" s="22">
        <v>2</v>
      </c>
      <c r="B3" s="10" t="s">
        <v>35</v>
      </c>
      <c r="C3" s="10" t="s">
        <v>36</v>
      </c>
      <c r="D3" s="2" t="s">
        <v>62</v>
      </c>
    </row>
    <row r="4" spans="1:4" x14ac:dyDescent="0.25">
      <c r="A4" s="22">
        <v>3</v>
      </c>
      <c r="B4" s="10" t="s">
        <v>4</v>
      </c>
      <c r="C4" s="10" t="s">
        <v>37</v>
      </c>
      <c r="D4" s="2" t="s">
        <v>62</v>
      </c>
    </row>
    <row r="5" spans="1:4" x14ac:dyDescent="0.25">
      <c r="A5" s="22">
        <v>4</v>
      </c>
      <c r="B5" s="10" t="s">
        <v>5</v>
      </c>
      <c r="C5" s="10" t="s">
        <v>38</v>
      </c>
      <c r="D5" s="2" t="s">
        <v>62</v>
      </c>
    </row>
    <row r="6" spans="1:4" x14ac:dyDescent="0.25">
      <c r="A6" s="22">
        <v>5</v>
      </c>
      <c r="B6" s="10" t="s">
        <v>6</v>
      </c>
      <c r="C6" s="10" t="s">
        <v>39</v>
      </c>
      <c r="D6" s="2" t="s">
        <v>62</v>
      </c>
    </row>
    <row r="7" spans="1:4" x14ac:dyDescent="0.25">
      <c r="A7" s="22">
        <v>6</v>
      </c>
      <c r="B7" s="10" t="s">
        <v>7</v>
      </c>
      <c r="C7" s="10" t="s">
        <v>40</v>
      </c>
      <c r="D7" s="2" t="s">
        <v>62</v>
      </c>
    </row>
    <row r="8" spans="1:4" x14ac:dyDescent="0.25">
      <c r="A8" s="22">
        <v>7</v>
      </c>
      <c r="B8" s="10"/>
      <c r="C8" s="10" t="s">
        <v>41</v>
      </c>
      <c r="D8" s="11" t="s">
        <v>63</v>
      </c>
    </row>
    <row r="9" spans="1:4" x14ac:dyDescent="0.25">
      <c r="A9" s="22">
        <v>8</v>
      </c>
      <c r="B9" s="10"/>
      <c r="C9" s="10" t="s">
        <v>42</v>
      </c>
      <c r="D9" s="11" t="s">
        <v>63</v>
      </c>
    </row>
    <row r="10" spans="1:4" x14ac:dyDescent="0.25">
      <c r="A10" s="22">
        <v>9</v>
      </c>
      <c r="B10" s="10"/>
      <c r="C10" s="10" t="s">
        <v>43</v>
      </c>
      <c r="D10" s="11" t="s">
        <v>63</v>
      </c>
    </row>
    <row r="11" spans="1:4" x14ac:dyDescent="0.25">
      <c r="A11" s="22">
        <v>10</v>
      </c>
      <c r="B11" s="10"/>
      <c r="C11" s="10" t="s">
        <v>44</v>
      </c>
      <c r="D11" s="11" t="s">
        <v>63</v>
      </c>
    </row>
    <row r="12" spans="1:4" x14ac:dyDescent="0.25">
      <c r="A12" s="22">
        <v>11</v>
      </c>
      <c r="B12" s="10"/>
      <c r="C12" s="10" t="s">
        <v>45</v>
      </c>
      <c r="D12" s="11" t="s">
        <v>63</v>
      </c>
    </row>
    <row r="13" spans="1:4" x14ac:dyDescent="0.25">
      <c r="A13" s="22">
        <v>12</v>
      </c>
      <c r="B13" s="10"/>
      <c r="C13" s="10" t="s">
        <v>46</v>
      </c>
      <c r="D13" s="11" t="s">
        <v>63</v>
      </c>
    </row>
    <row r="14" spans="1:4" x14ac:dyDescent="0.25">
      <c r="A14" s="22">
        <v>13</v>
      </c>
      <c r="B14" s="10"/>
      <c r="C14" s="10" t="s">
        <v>47</v>
      </c>
      <c r="D14" s="11" t="s">
        <v>63</v>
      </c>
    </row>
    <row r="15" spans="1:4" x14ac:dyDescent="0.25">
      <c r="A15" s="22">
        <v>14</v>
      </c>
      <c r="B15" s="10"/>
      <c r="C15" s="10" t="s">
        <v>48</v>
      </c>
      <c r="D15" s="11" t="s">
        <v>63</v>
      </c>
    </row>
    <row r="16" spans="1:4" x14ac:dyDescent="0.25">
      <c r="A16" s="22">
        <v>15</v>
      </c>
      <c r="B16" s="10"/>
      <c r="C16" s="10" t="s">
        <v>49</v>
      </c>
      <c r="D16" s="11" t="s">
        <v>63</v>
      </c>
    </row>
    <row r="17" spans="1:4" x14ac:dyDescent="0.25">
      <c r="A17" s="22">
        <v>16</v>
      </c>
      <c r="B17" s="10"/>
      <c r="C17" s="10" t="s">
        <v>50</v>
      </c>
      <c r="D17" s="11" t="s">
        <v>63</v>
      </c>
    </row>
    <row r="18" spans="1:4" x14ac:dyDescent="0.25">
      <c r="A18" s="22">
        <v>17</v>
      </c>
      <c r="B18" s="10"/>
      <c r="C18" s="10" t="s">
        <v>51</v>
      </c>
      <c r="D18" s="11" t="s">
        <v>63</v>
      </c>
    </row>
    <row r="19" spans="1:4" x14ac:dyDescent="0.25">
      <c r="A19" s="22">
        <v>18</v>
      </c>
      <c r="B19" s="10"/>
      <c r="C19" s="10" t="s">
        <v>52</v>
      </c>
      <c r="D19" s="11" t="s">
        <v>63</v>
      </c>
    </row>
    <row r="20" spans="1:4" x14ac:dyDescent="0.25">
      <c r="A20" s="22">
        <v>19</v>
      </c>
      <c r="B20" s="10"/>
      <c r="C20" s="10" t="s">
        <v>53</v>
      </c>
      <c r="D20" s="11" t="s">
        <v>63</v>
      </c>
    </row>
    <row r="21" spans="1:4" x14ac:dyDescent="0.25">
      <c r="A21" s="22">
        <v>20</v>
      </c>
      <c r="B21" s="10"/>
      <c r="C21" s="10" t="s">
        <v>54</v>
      </c>
      <c r="D21" s="11" t="s">
        <v>63</v>
      </c>
    </row>
    <row r="22" spans="1:4" x14ac:dyDescent="0.25">
      <c r="A22" s="22">
        <v>21</v>
      </c>
      <c r="B22" s="10"/>
      <c r="C22" s="10" t="s">
        <v>55</v>
      </c>
      <c r="D22" s="11" t="s">
        <v>63</v>
      </c>
    </row>
    <row r="23" spans="1:4" x14ac:dyDescent="0.25">
      <c r="A23" s="22">
        <v>22</v>
      </c>
      <c r="B23" s="10"/>
      <c r="C23" s="10" t="s">
        <v>56</v>
      </c>
      <c r="D23" s="11" t="s">
        <v>63</v>
      </c>
    </row>
    <row r="24" spans="1:4" x14ac:dyDescent="0.25">
      <c r="A24" s="22">
        <v>23</v>
      </c>
      <c r="B24" s="10"/>
      <c r="C24" s="10" t="s">
        <v>57</v>
      </c>
      <c r="D24" s="11" t="s">
        <v>63</v>
      </c>
    </row>
    <row r="25" spans="1:4" x14ac:dyDescent="0.25">
      <c r="A25" s="22">
        <v>24</v>
      </c>
      <c r="B25" s="10"/>
      <c r="C25" s="10" t="s">
        <v>58</v>
      </c>
      <c r="D25" s="11" t="s">
        <v>63</v>
      </c>
    </row>
    <row r="26" spans="1:4" x14ac:dyDescent="0.25">
      <c r="A26" s="22">
        <v>25</v>
      </c>
      <c r="B26" s="10"/>
      <c r="C26" s="10" t="s">
        <v>59</v>
      </c>
      <c r="D26" s="12" t="s">
        <v>64</v>
      </c>
    </row>
    <row r="27" spans="1:4" x14ac:dyDescent="0.25">
      <c r="A27" s="22">
        <v>26</v>
      </c>
      <c r="B27" s="10"/>
      <c r="C27" s="10" t="s">
        <v>60</v>
      </c>
      <c r="D27" s="12" t="s">
        <v>64</v>
      </c>
    </row>
    <row r="28" spans="1:4" x14ac:dyDescent="0.25">
      <c r="A28" s="22">
        <v>27</v>
      </c>
      <c r="B28" s="10"/>
      <c r="C28" s="10" t="s">
        <v>61</v>
      </c>
      <c r="D28" s="12" t="s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4" sqref="C4:C5"/>
    </sheetView>
  </sheetViews>
  <sheetFormatPr defaultRowHeight="15" x14ac:dyDescent="0.25"/>
  <cols>
    <col min="2" max="2" width="65.42578125" customWidth="1"/>
    <col min="3" max="3" width="17" customWidth="1"/>
  </cols>
  <sheetData>
    <row r="1" spans="1:3" ht="26.25" customHeight="1" thickBot="1" x14ac:dyDescent="0.3">
      <c r="A1" s="4" t="s">
        <v>23</v>
      </c>
      <c r="B1" s="5" t="s">
        <v>24</v>
      </c>
      <c r="C1" s="5" t="s">
        <v>25</v>
      </c>
    </row>
    <row r="2" spans="1:3" ht="31.5" customHeight="1" thickBot="1" x14ac:dyDescent="0.3">
      <c r="A2" s="6">
        <v>1</v>
      </c>
      <c r="B2" s="7" t="s">
        <v>26</v>
      </c>
      <c r="C2" s="8">
        <v>27</v>
      </c>
    </row>
    <row r="3" spans="1:3" ht="30.75" customHeight="1" thickBot="1" x14ac:dyDescent="0.3">
      <c r="A3" s="6">
        <v>2</v>
      </c>
      <c r="B3" s="7" t="s">
        <v>27</v>
      </c>
      <c r="C3" s="8">
        <v>-3</v>
      </c>
    </row>
    <row r="4" spans="1:3" ht="28.5" customHeight="1" thickBot="1" x14ac:dyDescent="0.3">
      <c r="A4" s="13">
        <v>3</v>
      </c>
      <c r="B4" s="15" t="s">
        <v>28</v>
      </c>
      <c r="C4" s="17">
        <v>-18</v>
      </c>
    </row>
    <row r="5" spans="1:3" ht="15.75" hidden="1" thickBot="1" x14ac:dyDescent="0.3">
      <c r="A5" s="14"/>
      <c r="B5" s="16"/>
      <c r="C5" s="18"/>
    </row>
    <row r="6" spans="1:3" ht="21.75" customHeight="1" thickBot="1" x14ac:dyDescent="0.3">
      <c r="A6" s="19" t="s">
        <v>29</v>
      </c>
      <c r="B6" s="20"/>
      <c r="C6" s="8">
        <v>6</v>
      </c>
    </row>
    <row r="7" spans="1:3" ht="15.75" thickBot="1" x14ac:dyDescent="0.3">
      <c r="A7" s="19" t="s">
        <v>30</v>
      </c>
      <c r="B7" s="20"/>
      <c r="C7" s="8">
        <v>7</v>
      </c>
    </row>
    <row r="8" spans="1:3" ht="25.5" customHeight="1" thickBot="1" x14ac:dyDescent="0.3">
      <c r="A8" s="19" t="s">
        <v>31</v>
      </c>
      <c r="B8" s="20"/>
      <c r="C8" s="8">
        <v>42</v>
      </c>
    </row>
  </sheetData>
  <mergeCells count="6">
    <mergeCell ref="A8:B8"/>
    <mergeCell ref="A4:A5"/>
    <mergeCell ref="B4:B5"/>
    <mergeCell ref="C4:C5"/>
    <mergeCell ref="A6:B6"/>
    <mergeCell ref="A7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opLeftCell="O1" workbookViewId="0">
      <selection activeCell="V20" sqref="T20:V23"/>
    </sheetView>
  </sheetViews>
  <sheetFormatPr defaultRowHeight="15" x14ac:dyDescent="0.25"/>
  <cols>
    <col min="1" max="1" width="24.42578125" customWidth="1"/>
    <col min="2" max="2" width="21.85546875" style="1" customWidth="1"/>
    <col min="3" max="3" width="22" customWidth="1"/>
    <col min="4" max="15" width="21.42578125" bestFit="1" customWidth="1"/>
    <col min="16" max="16" width="10.42578125" customWidth="1"/>
  </cols>
  <sheetData>
    <row r="1" spans="1:22" x14ac:dyDescent="0.25">
      <c r="A1" s="25" t="s">
        <v>9</v>
      </c>
      <c r="B1" s="26" t="s">
        <v>0</v>
      </c>
      <c r="C1" s="26"/>
      <c r="D1" s="26"/>
      <c r="E1" s="26"/>
      <c r="F1" s="26"/>
      <c r="G1" s="26"/>
      <c r="H1" s="26"/>
      <c r="I1" s="27" t="s">
        <v>1</v>
      </c>
      <c r="J1" s="27"/>
      <c r="K1" s="27"/>
      <c r="L1" s="27"/>
      <c r="M1" s="27"/>
      <c r="N1" s="27"/>
      <c r="O1" s="27"/>
      <c r="P1" s="28" t="s">
        <v>8</v>
      </c>
      <c r="Q1" s="28"/>
      <c r="R1" s="28"/>
      <c r="S1" s="28"/>
      <c r="T1" s="28"/>
      <c r="U1" s="28"/>
      <c r="V1" s="28"/>
    </row>
    <row r="2" spans="1:22" x14ac:dyDescent="0.25">
      <c r="A2" s="25"/>
      <c r="B2" s="29">
        <v>2016</v>
      </c>
      <c r="C2" s="30">
        <v>2017</v>
      </c>
      <c r="D2" s="30">
        <v>2018</v>
      </c>
      <c r="E2" s="30">
        <v>2019</v>
      </c>
      <c r="F2" s="30">
        <v>2020</v>
      </c>
      <c r="G2" s="30">
        <v>2021</v>
      </c>
      <c r="H2" s="30">
        <v>2022</v>
      </c>
      <c r="I2" s="31">
        <v>2016</v>
      </c>
      <c r="J2" s="31">
        <v>2017</v>
      </c>
      <c r="K2" s="31">
        <v>2018</v>
      </c>
      <c r="L2" s="31">
        <v>2019</v>
      </c>
      <c r="M2" s="31">
        <v>2020</v>
      </c>
      <c r="N2" s="31">
        <v>2021</v>
      </c>
      <c r="O2" s="31">
        <v>2022</v>
      </c>
      <c r="P2" s="32">
        <v>2016</v>
      </c>
      <c r="Q2" s="32">
        <v>2017</v>
      </c>
      <c r="R2" s="32">
        <v>2018</v>
      </c>
      <c r="S2" s="32">
        <v>2019</v>
      </c>
      <c r="T2" s="32">
        <v>2020</v>
      </c>
      <c r="U2" s="32">
        <v>2021</v>
      </c>
      <c r="V2" s="32">
        <v>2022</v>
      </c>
    </row>
    <row r="3" spans="1:22" x14ac:dyDescent="0.25">
      <c r="A3" s="9" t="s">
        <v>2</v>
      </c>
      <c r="B3" s="33">
        <v>61433458</v>
      </c>
      <c r="C3" s="33">
        <v>41985982</v>
      </c>
      <c r="D3" s="33">
        <v>36732710</v>
      </c>
      <c r="E3" s="33">
        <v>12783032</v>
      </c>
      <c r="F3" s="33">
        <v>6752830</v>
      </c>
      <c r="G3" s="33">
        <v>6617839</v>
      </c>
      <c r="H3" s="33">
        <v>31564847</v>
      </c>
      <c r="I3" s="33">
        <v>86910409</v>
      </c>
      <c r="J3" s="33">
        <v>3066607</v>
      </c>
      <c r="K3" s="33">
        <v>329996</v>
      </c>
      <c r="L3" s="33">
        <v>87477</v>
      </c>
      <c r="M3" s="33">
        <v>1750793</v>
      </c>
      <c r="N3" s="33">
        <v>466098</v>
      </c>
      <c r="O3" s="33">
        <v>38081311</v>
      </c>
      <c r="P3" s="10">
        <f>B3/I3</f>
        <v>0.70685961217832949</v>
      </c>
      <c r="Q3" s="10">
        <f>B3/I3</f>
        <v>0.70685961217832949</v>
      </c>
      <c r="R3" s="10">
        <f>D3/K3</f>
        <v>111.3125916677778</v>
      </c>
      <c r="S3" s="10">
        <f>E3/L3</f>
        <v>146.13020565405765</v>
      </c>
      <c r="T3" s="10">
        <f>F3/M3</f>
        <v>3.8570122224614787</v>
      </c>
      <c r="U3" s="10">
        <f>G3/N3</f>
        <v>14.198385318109068</v>
      </c>
      <c r="V3" s="10">
        <f>H3/O3</f>
        <v>0.8288802609763094</v>
      </c>
    </row>
    <row r="4" spans="1:22" x14ac:dyDescent="0.25">
      <c r="A4" s="9" t="s">
        <v>3</v>
      </c>
      <c r="B4" s="33">
        <v>88855470114</v>
      </c>
      <c r="C4" s="34">
        <v>210136436553</v>
      </c>
      <c r="D4" s="33">
        <v>283104026129</v>
      </c>
      <c r="E4" s="33">
        <v>243173202868</v>
      </c>
      <c r="F4" s="33">
        <v>191509532894</v>
      </c>
      <c r="G4" s="33">
        <v>213857052760</v>
      </c>
      <c r="H4" s="33">
        <v>64042560151</v>
      </c>
      <c r="I4" s="33">
        <v>84332825224</v>
      </c>
      <c r="J4" s="33">
        <v>78581189669</v>
      </c>
      <c r="K4" s="33">
        <v>241864951902</v>
      </c>
      <c r="L4" s="33">
        <v>86813234085</v>
      </c>
      <c r="M4" s="33">
        <v>84906108780</v>
      </c>
      <c r="N4" s="33">
        <v>153665650636</v>
      </c>
      <c r="O4" s="33">
        <v>131360321273</v>
      </c>
      <c r="P4" s="10">
        <f t="shared" ref="P4:P8" si="0">B4/I4</f>
        <v>1.0536285233891691</v>
      </c>
      <c r="Q4" s="10">
        <f t="shared" ref="Q4:Q8" si="1">B4/I4</f>
        <v>1.0536285233891691</v>
      </c>
      <c r="R4" s="10">
        <f t="shared" ref="R4:R8" si="2">D4/K4</f>
        <v>1.1705045476936626</v>
      </c>
      <c r="S4" s="10">
        <f t="shared" ref="S4:S8" si="3">E4/L4</f>
        <v>2.8011075204260432</v>
      </c>
      <c r="T4" s="10">
        <f t="shared" ref="T4:T8" si="4">F4/M4</f>
        <v>2.2555448087983851</v>
      </c>
      <c r="U4" s="10">
        <f t="shared" ref="U4:U8" si="5">G4/N4</f>
        <v>1.3917036883316243</v>
      </c>
      <c r="V4" s="10">
        <f t="shared" ref="V4:V8" si="6">H4/O4</f>
        <v>0.48753352253077509</v>
      </c>
    </row>
    <row r="5" spans="1:22" x14ac:dyDescent="0.25">
      <c r="A5" s="9" t="s">
        <v>4</v>
      </c>
      <c r="B5" s="33">
        <v>32187913165</v>
      </c>
      <c r="C5" s="33">
        <v>73970579691</v>
      </c>
      <c r="D5" s="33">
        <v>142441185180</v>
      </c>
      <c r="E5" s="33">
        <v>306716957106</v>
      </c>
      <c r="F5" s="33">
        <v>129151338478</v>
      </c>
      <c r="G5" s="33">
        <v>137638370951</v>
      </c>
      <c r="H5" s="33">
        <v>298637575059</v>
      </c>
      <c r="I5" s="33">
        <v>131942418006</v>
      </c>
      <c r="J5" s="33">
        <v>212454596953</v>
      </c>
      <c r="K5" s="33">
        <v>182305711934</v>
      </c>
      <c r="L5" s="33">
        <v>223507975633</v>
      </c>
      <c r="M5" s="33">
        <v>223507975633</v>
      </c>
      <c r="N5" s="33">
        <v>261536435845</v>
      </c>
      <c r="O5" s="33">
        <v>349839377160</v>
      </c>
      <c r="P5" s="10">
        <f t="shared" si="0"/>
        <v>0.24395424649210443</v>
      </c>
      <c r="Q5" s="10">
        <f t="shared" si="1"/>
        <v>0.24395424649210443</v>
      </c>
      <c r="R5" s="10">
        <f t="shared" si="2"/>
        <v>0.78133144413800859</v>
      </c>
      <c r="S5" s="10">
        <f t="shared" si="3"/>
        <v>1.3722864082918862</v>
      </c>
      <c r="T5" s="10">
        <f t="shared" si="4"/>
        <v>0.57783771747844226</v>
      </c>
      <c r="U5" s="10">
        <f t="shared" si="5"/>
        <v>0.52626843562466996</v>
      </c>
      <c r="V5" s="10">
        <f t="shared" si="6"/>
        <v>0.85364196987584184</v>
      </c>
    </row>
    <row r="6" spans="1:22" x14ac:dyDescent="0.25">
      <c r="A6" s="9" t="s">
        <v>5</v>
      </c>
      <c r="B6" s="33">
        <v>21670034777</v>
      </c>
      <c r="C6" s="33">
        <v>25788635032</v>
      </c>
      <c r="D6" s="33">
        <v>57750932681</v>
      </c>
      <c r="E6" s="33">
        <v>85378192680</v>
      </c>
      <c r="F6" s="33">
        <v>93577946345</v>
      </c>
      <c r="G6" s="33">
        <v>237930057104</v>
      </c>
      <c r="H6" s="33">
        <v>171801416368</v>
      </c>
      <c r="I6" s="33">
        <v>81577226463</v>
      </c>
      <c r="J6" s="33">
        <v>20678159590</v>
      </c>
      <c r="K6" s="33">
        <v>175830166033</v>
      </c>
      <c r="L6" s="33">
        <v>139763286351</v>
      </c>
      <c r="M6" s="33">
        <v>160127033037</v>
      </c>
      <c r="N6" s="33">
        <v>111872346585</v>
      </c>
      <c r="O6" s="33">
        <v>171985988549</v>
      </c>
      <c r="P6" s="10">
        <f t="shared" si="0"/>
        <v>0.26563828799485623</v>
      </c>
      <c r="Q6" s="10">
        <f t="shared" si="1"/>
        <v>0.26563828799485623</v>
      </c>
      <c r="R6" s="10">
        <f t="shared" si="2"/>
        <v>0.32844723965147848</v>
      </c>
      <c r="S6" s="10">
        <f t="shared" si="3"/>
        <v>0.61087711164419911</v>
      </c>
      <c r="T6" s="10">
        <f t="shared" si="4"/>
        <v>0.58439817793524762</v>
      </c>
      <c r="U6" s="10">
        <f t="shared" si="5"/>
        <v>2.1267995565215219</v>
      </c>
      <c r="V6" s="10">
        <f t="shared" si="6"/>
        <v>0.99892681850098841</v>
      </c>
    </row>
    <row r="7" spans="1:22" x14ac:dyDescent="0.25">
      <c r="A7" s="9" t="s">
        <v>6</v>
      </c>
      <c r="B7" s="33">
        <v>8349927</v>
      </c>
      <c r="C7" s="33">
        <v>11117745</v>
      </c>
      <c r="D7" s="33">
        <v>11426678</v>
      </c>
      <c r="E7" s="33">
        <v>11679884</v>
      </c>
      <c r="F7" s="33">
        <v>8364356</v>
      </c>
      <c r="G7" s="33">
        <v>18211500</v>
      </c>
      <c r="H7" s="33">
        <v>24432148</v>
      </c>
      <c r="I7" s="33">
        <v>5042747</v>
      </c>
      <c r="J7" s="33">
        <v>4513226</v>
      </c>
      <c r="K7" s="33">
        <v>4935696</v>
      </c>
      <c r="L7" s="33">
        <v>4691251</v>
      </c>
      <c r="M7" s="33">
        <v>3872457</v>
      </c>
      <c r="N7" s="33">
        <v>7500647</v>
      </c>
      <c r="O7" s="33">
        <v>10701780</v>
      </c>
      <c r="P7" s="10">
        <f t="shared" si="0"/>
        <v>1.6558290550765287</v>
      </c>
      <c r="Q7" s="10">
        <f t="shared" si="1"/>
        <v>1.6558290550765287</v>
      </c>
      <c r="R7" s="10">
        <f t="shared" si="2"/>
        <v>2.3151097636483282</v>
      </c>
      <c r="S7" s="10">
        <f t="shared" si="3"/>
        <v>2.4897162825011923</v>
      </c>
      <c r="T7" s="10">
        <f t="shared" si="4"/>
        <v>2.1599609756802982</v>
      </c>
      <c r="U7" s="10">
        <f t="shared" si="5"/>
        <v>2.4279905453489548</v>
      </c>
      <c r="V7" s="10">
        <f t="shared" si="6"/>
        <v>2.282998529216635</v>
      </c>
    </row>
    <row r="8" spans="1:22" x14ac:dyDescent="0.25">
      <c r="A8" s="9" t="s">
        <v>7</v>
      </c>
      <c r="B8" s="33">
        <v>653948146847</v>
      </c>
      <c r="C8" s="33">
        <v>442674856141</v>
      </c>
      <c r="D8" s="33">
        <v>502905063537</v>
      </c>
      <c r="E8" s="33">
        <v>266422913179</v>
      </c>
      <c r="F8" s="33">
        <v>155039529753</v>
      </c>
      <c r="G8" s="33">
        <v>165378703034</v>
      </c>
      <c r="H8" s="33">
        <v>125400934643</v>
      </c>
      <c r="I8" s="33">
        <v>405399698528</v>
      </c>
      <c r="J8" s="33">
        <v>399931676280</v>
      </c>
      <c r="K8" s="33">
        <v>216453725247</v>
      </c>
      <c r="L8" s="33">
        <v>239400194285</v>
      </c>
      <c r="M8" s="33">
        <v>327120710729</v>
      </c>
      <c r="N8" s="33">
        <v>710531093707</v>
      </c>
      <c r="O8" s="33">
        <v>661317937432</v>
      </c>
      <c r="P8" s="10">
        <f t="shared" si="0"/>
        <v>1.6130948030338343</v>
      </c>
      <c r="Q8" s="10">
        <f t="shared" si="1"/>
        <v>1.6130948030338343</v>
      </c>
      <c r="R8" s="10">
        <f t="shared" si="2"/>
        <v>2.3233837300010625</v>
      </c>
      <c r="S8" s="10">
        <f t="shared" si="3"/>
        <v>1.1128767625887142</v>
      </c>
      <c r="T8" s="10">
        <f t="shared" si="4"/>
        <v>0.47395204482005726</v>
      </c>
      <c r="U8" s="10">
        <f t="shared" si="5"/>
        <v>0.2327536465310508</v>
      </c>
      <c r="V8" s="10">
        <f t="shared" si="6"/>
        <v>0.18962276319004934</v>
      </c>
    </row>
    <row r="9" spans="1:22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2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22" x14ac:dyDescent="0.2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22" x14ac:dyDescent="0.25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22" x14ac:dyDescent="0.25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22" x14ac:dyDescent="0.2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22" x14ac:dyDescent="0.2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2" x14ac:dyDescent="0.2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9:15" x14ac:dyDescent="0.25">
      <c r="I17" s="1"/>
      <c r="J17" s="1"/>
      <c r="K17" s="1"/>
      <c r="L17" s="1"/>
      <c r="M17" s="1"/>
      <c r="N17" s="1"/>
      <c r="O17" s="1"/>
    </row>
    <row r="18" spans="9:15" x14ac:dyDescent="0.25">
      <c r="I18" s="1"/>
      <c r="J18" s="1"/>
      <c r="K18" s="1"/>
      <c r="L18" s="1"/>
      <c r="M18" s="1"/>
      <c r="N18" s="1"/>
      <c r="O18" s="1"/>
    </row>
  </sheetData>
  <mergeCells count="4">
    <mergeCell ref="B1:H1"/>
    <mergeCell ref="I1:O1"/>
    <mergeCell ref="P1:V1"/>
    <mergeCell ref="A1:A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opLeftCell="O1" workbookViewId="0">
      <selection activeCell="V8" sqref="A1:V8"/>
    </sheetView>
  </sheetViews>
  <sheetFormatPr defaultRowHeight="15" x14ac:dyDescent="0.25"/>
  <cols>
    <col min="1" max="1" width="20.140625" customWidth="1"/>
    <col min="2" max="3" width="23" bestFit="1" customWidth="1"/>
    <col min="4" max="9" width="21.42578125" bestFit="1" customWidth="1"/>
    <col min="10" max="10" width="23" bestFit="1" customWidth="1"/>
    <col min="11" max="14" width="21.42578125" bestFit="1" customWidth="1"/>
    <col min="15" max="15" width="23" bestFit="1" customWidth="1"/>
    <col min="16" max="16" width="10.85546875" customWidth="1"/>
  </cols>
  <sheetData>
    <row r="1" spans="1:22" x14ac:dyDescent="0.25">
      <c r="A1" s="25" t="s">
        <v>9</v>
      </c>
      <c r="B1" s="26" t="s">
        <v>10</v>
      </c>
      <c r="C1" s="26"/>
      <c r="D1" s="26"/>
      <c r="E1" s="26"/>
      <c r="F1" s="26"/>
      <c r="G1" s="26"/>
      <c r="H1" s="26"/>
      <c r="I1" s="27" t="s">
        <v>11</v>
      </c>
      <c r="J1" s="27"/>
      <c r="K1" s="27"/>
      <c r="L1" s="27"/>
      <c r="M1" s="27"/>
      <c r="N1" s="27"/>
      <c r="O1" s="27"/>
      <c r="P1" s="28" t="s">
        <v>12</v>
      </c>
      <c r="Q1" s="28"/>
      <c r="R1" s="28"/>
      <c r="S1" s="28"/>
      <c r="T1" s="28"/>
      <c r="U1" s="28"/>
      <c r="V1" s="28"/>
    </row>
    <row r="2" spans="1:22" x14ac:dyDescent="0.25">
      <c r="A2" s="25"/>
      <c r="B2" s="29">
        <v>2016</v>
      </c>
      <c r="C2" s="30">
        <v>2017</v>
      </c>
      <c r="D2" s="30">
        <v>2018</v>
      </c>
      <c r="E2" s="30">
        <v>2019</v>
      </c>
      <c r="F2" s="30">
        <v>2020</v>
      </c>
      <c r="G2" s="30">
        <v>2021</v>
      </c>
      <c r="H2" s="30">
        <v>2022</v>
      </c>
      <c r="I2" s="31">
        <v>2016</v>
      </c>
      <c r="J2" s="31">
        <v>2017</v>
      </c>
      <c r="K2" s="31">
        <v>2018</v>
      </c>
      <c r="L2" s="31">
        <v>2019</v>
      </c>
      <c r="M2" s="31">
        <v>2020</v>
      </c>
      <c r="N2" s="31">
        <v>2021</v>
      </c>
      <c r="O2" s="31">
        <v>2022</v>
      </c>
      <c r="P2" s="32">
        <v>2016</v>
      </c>
      <c r="Q2" s="32">
        <v>2017</v>
      </c>
      <c r="R2" s="32">
        <v>2018</v>
      </c>
      <c r="S2" s="32">
        <v>2019</v>
      </c>
      <c r="T2" s="32">
        <v>2020</v>
      </c>
      <c r="U2" s="32">
        <v>2021</v>
      </c>
      <c r="V2" s="32">
        <v>2022</v>
      </c>
    </row>
    <row r="3" spans="1:22" x14ac:dyDescent="0.25">
      <c r="A3" s="9" t="s">
        <v>2</v>
      </c>
      <c r="B3" s="33">
        <v>87917337</v>
      </c>
      <c r="C3" s="33">
        <v>78040266</v>
      </c>
      <c r="D3" s="33">
        <v>723115757</v>
      </c>
      <c r="E3" s="33">
        <v>57327333</v>
      </c>
      <c r="F3" s="33">
        <v>28264221</v>
      </c>
      <c r="G3" s="33">
        <v>2458179</v>
      </c>
      <c r="H3" s="33">
        <v>60980287</v>
      </c>
      <c r="I3" s="33">
        <v>69785430</v>
      </c>
      <c r="J3" s="33">
        <v>59323036</v>
      </c>
      <c r="K3" s="33">
        <v>55578753</v>
      </c>
      <c r="L3" s="33">
        <v>14328227</v>
      </c>
      <c r="M3" s="33">
        <v>40391503</v>
      </c>
      <c r="N3" s="33">
        <v>40012007</v>
      </c>
      <c r="O3" s="33">
        <v>10651480</v>
      </c>
      <c r="P3" s="10">
        <f t="shared" ref="P3:V5" si="0">B3/I3</f>
        <v>1.2598236766614463</v>
      </c>
      <c r="Q3" s="10">
        <f t="shared" si="0"/>
        <v>1.3155136901624522</v>
      </c>
      <c r="R3" s="10">
        <f t="shared" si="0"/>
        <v>13.010650976642099</v>
      </c>
      <c r="S3" s="10">
        <f t="shared" si="0"/>
        <v>4.001006754010807</v>
      </c>
      <c r="T3" s="10">
        <f t="shared" si="0"/>
        <v>0.69975660474927115</v>
      </c>
      <c r="U3" s="10">
        <f t="shared" si="0"/>
        <v>6.1436033438662552E-2</v>
      </c>
      <c r="V3" s="10">
        <f t="shared" si="0"/>
        <v>5.7250529503881147</v>
      </c>
    </row>
    <row r="4" spans="1:22" x14ac:dyDescent="0.25">
      <c r="A4" s="9" t="s">
        <v>3</v>
      </c>
      <c r="B4" s="33">
        <v>253848789845</v>
      </c>
      <c r="C4" s="33">
        <v>232927380687</v>
      </c>
      <c r="D4" s="33">
        <v>250001554441</v>
      </c>
      <c r="E4" s="33">
        <v>203584653001</v>
      </c>
      <c r="F4" s="33">
        <v>152354623294</v>
      </c>
      <c r="G4" s="33">
        <v>18847898731</v>
      </c>
      <c r="H4" s="33">
        <v>150233481432</v>
      </c>
      <c r="I4" s="33">
        <v>79406423854</v>
      </c>
      <c r="J4" s="33">
        <v>224495481</v>
      </c>
      <c r="K4" s="33">
        <v>250001554441</v>
      </c>
      <c r="L4" s="33">
        <v>203584653001</v>
      </c>
      <c r="M4" s="33">
        <v>352947426518</v>
      </c>
      <c r="N4" s="33">
        <v>307404859003</v>
      </c>
      <c r="O4" s="33">
        <v>214090733539</v>
      </c>
      <c r="P4" s="10">
        <f t="shared" ref="P4:P8" si="1">B4/I4</f>
        <v>3.196829393951012</v>
      </c>
      <c r="Q4" s="10">
        <f t="shared" si="0"/>
        <v>1037.5593292543826</v>
      </c>
      <c r="R4" s="10">
        <f t="shared" si="0"/>
        <v>1</v>
      </c>
      <c r="S4" s="10">
        <f t="shared" si="0"/>
        <v>1</v>
      </c>
      <c r="T4" s="10">
        <f t="shared" ref="T4:T8" si="2">F4/M4</f>
        <v>0.4316637885620907</v>
      </c>
      <c r="U4" s="10">
        <f t="shared" si="0"/>
        <v>6.1312949938816877E-2</v>
      </c>
      <c r="V4" s="10">
        <f t="shared" ref="V4:V8" si="3">H4/O4</f>
        <v>0.70172808952813737</v>
      </c>
    </row>
    <row r="5" spans="1:22" x14ac:dyDescent="0.25">
      <c r="A5" s="9" t="s">
        <v>4</v>
      </c>
      <c r="B5" s="33">
        <v>24306526039</v>
      </c>
      <c r="C5" s="33">
        <v>350797573097</v>
      </c>
      <c r="D5" s="33">
        <v>345989440969</v>
      </c>
      <c r="E5" s="33">
        <v>678262661673</v>
      </c>
      <c r="F5" s="33">
        <v>611899459706</v>
      </c>
      <c r="G5" s="33">
        <v>601540344656</v>
      </c>
      <c r="H5" s="33">
        <v>738491466471</v>
      </c>
      <c r="I5" s="33">
        <v>47405187169</v>
      </c>
      <c r="J5" s="33">
        <v>15161773031</v>
      </c>
      <c r="K5" s="33">
        <v>190878274768</v>
      </c>
      <c r="L5" s="33">
        <v>93376320522</v>
      </c>
      <c r="M5" s="33">
        <v>87375089069</v>
      </c>
      <c r="N5" s="33">
        <v>78014262859</v>
      </c>
      <c r="O5" s="33">
        <v>39383249600</v>
      </c>
      <c r="P5" s="10">
        <f t="shared" si="1"/>
        <v>0.51273979685697635</v>
      </c>
      <c r="Q5" s="10">
        <f t="shared" ref="Q5:Q8" si="4">C5/J5</f>
        <v>23.136975628097964</v>
      </c>
      <c r="R5" s="10">
        <f t="shared" ref="R5:R8" si="5">D5/K5</f>
        <v>1.8126182321666906</v>
      </c>
      <c r="S5" s="10">
        <f t="shared" si="0"/>
        <v>7.2637544281175375</v>
      </c>
      <c r="T5" s="10">
        <f t="shared" si="2"/>
        <v>7.0031340308309584</v>
      </c>
      <c r="U5" s="10">
        <f>G5/N5</f>
        <v>7.7106457538822237</v>
      </c>
      <c r="V5" s="10">
        <f>H5/O5</f>
        <v>18.751410154610504</v>
      </c>
    </row>
    <row r="6" spans="1:22" x14ac:dyDescent="0.25">
      <c r="A6" s="9" t="s">
        <v>5</v>
      </c>
      <c r="B6" s="33">
        <v>255549688996</v>
      </c>
      <c r="C6" s="33">
        <v>306303664687</v>
      </c>
      <c r="D6" s="33">
        <v>342430970325</v>
      </c>
      <c r="E6" s="33">
        <v>287067420465</v>
      </c>
      <c r="F6" s="33">
        <v>317228386339</v>
      </c>
      <c r="G6" s="33">
        <v>233792851055</v>
      </c>
      <c r="H6" s="33">
        <v>165956607186</v>
      </c>
      <c r="I6" s="33">
        <v>381192651563</v>
      </c>
      <c r="J6" s="33">
        <v>419360249695</v>
      </c>
      <c r="K6" s="33">
        <v>489534966943</v>
      </c>
      <c r="L6" s="33">
        <v>584445919301</v>
      </c>
      <c r="M6" s="33">
        <v>564557831801</v>
      </c>
      <c r="N6" s="33">
        <v>817847583715</v>
      </c>
      <c r="O6" s="33">
        <v>1016896178133</v>
      </c>
      <c r="P6" s="10">
        <f t="shared" si="1"/>
        <v>0.67039510847906547</v>
      </c>
      <c r="Q6" s="10">
        <f t="shared" si="4"/>
        <v>0.73040700664827951</v>
      </c>
      <c r="R6" s="10">
        <f t="shared" si="5"/>
        <v>0.69950257580858699</v>
      </c>
      <c r="S6" s="10">
        <f t="shared" ref="S6:S8" si="6">E6/L6</f>
        <v>0.49117875749450685</v>
      </c>
      <c r="T6" s="10">
        <f t="shared" si="2"/>
        <v>0.56190591728575878</v>
      </c>
      <c r="U6" s="10">
        <f t="shared" ref="U6:U8" si="7">G6/N6</f>
        <v>0.28586359574850945</v>
      </c>
      <c r="V6" s="10">
        <f>H6/O6</f>
        <v>0.16319916502262094</v>
      </c>
    </row>
    <row r="7" spans="1:22" x14ac:dyDescent="0.25">
      <c r="A7" s="9" t="s">
        <v>6</v>
      </c>
      <c r="B7" s="33">
        <v>8024369</v>
      </c>
      <c r="C7" s="33">
        <v>8187497</v>
      </c>
      <c r="D7" s="33">
        <v>7903237</v>
      </c>
      <c r="E7" s="33">
        <v>7675226</v>
      </c>
      <c r="F7" s="33">
        <v>7117559</v>
      </c>
      <c r="G7" s="33">
        <v>11869979</v>
      </c>
      <c r="H7" s="33">
        <v>16443161</v>
      </c>
      <c r="I7" s="33">
        <v>10552405</v>
      </c>
      <c r="J7" s="33">
        <v>13799985</v>
      </c>
      <c r="K7" s="33">
        <v>16269696</v>
      </c>
      <c r="L7" s="33">
        <v>18422826</v>
      </c>
      <c r="M7" s="33">
        <v>16939196</v>
      </c>
      <c r="N7" s="33">
        <v>24253724</v>
      </c>
      <c r="O7" s="33">
        <v>28916046</v>
      </c>
      <c r="P7" s="10">
        <f t="shared" si="1"/>
        <v>0.7604303473947408</v>
      </c>
      <c r="Q7" s="10">
        <f t="shared" si="4"/>
        <v>0.59329752894658938</v>
      </c>
      <c r="R7" s="10">
        <f t="shared" si="5"/>
        <v>0.48576426996546218</v>
      </c>
      <c r="S7" s="10">
        <f t="shared" si="6"/>
        <v>0.41661501878159191</v>
      </c>
      <c r="T7" s="10">
        <f t="shared" si="2"/>
        <v>0.4201828115100622</v>
      </c>
      <c r="U7" s="10">
        <f t="shared" si="7"/>
        <v>0.48940851310091599</v>
      </c>
      <c r="V7" s="10">
        <f t="shared" si="3"/>
        <v>0.5686517790157064</v>
      </c>
    </row>
    <row r="8" spans="1:22" x14ac:dyDescent="0.25">
      <c r="A8" s="9" t="s">
        <v>7</v>
      </c>
      <c r="B8" s="33">
        <v>1437595649416</v>
      </c>
      <c r="C8" s="33">
        <v>1006572680604</v>
      </c>
      <c r="D8" s="33">
        <v>950168275134</v>
      </c>
      <c r="E8" s="33">
        <v>901770129259</v>
      </c>
      <c r="F8" s="33">
        <v>841406041966</v>
      </c>
      <c r="G8" s="33">
        <v>817496144035</v>
      </c>
      <c r="H8" s="33">
        <v>740879938141</v>
      </c>
      <c r="I8" s="33">
        <v>986596943875</v>
      </c>
      <c r="J8" s="33">
        <v>1024206200485</v>
      </c>
      <c r="K8" s="33">
        <v>958218573114</v>
      </c>
      <c r="L8" s="33">
        <v>773800538042</v>
      </c>
      <c r="M8" s="33">
        <v>447211599939</v>
      </c>
      <c r="N8" s="33">
        <v>211965127668</v>
      </c>
      <c r="O8" s="33">
        <v>195150556330</v>
      </c>
      <c r="P8" s="10">
        <f t="shared" si="1"/>
        <v>1.4571255854185381</v>
      </c>
      <c r="Q8" s="10">
        <f t="shared" si="4"/>
        <v>0.98278323264138623</v>
      </c>
      <c r="R8" s="10">
        <f t="shared" si="5"/>
        <v>0.99159868300836806</v>
      </c>
      <c r="S8" s="10">
        <f t="shared" si="6"/>
        <v>1.1653780075428872</v>
      </c>
      <c r="T8" s="10">
        <f t="shared" si="2"/>
        <v>1.8814495019377144</v>
      </c>
      <c r="U8" s="10">
        <f t="shared" si="7"/>
        <v>3.8567482917069285</v>
      </c>
      <c r="V8" s="10">
        <f t="shared" si="3"/>
        <v>3.7964531184229395</v>
      </c>
    </row>
  </sheetData>
  <mergeCells count="4">
    <mergeCell ref="A1:A2"/>
    <mergeCell ref="B1:H1"/>
    <mergeCell ref="I1:O1"/>
    <mergeCell ref="P1:V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opLeftCell="N1" zoomScale="91" zoomScaleNormal="91" workbookViewId="0">
      <selection activeCell="Q22" sqref="Q22"/>
    </sheetView>
  </sheetViews>
  <sheetFormatPr defaultRowHeight="15" x14ac:dyDescent="0.25"/>
  <cols>
    <col min="1" max="1" width="18.85546875" customWidth="1"/>
    <col min="2" max="2" width="23.42578125" customWidth="1"/>
    <col min="3" max="4" width="21.42578125" bestFit="1" customWidth="1"/>
    <col min="5" max="6" width="23" bestFit="1" customWidth="1"/>
    <col min="7" max="10" width="21.42578125" bestFit="1" customWidth="1"/>
    <col min="11" max="15" width="23" bestFit="1" customWidth="1"/>
    <col min="19" max="19" width="10.5703125" customWidth="1"/>
  </cols>
  <sheetData>
    <row r="1" spans="1:22" x14ac:dyDescent="0.25">
      <c r="A1" s="25" t="s">
        <v>9</v>
      </c>
      <c r="B1" s="26" t="s">
        <v>13</v>
      </c>
      <c r="C1" s="26"/>
      <c r="D1" s="26"/>
      <c r="E1" s="26"/>
      <c r="F1" s="26"/>
      <c r="G1" s="26"/>
      <c r="H1" s="26"/>
      <c r="I1" s="27" t="s">
        <v>14</v>
      </c>
      <c r="J1" s="27"/>
      <c r="K1" s="27"/>
      <c r="L1" s="27"/>
      <c r="M1" s="27"/>
      <c r="N1" s="27"/>
      <c r="O1" s="27"/>
      <c r="P1" s="28" t="s">
        <v>15</v>
      </c>
      <c r="Q1" s="28"/>
      <c r="R1" s="28"/>
      <c r="S1" s="28"/>
      <c r="T1" s="28"/>
      <c r="U1" s="28"/>
      <c r="V1" s="28"/>
    </row>
    <row r="2" spans="1:22" x14ac:dyDescent="0.25">
      <c r="A2" s="25"/>
      <c r="B2" s="29">
        <v>2016</v>
      </c>
      <c r="C2" s="30">
        <v>2017</v>
      </c>
      <c r="D2" s="30">
        <v>2018</v>
      </c>
      <c r="E2" s="30">
        <v>2019</v>
      </c>
      <c r="F2" s="30">
        <v>2020</v>
      </c>
      <c r="G2" s="30">
        <v>2021</v>
      </c>
      <c r="H2" s="30">
        <v>2022</v>
      </c>
      <c r="I2" s="31">
        <v>2016</v>
      </c>
      <c r="J2" s="31">
        <v>2017</v>
      </c>
      <c r="K2" s="31">
        <v>2018</v>
      </c>
      <c r="L2" s="31">
        <v>2019</v>
      </c>
      <c r="M2" s="31">
        <v>2020</v>
      </c>
      <c r="N2" s="31">
        <v>2021</v>
      </c>
      <c r="O2" s="31">
        <v>2022</v>
      </c>
      <c r="P2" s="32">
        <v>2016</v>
      </c>
      <c r="Q2" s="32">
        <v>2017</v>
      </c>
      <c r="R2" s="32">
        <v>2018</v>
      </c>
      <c r="S2" s="32">
        <v>2019</v>
      </c>
      <c r="T2" s="32">
        <v>2020</v>
      </c>
      <c r="U2" s="32">
        <v>2021</v>
      </c>
      <c r="V2" s="32">
        <v>2022</v>
      </c>
    </row>
    <row r="3" spans="1:22" x14ac:dyDescent="0.25">
      <c r="A3" s="9" t="s">
        <v>2</v>
      </c>
      <c r="B3" s="33">
        <v>8402374</v>
      </c>
      <c r="C3" s="33">
        <v>11148530</v>
      </c>
      <c r="D3" s="33">
        <v>6825414</v>
      </c>
      <c r="E3" s="33">
        <v>13253947</v>
      </c>
      <c r="F3" s="33">
        <v>17334744</v>
      </c>
      <c r="G3" s="33">
        <v>3078120</v>
      </c>
      <c r="H3" s="33">
        <v>26565778</v>
      </c>
      <c r="I3" s="33">
        <v>157702767</v>
      </c>
      <c r="J3" s="33">
        <v>137363302</v>
      </c>
      <c r="K3" s="33">
        <v>127894510</v>
      </c>
      <c r="L3" s="33">
        <v>71655559</v>
      </c>
      <c r="M3" s="33">
        <v>68655724</v>
      </c>
      <c r="N3" s="33">
        <v>64597186</v>
      </c>
      <c r="O3" s="33">
        <v>71631767</v>
      </c>
      <c r="P3" s="10">
        <f t="shared" ref="P3:V4" si="0">B3/I3</f>
        <v>5.3279813409995526E-2</v>
      </c>
      <c r="Q3" s="10">
        <f t="shared" si="0"/>
        <v>8.116090569808812E-2</v>
      </c>
      <c r="R3" s="10">
        <f t="shared" si="0"/>
        <v>5.3367529223889279E-2</v>
      </c>
      <c r="S3" s="10">
        <f t="shared" si="0"/>
        <v>0.18496746358506533</v>
      </c>
      <c r="T3" s="10">
        <f t="shared" si="0"/>
        <v>0.25248796444124599</v>
      </c>
      <c r="U3" s="10">
        <f t="shared" si="0"/>
        <v>4.7650992103587919E-2</v>
      </c>
      <c r="V3" s="10">
        <f t="shared" si="0"/>
        <v>0.37086587575034968</v>
      </c>
    </row>
    <row r="4" spans="1:22" x14ac:dyDescent="0.25">
      <c r="A4" s="9" t="s">
        <v>3</v>
      </c>
      <c r="B4" s="33">
        <v>98681717327</v>
      </c>
      <c r="C4" s="33">
        <v>176933034482</v>
      </c>
      <c r="D4" s="33">
        <v>783590762184</v>
      </c>
      <c r="E4" s="33">
        <v>1221662045057</v>
      </c>
      <c r="F4" s="33">
        <v>1069005506795</v>
      </c>
      <c r="G4" s="33">
        <v>841151184815</v>
      </c>
      <c r="H4" s="33">
        <v>250181705309</v>
      </c>
      <c r="I4" s="33">
        <v>33255213699</v>
      </c>
      <c r="J4" s="33">
        <v>457422862654</v>
      </c>
      <c r="K4" s="33">
        <v>573239122900</v>
      </c>
      <c r="L4" s="33">
        <v>543257046224</v>
      </c>
      <c r="M4" s="33">
        <v>505302049812</v>
      </c>
      <c r="N4" s="33">
        <v>494252757734</v>
      </c>
      <c r="O4" s="33">
        <v>364324214971</v>
      </c>
      <c r="P4" s="10">
        <f t="shared" ref="P4:P8" si="1">B4/I4</f>
        <v>2.9674058997241506</v>
      </c>
      <c r="Q4" s="10">
        <f t="shared" ref="Q4:Q8" si="2">C4/J4</f>
        <v>0.38680409076061906</v>
      </c>
      <c r="R4" s="10">
        <f t="shared" ref="R4:R8" si="3">D4/K4</f>
        <v>1.3669526919583528</v>
      </c>
      <c r="S4" s="10">
        <f t="shared" si="0"/>
        <v>2.2487734923060247</v>
      </c>
      <c r="T4" s="10">
        <f t="shared" si="0"/>
        <v>2.1155772219660074</v>
      </c>
      <c r="U4" s="10">
        <f t="shared" ref="U4:U8" si="4">G4/N4</f>
        <v>1.7018644239263829</v>
      </c>
      <c r="V4" s="10">
        <f t="shared" ref="V4:V8" si="5">H4/O4</f>
        <v>0.68670073255744013</v>
      </c>
    </row>
    <row r="5" spans="1:22" x14ac:dyDescent="0.25">
      <c r="A5" s="9" t="s">
        <v>4</v>
      </c>
      <c r="B5" s="33">
        <v>80556703198</v>
      </c>
      <c r="C5" s="33">
        <v>209702419422</v>
      </c>
      <c r="D5" s="33">
        <v>272403703821</v>
      </c>
      <c r="E5" s="33">
        <v>271218864514</v>
      </c>
      <c r="F5" s="33">
        <v>170386015194</v>
      </c>
      <c r="G5" s="33">
        <v>43523306126</v>
      </c>
      <c r="H5" s="33">
        <v>55604420049</v>
      </c>
      <c r="I5" s="33">
        <v>195660238870</v>
      </c>
      <c r="J5" s="33">
        <v>36595934128</v>
      </c>
      <c r="K5" s="33">
        <v>536867715737</v>
      </c>
      <c r="L5" s="33">
        <v>871638982195</v>
      </c>
      <c r="M5" s="33">
        <v>699274548775</v>
      </c>
      <c r="N5" s="33">
        <v>523526081797</v>
      </c>
      <c r="O5" s="33">
        <v>699108216872</v>
      </c>
      <c r="P5" s="10">
        <f t="shared" si="1"/>
        <v>0.41171728943622138</v>
      </c>
      <c r="Q5" s="10">
        <f t="shared" si="2"/>
        <v>5.7302108668283482</v>
      </c>
      <c r="R5" s="10">
        <f t="shared" si="3"/>
        <v>0.50739445832955388</v>
      </c>
      <c r="S5" s="10">
        <f t="shared" ref="S5:S8" si="6">E5/L5</f>
        <v>0.311159631515108</v>
      </c>
      <c r="T5" s="10">
        <f t="shared" ref="T5:T8" si="7">F5/M5</f>
        <v>0.24366111349610087</v>
      </c>
      <c r="U5" s="10">
        <f t="shared" si="4"/>
        <v>8.3134933748871737E-2</v>
      </c>
      <c r="V5" s="10">
        <f t="shared" si="5"/>
        <v>7.9536213002601053E-2</v>
      </c>
    </row>
    <row r="6" spans="1:22" x14ac:dyDescent="0.25">
      <c r="A6" s="9" t="s">
        <v>5</v>
      </c>
      <c r="B6" s="33">
        <v>56064913975</v>
      </c>
      <c r="C6" s="33">
        <v>57637418578</v>
      </c>
      <c r="D6" s="33">
        <v>190410914134</v>
      </c>
      <c r="E6" s="33">
        <v>250264866368</v>
      </c>
      <c r="F6" s="33">
        <v>209445719950</v>
      </c>
      <c r="G6" s="33">
        <v>508273589516</v>
      </c>
      <c r="H6" s="33">
        <v>104927137056</v>
      </c>
      <c r="I6" s="33">
        <v>636742340559</v>
      </c>
      <c r="J6" s="33">
        <v>725663914382</v>
      </c>
      <c r="K6" s="33">
        <v>831965937268</v>
      </c>
      <c r="L6" s="33">
        <v>871513339763</v>
      </c>
      <c r="M6" s="33">
        <v>881786218140</v>
      </c>
      <c r="N6" s="33">
        <v>1051640434770</v>
      </c>
      <c r="O6" s="33">
        <v>1182852785319</v>
      </c>
      <c r="P6" s="10">
        <f t="shared" si="1"/>
        <v>8.8049608772333671E-2</v>
      </c>
      <c r="Q6" s="10">
        <f t="shared" si="2"/>
        <v>7.9427152757190603E-2</v>
      </c>
      <c r="R6" s="10">
        <f t="shared" si="3"/>
        <v>0.2288686418572245</v>
      </c>
      <c r="S6" s="10">
        <f t="shared" si="6"/>
        <v>0.28716125726320751</v>
      </c>
      <c r="T6" s="10">
        <f t="shared" si="7"/>
        <v>0.2375243745494178</v>
      </c>
      <c r="U6" s="10">
        <f t="shared" si="4"/>
        <v>0.48331499313942072</v>
      </c>
      <c r="V6" s="10">
        <f t="shared" si="5"/>
        <v>8.8706843622727335E-2</v>
      </c>
    </row>
    <row r="7" spans="1:22" x14ac:dyDescent="0.25">
      <c r="A7" s="9" t="s">
        <v>6</v>
      </c>
      <c r="B7" s="33">
        <v>14058869</v>
      </c>
      <c r="C7" s="33">
        <v>19471030</v>
      </c>
      <c r="D7" s="33">
        <v>21166993</v>
      </c>
      <c r="E7" s="33">
        <v>21787564</v>
      </c>
      <c r="F7" s="33">
        <v>17325192</v>
      </c>
      <c r="G7" s="33">
        <v>29261468</v>
      </c>
      <c r="H7" s="33">
        <v>42648590</v>
      </c>
      <c r="I7" s="33">
        <v>18576774</v>
      </c>
      <c r="J7" s="33">
        <v>21987482</v>
      </c>
      <c r="K7" s="33">
        <v>21166993</v>
      </c>
      <c r="L7" s="33">
        <v>26098052</v>
      </c>
      <c r="M7" s="33">
        <v>24056755</v>
      </c>
      <c r="N7" s="33">
        <v>3613703</v>
      </c>
      <c r="O7" s="33">
        <v>45359207</v>
      </c>
      <c r="P7" s="10">
        <f t="shared" si="1"/>
        <v>0.75679819327080144</v>
      </c>
      <c r="Q7" s="10">
        <f t="shared" si="2"/>
        <v>0.88555069652814267</v>
      </c>
      <c r="R7" s="10">
        <f t="shared" si="3"/>
        <v>1</v>
      </c>
      <c r="S7" s="10">
        <f t="shared" si="6"/>
        <v>0.83483487579839288</v>
      </c>
      <c r="T7" s="10">
        <f t="shared" si="7"/>
        <v>0.72017992451600388</v>
      </c>
      <c r="U7" s="10">
        <f t="shared" si="4"/>
        <v>8.0973638398064249</v>
      </c>
      <c r="V7" s="10">
        <f t="shared" si="5"/>
        <v>0.94024108490256453</v>
      </c>
    </row>
    <row r="8" spans="1:22" x14ac:dyDescent="0.25">
      <c r="A8" s="9" t="s">
        <v>7</v>
      </c>
      <c r="B8" s="33">
        <v>43022629</v>
      </c>
      <c r="C8" s="33">
        <v>55324434</v>
      </c>
      <c r="D8" s="33">
        <v>850640883028</v>
      </c>
      <c r="E8" s="33">
        <v>699201691680</v>
      </c>
      <c r="F8" s="33">
        <v>492381856241</v>
      </c>
      <c r="G8" s="33">
        <v>541885165917</v>
      </c>
      <c r="H8" s="33">
        <v>497238211771</v>
      </c>
      <c r="I8" s="33">
        <v>180425172</v>
      </c>
      <c r="J8" s="33">
        <v>149895107</v>
      </c>
      <c r="K8" s="33">
        <v>1908386848248</v>
      </c>
      <c r="L8" s="33">
        <v>1675570667301</v>
      </c>
      <c r="M8" s="33">
        <v>1288617641905</v>
      </c>
      <c r="N8" s="33">
        <v>1029461271703</v>
      </c>
      <c r="O8" s="33">
        <v>936030494471</v>
      </c>
      <c r="P8" s="10">
        <f t="shared" si="1"/>
        <v>0.23845136752869495</v>
      </c>
      <c r="Q8" s="10">
        <f t="shared" si="2"/>
        <v>0.36908765807812527</v>
      </c>
      <c r="R8" s="10">
        <f t="shared" si="3"/>
        <v>0.44573818133830323</v>
      </c>
      <c r="S8" s="10">
        <f t="shared" si="6"/>
        <v>0.41729167580038284</v>
      </c>
      <c r="T8" s="10">
        <f t="shared" si="7"/>
        <v>0.38210081891560782</v>
      </c>
      <c r="U8" s="10">
        <f t="shared" si="4"/>
        <v>0.52637741779307468</v>
      </c>
      <c r="V8" s="10">
        <f t="shared" si="5"/>
        <v>0.53122009881955334</v>
      </c>
    </row>
  </sheetData>
  <mergeCells count="4">
    <mergeCell ref="A1:A2"/>
    <mergeCell ref="B1:H1"/>
    <mergeCell ref="I1:O1"/>
    <mergeCell ref="P1:V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zoomScale="77" zoomScaleNormal="77" workbookViewId="0">
      <selection sqref="A1:AD8"/>
    </sheetView>
  </sheetViews>
  <sheetFormatPr defaultRowHeight="15" x14ac:dyDescent="0.25"/>
  <cols>
    <col min="1" max="1" width="17.7109375" customWidth="1"/>
    <col min="2" max="2" width="11.85546875" customWidth="1"/>
    <col min="3" max="3" width="23.5703125" customWidth="1"/>
    <col min="4" max="4" width="22.5703125" customWidth="1"/>
    <col min="5" max="5" width="24.140625" customWidth="1"/>
    <col min="6" max="6" width="25" customWidth="1"/>
    <col min="7" max="9" width="22.7109375" bestFit="1" customWidth="1"/>
    <col min="10" max="10" width="21.7109375" bestFit="1" customWidth="1"/>
    <col min="11" max="11" width="24.7109375" customWidth="1"/>
    <col min="12" max="12" width="23" customWidth="1"/>
    <col min="13" max="13" width="25.5703125" customWidth="1"/>
    <col min="14" max="14" width="21.7109375" bestFit="1" customWidth="1"/>
    <col min="15" max="15" width="25.7109375" customWidth="1"/>
    <col min="16" max="16" width="23.5703125" customWidth="1"/>
    <col min="17" max="17" width="29" customWidth="1"/>
    <col min="18" max="18" width="26.85546875" customWidth="1"/>
    <col min="19" max="19" width="26.5703125" customWidth="1"/>
    <col min="20" max="20" width="25.7109375" customWidth="1"/>
    <col min="21" max="21" width="27.28515625" customWidth="1"/>
    <col min="22" max="22" width="28.7109375" customWidth="1"/>
    <col min="23" max="23" width="26.5703125" customWidth="1"/>
    <col min="24" max="24" width="17.5703125" bestFit="1" customWidth="1"/>
    <col min="26" max="26" width="11.85546875" customWidth="1"/>
    <col min="27" max="27" width="14.85546875" bestFit="1" customWidth="1"/>
    <col min="29" max="29" width="13.28515625" customWidth="1"/>
    <col min="30" max="30" width="11.7109375" customWidth="1"/>
  </cols>
  <sheetData>
    <row r="1" spans="1:37" x14ac:dyDescent="0.25">
      <c r="A1" s="25" t="s">
        <v>9</v>
      </c>
      <c r="B1" s="35" t="s">
        <v>18</v>
      </c>
      <c r="C1" s="26" t="s">
        <v>20</v>
      </c>
      <c r="D1" s="26"/>
      <c r="E1" s="26"/>
      <c r="F1" s="26"/>
      <c r="G1" s="26"/>
      <c r="H1" s="26"/>
      <c r="I1" s="26"/>
      <c r="J1" s="27" t="s">
        <v>21</v>
      </c>
      <c r="K1" s="27"/>
      <c r="L1" s="27"/>
      <c r="M1" s="27"/>
      <c r="N1" s="27"/>
      <c r="O1" s="27"/>
      <c r="P1" s="27"/>
      <c r="Q1" s="28" t="s">
        <v>19</v>
      </c>
      <c r="R1" s="28"/>
      <c r="S1" s="28"/>
      <c r="T1" s="28"/>
      <c r="U1" s="28"/>
      <c r="V1" s="28"/>
      <c r="W1" s="28"/>
      <c r="X1" s="36" t="s">
        <v>22</v>
      </c>
      <c r="Y1" s="36"/>
      <c r="Z1" s="36"/>
      <c r="AA1" s="36"/>
      <c r="AB1" s="36"/>
      <c r="AC1" s="36"/>
      <c r="AD1" s="36"/>
      <c r="AE1" s="21"/>
      <c r="AF1" s="21"/>
      <c r="AG1" s="21"/>
      <c r="AH1" s="21"/>
      <c r="AI1" s="21"/>
      <c r="AJ1" s="21"/>
      <c r="AK1" s="21"/>
    </row>
    <row r="2" spans="1:37" x14ac:dyDescent="0.25">
      <c r="A2" s="25"/>
      <c r="B2" s="35"/>
      <c r="C2" s="29">
        <v>2016</v>
      </c>
      <c r="D2" s="30">
        <v>2017</v>
      </c>
      <c r="E2" s="30">
        <v>2018</v>
      </c>
      <c r="F2" s="30">
        <v>2019</v>
      </c>
      <c r="G2" s="30">
        <v>2020</v>
      </c>
      <c r="H2" s="30">
        <v>2021</v>
      </c>
      <c r="I2" s="30">
        <v>2022</v>
      </c>
      <c r="J2" s="31">
        <v>2016</v>
      </c>
      <c r="K2" s="31">
        <v>2017</v>
      </c>
      <c r="L2" s="31">
        <v>2018</v>
      </c>
      <c r="M2" s="31">
        <v>2019</v>
      </c>
      <c r="N2" s="31">
        <v>2020</v>
      </c>
      <c r="O2" s="31">
        <v>2021</v>
      </c>
      <c r="P2" s="31">
        <v>2022</v>
      </c>
      <c r="Q2" s="32">
        <v>2016</v>
      </c>
      <c r="R2" s="32">
        <v>2017</v>
      </c>
      <c r="S2" s="32">
        <v>2018</v>
      </c>
      <c r="T2" s="32">
        <v>2019</v>
      </c>
      <c r="U2" s="32">
        <v>2020</v>
      </c>
      <c r="V2" s="32">
        <v>2021</v>
      </c>
      <c r="W2" s="32">
        <v>2022</v>
      </c>
      <c r="X2" s="37">
        <v>2016</v>
      </c>
      <c r="Y2" s="37">
        <v>2017</v>
      </c>
      <c r="Z2" s="37">
        <v>2018</v>
      </c>
      <c r="AA2" s="37">
        <v>2019</v>
      </c>
      <c r="AB2" s="37">
        <v>2020</v>
      </c>
      <c r="AC2" s="37">
        <v>2021</v>
      </c>
      <c r="AD2" s="37">
        <v>2022</v>
      </c>
      <c r="AE2" s="3"/>
      <c r="AF2" s="3"/>
      <c r="AG2" s="3"/>
      <c r="AH2" s="3"/>
      <c r="AI2" s="3"/>
      <c r="AJ2" s="3"/>
      <c r="AK2" s="3"/>
    </row>
    <row r="3" spans="1:37" x14ac:dyDescent="0.25">
      <c r="A3" s="9" t="s">
        <v>2</v>
      </c>
      <c r="B3" s="38">
        <v>0.19</v>
      </c>
      <c r="C3" s="33">
        <v>-22052905</v>
      </c>
      <c r="D3" s="33">
        <v>-19517958</v>
      </c>
      <c r="E3" s="33">
        <v>-169647</v>
      </c>
      <c r="F3" s="33">
        <v>-9492894</v>
      </c>
      <c r="G3" s="33">
        <v>172167</v>
      </c>
      <c r="H3" s="33">
        <v>-1538876</v>
      </c>
      <c r="I3" s="33">
        <v>-13154136</v>
      </c>
      <c r="J3" s="33">
        <v>8382627</v>
      </c>
      <c r="K3" s="33">
        <v>9077866</v>
      </c>
      <c r="L3" s="33">
        <v>-3660202</v>
      </c>
      <c r="M3" s="33">
        <v>-31996274</v>
      </c>
      <c r="N3" s="33">
        <v>-146364</v>
      </c>
      <c r="O3" s="33">
        <v>514753</v>
      </c>
      <c r="P3" s="33">
        <v>-16257277</v>
      </c>
      <c r="Q3" s="33">
        <v>157702767</v>
      </c>
      <c r="R3" s="33">
        <v>137363302</v>
      </c>
      <c r="S3" s="33">
        <v>127894510</v>
      </c>
      <c r="T3" s="33">
        <v>71655559</v>
      </c>
      <c r="U3" s="33">
        <v>68655724</v>
      </c>
      <c r="V3" s="33">
        <v>64597186</v>
      </c>
      <c r="W3" s="33">
        <v>71631767</v>
      </c>
      <c r="X3" s="39">
        <v>1.6469899999999999E-2</v>
      </c>
      <c r="Y3" s="39">
        <v>1.4440700000000001E-2</v>
      </c>
      <c r="Z3" s="39">
        <v>0.2465898</v>
      </c>
      <c r="AA3" s="39">
        <v>-5.9669399999999997E-2</v>
      </c>
      <c r="AB3" s="39">
        <v>7.1469000000000005E-2</v>
      </c>
      <c r="AC3" s="39">
        <v>-1.5095190999999999</v>
      </c>
      <c r="AD3" s="39">
        <v>-8.2308999999999993E-3</v>
      </c>
    </row>
    <row r="4" spans="1:37" x14ac:dyDescent="0.25">
      <c r="A4" s="9" t="s">
        <v>3</v>
      </c>
      <c r="B4" s="38">
        <v>0.19</v>
      </c>
      <c r="C4" s="33">
        <v>8253169101</v>
      </c>
      <c r="D4" s="33">
        <v>-1667094052</v>
      </c>
      <c r="E4" s="33">
        <v>1152998905</v>
      </c>
      <c r="F4" s="33">
        <v>16816689880</v>
      </c>
      <c r="G4" s="33">
        <v>23012602323</v>
      </c>
      <c r="H4" s="33">
        <v>-50649887742</v>
      </c>
      <c r="I4" s="33">
        <v>-118852623553</v>
      </c>
      <c r="J4" s="33">
        <v>-2495067952</v>
      </c>
      <c r="K4" s="33">
        <v>612894479</v>
      </c>
      <c r="L4" s="33">
        <v>-4093782538</v>
      </c>
      <c r="M4" s="33">
        <v>-6277267216</v>
      </c>
      <c r="N4" s="33">
        <v>-17316572840</v>
      </c>
      <c r="O4" s="33">
        <v>-20694857579</v>
      </c>
      <c r="P4" s="33">
        <v>24150517929</v>
      </c>
      <c r="Q4" s="33">
        <v>33255213699</v>
      </c>
      <c r="R4" s="33">
        <v>457422862654</v>
      </c>
      <c r="S4" s="33">
        <v>573239122900</v>
      </c>
      <c r="T4" s="33">
        <v>543257046224</v>
      </c>
      <c r="U4" s="33">
        <v>505302049812</v>
      </c>
      <c r="V4" s="33">
        <v>494252757734</v>
      </c>
      <c r="W4" s="33">
        <v>364324214971</v>
      </c>
      <c r="X4" s="39">
        <v>3.2829000000000001E-3</v>
      </c>
      <c r="Y4" s="39">
        <v>-0.2538859</v>
      </c>
      <c r="Z4" s="39">
        <v>-9.747E-4</v>
      </c>
      <c r="AA4" s="39">
        <v>3.6860999999999999E-3</v>
      </c>
      <c r="AB4" s="39">
        <v>1.2141999999999999E-3</v>
      </c>
      <c r="AC4" s="39">
        <v>1.1515299999999999E-2</v>
      </c>
      <c r="AD4" s="39">
        <v>4.9388399999999999E-2</v>
      </c>
    </row>
    <row r="5" spans="1:37" x14ac:dyDescent="0.25">
      <c r="A5" s="9" t="s">
        <v>4</v>
      </c>
      <c r="B5" s="38">
        <v>0.19</v>
      </c>
      <c r="C5" s="33">
        <v>-10708127416</v>
      </c>
      <c r="D5" s="33">
        <v>32336375669</v>
      </c>
      <c r="E5" s="33">
        <v>31197718894</v>
      </c>
      <c r="F5" s="33">
        <v>6458933508</v>
      </c>
      <c r="G5" s="33">
        <v>106113954433</v>
      </c>
      <c r="H5" s="33">
        <v>-165282610741</v>
      </c>
      <c r="I5" s="33">
        <v>3500321115</v>
      </c>
      <c r="J5" s="33">
        <v>-18044115012</v>
      </c>
      <c r="K5" s="33">
        <v>8336384368</v>
      </c>
      <c r="L5" s="33">
        <v>8896313250</v>
      </c>
      <c r="M5" s="33">
        <v>4053943250</v>
      </c>
      <c r="N5" s="33">
        <v>174735880</v>
      </c>
      <c r="O5" s="33">
        <v>81962100</v>
      </c>
      <c r="P5" s="33">
        <v>1334025896</v>
      </c>
      <c r="Q5" s="33">
        <v>195660238870</v>
      </c>
      <c r="R5" s="33">
        <v>36595934128</v>
      </c>
      <c r="S5" s="33">
        <v>536867715737</v>
      </c>
      <c r="T5" s="33">
        <v>871638982195</v>
      </c>
      <c r="U5" s="33">
        <v>699274548775</v>
      </c>
      <c r="V5" s="33">
        <v>523526081797</v>
      </c>
      <c r="W5" s="33">
        <v>699108216872</v>
      </c>
      <c r="X5" s="39">
        <v>-7.1237999999999996E-3</v>
      </c>
      <c r="Y5" s="39">
        <v>1.24604E-2</v>
      </c>
      <c r="Z5" s="39">
        <v>7.8925999999999996E-3</v>
      </c>
      <c r="AA5" s="39">
        <v>5.2419999999999995E-4</v>
      </c>
      <c r="AB5" s="39">
        <v>-1.86453E-2</v>
      </c>
      <c r="AC5" s="39">
        <v>3.0238999999999999E-2</v>
      </c>
      <c r="AD5" s="39">
        <v>5.8870000000000005E-4</v>
      </c>
    </row>
    <row r="6" spans="1:37" x14ac:dyDescent="0.25">
      <c r="A6" s="9" t="s">
        <v>5</v>
      </c>
      <c r="B6" s="38">
        <v>0.19</v>
      </c>
      <c r="C6" s="33">
        <v>-18281061731</v>
      </c>
      <c r="D6" s="33">
        <v>40078001432</v>
      </c>
      <c r="E6" s="33">
        <v>84584567691</v>
      </c>
      <c r="F6" s="33">
        <v>6234017119</v>
      </c>
      <c r="G6" s="33">
        <v>-23386617883</v>
      </c>
      <c r="H6" s="33">
        <v>256001970758</v>
      </c>
      <c r="I6" s="33">
        <v>463165596772</v>
      </c>
      <c r="J6" s="33">
        <v>30044300155</v>
      </c>
      <c r="K6" s="33">
        <v>23900767632</v>
      </c>
      <c r="L6" s="33">
        <v>2803107366</v>
      </c>
      <c r="M6" s="33">
        <v>11865096927</v>
      </c>
      <c r="N6" s="33">
        <v>12310556927</v>
      </c>
      <c r="O6" s="33">
        <v>8044239351</v>
      </c>
      <c r="P6" s="33">
        <v>-60285432600</v>
      </c>
      <c r="Q6" s="33">
        <v>636742340559</v>
      </c>
      <c r="R6" s="33">
        <v>725663914382</v>
      </c>
      <c r="S6" s="33">
        <v>831965937268</v>
      </c>
      <c r="T6" s="33">
        <v>871513339763</v>
      </c>
      <c r="U6" s="33">
        <v>881786218140</v>
      </c>
      <c r="V6" s="33">
        <v>1051640434770</v>
      </c>
      <c r="W6" s="33">
        <v>1182852785319</v>
      </c>
      <c r="X6" s="39">
        <v>-3.5100999999999999E-3</v>
      </c>
      <c r="Y6" s="39">
        <v>4.2357000000000002E-3</v>
      </c>
      <c r="Z6" s="39">
        <v>1.86768E-2</v>
      </c>
      <c r="AA6" s="39">
        <v>-1.2275999999999999E-3</v>
      </c>
      <c r="AB6" s="39">
        <v>2.3866E-3</v>
      </c>
      <c r="AC6" s="39">
        <v>45.158925000000004</v>
      </c>
      <c r="AD6" s="39">
        <v>64.714081199999995</v>
      </c>
    </row>
    <row r="7" spans="1:37" x14ac:dyDescent="0.25">
      <c r="A7" s="9" t="s">
        <v>6</v>
      </c>
      <c r="B7" s="38">
        <v>0.19</v>
      </c>
      <c r="C7" s="33">
        <v>2696916</v>
      </c>
      <c r="D7" s="33">
        <v>6067783</v>
      </c>
      <c r="E7" s="33">
        <v>6799056</v>
      </c>
      <c r="F7" s="33">
        <v>5455162</v>
      </c>
      <c r="G7" s="33">
        <v>3231685</v>
      </c>
      <c r="H7" s="33">
        <v>10358675</v>
      </c>
      <c r="I7" s="33">
        <v>16202314</v>
      </c>
      <c r="J7" s="33">
        <v>-651847</v>
      </c>
      <c r="K7" s="33">
        <v>-1596336</v>
      </c>
      <c r="L7" s="33">
        <v>-1677944</v>
      </c>
      <c r="M7" s="33">
        <v>1414768</v>
      </c>
      <c r="N7" s="33">
        <v>-823758</v>
      </c>
      <c r="O7" s="33">
        <v>2321787</v>
      </c>
      <c r="P7" s="33">
        <v>3422887</v>
      </c>
      <c r="Q7" s="33">
        <v>18576774</v>
      </c>
      <c r="R7" s="33">
        <v>21987482</v>
      </c>
      <c r="S7" s="33">
        <v>21166993</v>
      </c>
      <c r="T7" s="33">
        <v>26098052</v>
      </c>
      <c r="U7" s="33">
        <v>24056755</v>
      </c>
      <c r="V7" s="33">
        <v>3613703</v>
      </c>
      <c r="W7" s="33">
        <v>45359207</v>
      </c>
      <c r="X7" s="39">
        <v>-6.6393937000000003</v>
      </c>
      <c r="Y7" s="39">
        <v>3.8639E-2</v>
      </c>
      <c r="Z7" s="39">
        <v>4.0252099999999999E-2</v>
      </c>
      <c r="AA7" s="39">
        <v>2.4150000000000001E-2</v>
      </c>
      <c r="AB7" s="39">
        <v>-6.4805083000000003</v>
      </c>
      <c r="AC7" s="39">
        <v>4.2271700000000002E-2</v>
      </c>
      <c r="AD7" s="39">
        <v>5.3530300000000003E-2</v>
      </c>
    </row>
    <row r="8" spans="1:37" x14ac:dyDescent="0.25">
      <c r="A8" s="9" t="s">
        <v>7</v>
      </c>
      <c r="B8" s="38">
        <v>0.19</v>
      </c>
      <c r="C8" s="33">
        <v>-18076060</v>
      </c>
      <c r="D8" s="33">
        <v>-986375</v>
      </c>
      <c r="E8" s="33">
        <v>-83064213010</v>
      </c>
      <c r="F8" s="33">
        <v>-184842122179</v>
      </c>
      <c r="G8" s="33">
        <v>-34261094410</v>
      </c>
      <c r="H8" s="33">
        <v>247007013029</v>
      </c>
      <c r="I8" s="33">
        <v>-23596378512</v>
      </c>
      <c r="J8" s="33">
        <v>1280138</v>
      </c>
      <c r="K8" s="33">
        <v>3395850</v>
      </c>
      <c r="L8" s="33">
        <v>13502140242</v>
      </c>
      <c r="M8" s="33">
        <v>2447376299</v>
      </c>
      <c r="N8" s="33">
        <v>20507121095</v>
      </c>
      <c r="O8" s="33">
        <v>10376687877</v>
      </c>
      <c r="P8" s="33">
        <v>5506938580</v>
      </c>
      <c r="Q8" s="33">
        <v>180425172</v>
      </c>
      <c r="R8" s="33">
        <v>149895107</v>
      </c>
      <c r="S8" s="33">
        <v>1908386848248</v>
      </c>
      <c r="T8" s="33">
        <v>1675570667301</v>
      </c>
      <c r="U8" s="33">
        <v>1288617641905</v>
      </c>
      <c r="V8" s="33">
        <v>1029461271703</v>
      </c>
      <c r="W8" s="33">
        <v>936030494471</v>
      </c>
      <c r="X8" s="39">
        <v>1.76873E-2</v>
      </c>
      <c r="Y8" s="39">
        <v>1.2459781999999999</v>
      </c>
      <c r="Z8" s="39">
        <v>6.9256365999999998</v>
      </c>
      <c r="AA8" s="39">
        <v>20.682506799999999</v>
      </c>
      <c r="AB8" s="39">
        <v>47.492710799999998</v>
      </c>
      <c r="AC8" s="39">
        <v>43.673096800000003</v>
      </c>
      <c r="AD8" s="39">
        <v>3.6719000000000001E-3</v>
      </c>
    </row>
  </sheetData>
  <mergeCells count="7">
    <mergeCell ref="X1:AD1"/>
    <mergeCell ref="AE1:AK1"/>
    <mergeCell ref="A1:A2"/>
    <mergeCell ref="B1:B2"/>
    <mergeCell ref="C1:I1"/>
    <mergeCell ref="J1:P1"/>
    <mergeCell ref="Q1:W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workbookViewId="0">
      <selection activeCell="V6" sqref="V6"/>
    </sheetView>
  </sheetViews>
  <sheetFormatPr defaultRowHeight="15" x14ac:dyDescent="0.25"/>
  <cols>
    <col min="1" max="1" width="15.42578125" customWidth="1"/>
    <col min="2" max="4" width="20.28515625" bestFit="1" customWidth="1"/>
    <col min="5" max="8" width="21.42578125" bestFit="1" customWidth="1"/>
    <col min="9" max="9" width="27.85546875" customWidth="1"/>
    <col min="10" max="10" width="26.28515625" customWidth="1"/>
    <col min="11" max="11" width="27.28515625" customWidth="1"/>
    <col min="12" max="12" width="26.42578125" customWidth="1"/>
    <col min="13" max="13" width="27.140625" customWidth="1"/>
    <col min="14" max="14" width="32.7109375" customWidth="1"/>
    <col min="15" max="15" width="31.42578125" customWidth="1"/>
    <col min="16" max="16" width="9" customWidth="1"/>
  </cols>
  <sheetData>
    <row r="1" spans="1:22" x14ac:dyDescent="0.25">
      <c r="A1" s="25" t="s">
        <v>9</v>
      </c>
      <c r="B1" s="26" t="s">
        <v>16</v>
      </c>
      <c r="C1" s="26"/>
      <c r="D1" s="26"/>
      <c r="E1" s="26"/>
      <c r="F1" s="26"/>
      <c r="G1" s="26"/>
      <c r="H1" s="26"/>
      <c r="I1" s="27" t="s">
        <v>14</v>
      </c>
      <c r="J1" s="27"/>
      <c r="K1" s="27"/>
      <c r="L1" s="27"/>
      <c r="M1" s="27"/>
      <c r="N1" s="27"/>
      <c r="O1" s="27"/>
      <c r="P1" s="28" t="s">
        <v>17</v>
      </c>
      <c r="Q1" s="28"/>
      <c r="R1" s="28"/>
      <c r="S1" s="28"/>
      <c r="T1" s="28"/>
      <c r="U1" s="28"/>
      <c r="V1" s="28"/>
    </row>
    <row r="2" spans="1:22" x14ac:dyDescent="0.25">
      <c r="A2" s="25"/>
      <c r="B2" s="29">
        <v>2016</v>
      </c>
      <c r="C2" s="30">
        <v>2017</v>
      </c>
      <c r="D2" s="30">
        <v>2018</v>
      </c>
      <c r="E2" s="30">
        <v>2019</v>
      </c>
      <c r="F2" s="30">
        <v>2020</v>
      </c>
      <c r="G2" s="30">
        <v>2021</v>
      </c>
      <c r="H2" s="30">
        <v>2022</v>
      </c>
      <c r="I2" s="31">
        <v>2016</v>
      </c>
      <c r="J2" s="31">
        <v>2017</v>
      </c>
      <c r="K2" s="31">
        <v>2018</v>
      </c>
      <c r="L2" s="31">
        <v>2019</v>
      </c>
      <c r="M2" s="31">
        <v>2020</v>
      </c>
      <c r="N2" s="31">
        <v>2021</v>
      </c>
      <c r="O2" s="31">
        <v>2022</v>
      </c>
      <c r="P2" s="32">
        <v>2016</v>
      </c>
      <c r="Q2" s="32">
        <v>2017</v>
      </c>
      <c r="R2" s="32">
        <v>2018</v>
      </c>
      <c r="S2" s="32">
        <v>2019</v>
      </c>
      <c r="T2" s="32">
        <v>2020</v>
      </c>
      <c r="U2" s="32">
        <v>2021</v>
      </c>
      <c r="V2" s="32">
        <v>2022</v>
      </c>
    </row>
    <row r="3" spans="1:22" x14ac:dyDescent="0.25">
      <c r="A3" s="9" t="s">
        <v>2</v>
      </c>
      <c r="B3" s="33">
        <v>13729533</v>
      </c>
      <c r="C3" s="33">
        <v>10411858</v>
      </c>
      <c r="D3" s="33">
        <v>3744283</v>
      </c>
      <c r="E3" s="33">
        <v>41250526</v>
      </c>
      <c r="F3" s="33">
        <v>53721</v>
      </c>
      <c r="G3" s="33">
        <v>379496</v>
      </c>
      <c r="H3" s="33">
        <v>29360526</v>
      </c>
      <c r="I3" s="33">
        <v>157702767</v>
      </c>
      <c r="J3" s="33">
        <v>137363302</v>
      </c>
      <c r="K3" s="33">
        <v>127894510</v>
      </c>
      <c r="L3" s="33">
        <v>71655559</v>
      </c>
      <c r="M3" s="33">
        <v>68655724</v>
      </c>
      <c r="N3" s="33">
        <v>64597186</v>
      </c>
      <c r="O3" s="33">
        <v>71631767</v>
      </c>
      <c r="P3" s="10">
        <f>B3/I3</f>
        <v>8.7059556792684553E-2</v>
      </c>
      <c r="Q3" s="10">
        <f>C3/J3</f>
        <v>7.5797959487025141E-2</v>
      </c>
      <c r="R3" s="10">
        <f>D3/K3</f>
        <v>2.9276338757621419E-2</v>
      </c>
      <c r="S3" s="10">
        <f>E3/L3</f>
        <v>0.57567795961231705</v>
      </c>
      <c r="T3" s="10">
        <v>0.78246939999999998</v>
      </c>
      <c r="U3" s="10">
        <v>5.8748069999999997</v>
      </c>
      <c r="V3" s="10">
        <f>H3/O3</f>
        <v>0.40988135892278071</v>
      </c>
    </row>
    <row r="4" spans="1:22" x14ac:dyDescent="0.25">
      <c r="A4" s="9" t="s">
        <v>3</v>
      </c>
      <c r="B4" s="33">
        <v>5758101149</v>
      </c>
      <c r="C4" s="33">
        <v>1054199573</v>
      </c>
      <c r="D4" s="33">
        <v>2940783633</v>
      </c>
      <c r="E4" s="33">
        <v>10539422664</v>
      </c>
      <c r="F4" s="33">
        <v>13810414740</v>
      </c>
      <c r="G4" s="33">
        <v>45893211775</v>
      </c>
      <c r="H4" s="33">
        <v>94702105624</v>
      </c>
      <c r="I4" s="33">
        <v>33255213699</v>
      </c>
      <c r="J4" s="33">
        <v>457422862654</v>
      </c>
      <c r="K4" s="33">
        <v>573239122900</v>
      </c>
      <c r="L4" s="33">
        <v>543257046224</v>
      </c>
      <c r="M4" s="33">
        <v>505302049812</v>
      </c>
      <c r="N4" s="33">
        <v>494252757734</v>
      </c>
      <c r="O4" s="33">
        <v>364324214971</v>
      </c>
      <c r="P4" s="10">
        <f>B4/I4</f>
        <v>0.1731488241548467</v>
      </c>
      <c r="Q4" s="10">
        <f t="shared" ref="Q4:Q8" si="0">C4/J4</f>
        <v>2.3046499400652147E-3</v>
      </c>
      <c r="R4" s="10">
        <f t="shared" ref="R4:R8" si="1">D4/K4</f>
        <v>5.1301167619590606E-3</v>
      </c>
      <c r="S4" s="10">
        <f t="shared" ref="S4:S8" si="2">E4/L4</f>
        <v>1.9400434356546391E-2</v>
      </c>
      <c r="T4" s="10">
        <v>0.2733101</v>
      </c>
      <c r="U4" s="10">
        <f t="shared" ref="U4:U8" si="3">G4/N4</f>
        <v>9.2853729305237567E-2</v>
      </c>
      <c r="V4" s="10">
        <f t="shared" ref="V4:V8" si="4">H4/O4</f>
        <v>0.25993909197481763</v>
      </c>
    </row>
    <row r="5" spans="1:22" x14ac:dyDescent="0.25">
      <c r="A5" s="9" t="s">
        <v>4</v>
      </c>
      <c r="B5" s="33">
        <v>28752242428</v>
      </c>
      <c r="C5" s="33">
        <v>2399991301</v>
      </c>
      <c r="D5" s="33">
        <v>22301405644</v>
      </c>
      <c r="E5" s="33">
        <v>2747135008</v>
      </c>
      <c r="F5" s="33">
        <v>106288690313</v>
      </c>
      <c r="G5" s="33">
        <v>165364572841</v>
      </c>
      <c r="H5" s="33">
        <v>3500321115</v>
      </c>
      <c r="I5" s="33">
        <v>195660238870</v>
      </c>
      <c r="J5" s="33">
        <v>36595934128</v>
      </c>
      <c r="K5" s="33">
        <v>536867715737</v>
      </c>
      <c r="L5" s="33">
        <v>871638982195</v>
      </c>
      <c r="M5" s="33">
        <v>699274548775</v>
      </c>
      <c r="N5" s="33">
        <v>523526081797</v>
      </c>
      <c r="O5" s="33">
        <v>699108216872</v>
      </c>
      <c r="P5" s="10">
        <f>B5/I5</f>
        <v>0.14694984833941391</v>
      </c>
      <c r="Q5" s="10">
        <f t="shared" si="0"/>
        <v>6.558081814787553E-2</v>
      </c>
      <c r="R5" s="10">
        <f t="shared" si="1"/>
        <v>4.1539852351496175E-2</v>
      </c>
      <c r="S5" s="10">
        <f t="shared" si="2"/>
        <v>3.1516890181781942E-3</v>
      </c>
      <c r="T5" s="10">
        <v>0.51599850000000003</v>
      </c>
      <c r="U5" s="10">
        <f t="shared" si="3"/>
        <v>0.31586692352248646</v>
      </c>
      <c r="V5" s="10">
        <f t="shared" si="4"/>
        <v>5.006837325788255E-3</v>
      </c>
    </row>
    <row r="6" spans="1:22" x14ac:dyDescent="0.25">
      <c r="A6" s="9" t="s">
        <v>5</v>
      </c>
      <c r="B6" s="33">
        <v>18281061731</v>
      </c>
      <c r="C6" s="33">
        <v>40078001432</v>
      </c>
      <c r="D6" s="33">
        <v>84584567691</v>
      </c>
      <c r="E6" s="33">
        <v>6234017119</v>
      </c>
      <c r="F6" s="33">
        <v>23386617883</v>
      </c>
      <c r="G6" s="33">
        <v>249957731407</v>
      </c>
      <c r="H6" s="33">
        <v>402880164172</v>
      </c>
      <c r="I6" s="33">
        <v>636742340559</v>
      </c>
      <c r="J6" s="33">
        <v>725663914382</v>
      </c>
      <c r="K6" s="33">
        <v>831965937268</v>
      </c>
      <c r="L6" s="33">
        <v>871513339763</v>
      </c>
      <c r="M6" s="33">
        <v>881786218140</v>
      </c>
      <c r="N6" s="33">
        <v>1051640434770</v>
      </c>
      <c r="O6" s="33">
        <v>1182852785319</v>
      </c>
      <c r="P6" s="10">
        <f t="shared" ref="P6:P8" si="5">B6/I6</f>
        <v>2.8710297033099675E-2</v>
      </c>
      <c r="Q6" s="10">
        <f t="shared" si="0"/>
        <v>5.5229425961096312E-2</v>
      </c>
      <c r="R6" s="10">
        <f t="shared" si="1"/>
        <v>0.10166830623950521</v>
      </c>
      <c r="S6" s="10">
        <f t="shared" si="2"/>
        <v>7.1530943183213732E-3</v>
      </c>
      <c r="T6" s="10">
        <f t="shared" ref="T6:T8" si="6">F6/M6</f>
        <v>2.6521868228254548E-2</v>
      </c>
      <c r="U6" s="10">
        <v>237.68364500000001</v>
      </c>
      <c r="V6" s="10">
        <f t="shared" si="4"/>
        <v>0.3406004273501782</v>
      </c>
    </row>
    <row r="7" spans="1:22" x14ac:dyDescent="0.25">
      <c r="A7" s="9" t="s">
        <v>6</v>
      </c>
      <c r="B7" s="33">
        <v>2024405</v>
      </c>
      <c r="C7" s="33">
        <v>4547232</v>
      </c>
      <c r="D7" s="33">
        <v>5121112</v>
      </c>
      <c r="E7" s="33">
        <v>4040394</v>
      </c>
      <c r="F7" s="33">
        <v>2407927</v>
      </c>
      <c r="G7" s="33">
        <v>8036888</v>
      </c>
      <c r="H7" s="33">
        <v>12779427</v>
      </c>
      <c r="I7" s="33">
        <v>18576774</v>
      </c>
      <c r="J7" s="33">
        <v>21987482</v>
      </c>
      <c r="K7" s="33">
        <v>24172933</v>
      </c>
      <c r="L7" s="33">
        <v>26098052</v>
      </c>
      <c r="M7" s="33">
        <v>24056755</v>
      </c>
      <c r="N7" s="33">
        <v>36123703</v>
      </c>
      <c r="O7" s="33">
        <v>45359207</v>
      </c>
      <c r="P7" s="10">
        <f t="shared" si="5"/>
        <v>0.10897505670252543</v>
      </c>
      <c r="Q7" s="10">
        <f t="shared" si="0"/>
        <v>0.20681003854829763</v>
      </c>
      <c r="R7" s="10">
        <f t="shared" si="1"/>
        <v>0.21185314996736226</v>
      </c>
      <c r="S7" s="10">
        <f t="shared" si="2"/>
        <v>0.15481592265966823</v>
      </c>
      <c r="T7" s="10">
        <f t="shared" si="6"/>
        <v>0.10009359117636606</v>
      </c>
      <c r="U7" s="10">
        <f t="shared" si="3"/>
        <v>0.22248239611537057</v>
      </c>
      <c r="V7" s="10">
        <f t="shared" si="4"/>
        <v>0.28173832492265571</v>
      </c>
    </row>
    <row r="8" spans="1:22" x14ac:dyDescent="0.25">
      <c r="A8" s="9" t="s">
        <v>7</v>
      </c>
      <c r="B8" s="33">
        <v>16795922</v>
      </c>
      <c r="C8" s="33">
        <v>32700067037</v>
      </c>
      <c r="D8" s="33">
        <v>69562072768</v>
      </c>
      <c r="E8" s="33">
        <v>187289498478</v>
      </c>
      <c r="F8" s="33">
        <v>322104973315</v>
      </c>
      <c r="G8" s="33">
        <v>236630325152</v>
      </c>
      <c r="H8" s="33">
        <v>18089439932</v>
      </c>
      <c r="I8" s="33">
        <v>24244192593291</v>
      </c>
      <c r="J8" s="33">
        <v>2030778881089</v>
      </c>
      <c r="K8" s="33">
        <v>1908386848248</v>
      </c>
      <c r="L8" s="33">
        <v>1675570667301</v>
      </c>
      <c r="M8" s="33">
        <v>1288617641905</v>
      </c>
      <c r="N8" s="33">
        <v>1029461271703</v>
      </c>
      <c r="O8" s="33">
        <v>936030494471</v>
      </c>
      <c r="P8" s="10">
        <v>0.82235429999999998</v>
      </c>
      <c r="Q8" s="10">
        <f t="shared" si="0"/>
        <v>1.6102229219295737E-2</v>
      </c>
      <c r="R8" s="10">
        <f t="shared" si="1"/>
        <v>3.6450719010069507E-2</v>
      </c>
      <c r="S8" s="10">
        <f t="shared" si="2"/>
        <v>0.11177654403540312</v>
      </c>
      <c r="T8" s="10">
        <f t="shared" si="6"/>
        <v>0.24996163550797201</v>
      </c>
      <c r="U8" s="10">
        <f t="shared" si="3"/>
        <v>0.22985840425113918</v>
      </c>
      <c r="V8" s="10">
        <f t="shared" si="4"/>
        <v>1.9325695090973819E-2</v>
      </c>
    </row>
  </sheetData>
  <mergeCells count="4">
    <mergeCell ref="A1:A2"/>
    <mergeCell ref="B1:H1"/>
    <mergeCell ref="I1:O1"/>
    <mergeCell ref="P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AWALAN </vt:lpstr>
      <vt:lpstr>HASIL SELEKSI SAMPEL </vt:lpstr>
      <vt:lpstr>LIKUIDITAS </vt:lpstr>
      <vt:lpstr>LEVERAGE </vt:lpstr>
      <vt:lpstr>AKTIVITAS </vt:lpstr>
      <vt:lpstr>INSENTIF PAJAK </vt:lpstr>
      <vt:lpstr>KINERJA KEUANGAN (ROA)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2024-03-27T11:02:15Z</dcterms:created>
  <dcterms:modified xsi:type="dcterms:W3CDTF">2024-04-01T15:29:37Z</dcterms:modified>
</cp:coreProperties>
</file>