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bibur/Documents/LET'S MAKE MONEY💰/Joki Skripsi/Skripsi Rizal/"/>
    </mc:Choice>
  </mc:AlternateContent>
  <xr:revisionPtr revIDLastSave="0" documentId="8_{85A6C499-8FA8-3442-BA97-54484C97F6CA}" xr6:coauthVersionLast="47" xr6:coauthVersionMax="47" xr10:uidLastSave="{00000000-0000-0000-0000-000000000000}"/>
  <bookViews>
    <workbookView xWindow="0" yWindow="0" windowWidth="28800" windowHeight="18000" xr2:uid="{23CB0DEE-B629-7849-BC6B-3FAC34DFDC31}"/>
  </bookViews>
  <sheets>
    <sheet name="Lembar1" sheetId="1" r:id="rId1"/>
    <sheet name="Lembar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8" i="1" l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59" i="1" s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59" i="1" s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T59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45" i="1"/>
  <c r="R47" i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46" i="1"/>
  <c r="B25" i="1"/>
  <c r="C25" i="1"/>
  <c r="C28" i="1" s="1"/>
  <c r="D25" i="1"/>
  <c r="E25" i="1"/>
  <c r="F25" i="1"/>
  <c r="G25" i="1"/>
  <c r="H25" i="1"/>
  <c r="I25" i="1"/>
  <c r="J25" i="1"/>
  <c r="K25" i="1"/>
  <c r="K28" i="1" s="1"/>
  <c r="L25" i="1"/>
  <c r="M25" i="1"/>
  <c r="N25" i="1"/>
  <c r="O25" i="1"/>
  <c r="O28" i="1" s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C24" i="1"/>
  <c r="D24" i="1"/>
  <c r="E24" i="1"/>
  <c r="F24" i="1"/>
  <c r="G24" i="1"/>
  <c r="H24" i="1"/>
  <c r="I24" i="1"/>
  <c r="J24" i="1"/>
  <c r="K24" i="1"/>
  <c r="L24" i="1"/>
  <c r="M24" i="1"/>
  <c r="N24" i="1"/>
  <c r="N28" i="1" s="1"/>
  <c r="O24" i="1"/>
  <c r="B24" i="1"/>
  <c r="B28" i="1" s="1"/>
  <c r="L28" i="1"/>
  <c r="J28" i="1"/>
  <c r="H28" i="1"/>
  <c r="G28" i="1"/>
  <c r="F28" i="1"/>
  <c r="D28" i="1"/>
  <c r="C23" i="1"/>
  <c r="D23" i="1" s="1"/>
  <c r="E23" i="1" s="1"/>
  <c r="F23" i="1" s="1"/>
  <c r="G23" i="1" s="1"/>
  <c r="H23" i="1" s="1"/>
  <c r="I23" i="1" s="1"/>
  <c r="J23" i="1" s="1"/>
  <c r="K23" i="1" s="1"/>
  <c r="L23" i="1" s="1"/>
  <c r="M23" i="1" s="1"/>
  <c r="N23" i="1" s="1"/>
  <c r="O23" i="1" s="1"/>
  <c r="Z39" i="1"/>
  <c r="Z38" i="1"/>
  <c r="Z37" i="1"/>
  <c r="Z36" i="1"/>
  <c r="Z35" i="1"/>
  <c r="Z34" i="1"/>
  <c r="Z33" i="1"/>
  <c r="Z32" i="1"/>
  <c r="Z31" i="1"/>
  <c r="Z30" i="1"/>
  <c r="Z29" i="1"/>
  <c r="Z28" i="1"/>
  <c r="Z40" i="1" s="1"/>
  <c r="Z27" i="1"/>
  <c r="Z26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40" i="1" s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40" i="1" s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R27" i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C13" i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21" i="1" s="1"/>
  <c r="V20" i="1"/>
  <c r="V19" i="1"/>
  <c r="V18" i="1"/>
  <c r="V17" i="1"/>
  <c r="V16" i="1"/>
  <c r="V15" i="1"/>
  <c r="V14" i="1"/>
  <c r="V13" i="1"/>
  <c r="V12" i="1"/>
  <c r="V11" i="1"/>
  <c r="V10" i="1"/>
  <c r="V9" i="1"/>
  <c r="V21" i="1" s="1"/>
  <c r="V8" i="1"/>
  <c r="V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7" i="1"/>
  <c r="T21" i="1" s="1"/>
  <c r="S8" i="1"/>
  <c r="S7" i="1"/>
  <c r="R8" i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C8" i="1"/>
  <c r="D8" i="1"/>
  <c r="E8" i="1"/>
  <c r="F8" i="1"/>
  <c r="G8" i="1"/>
  <c r="H8" i="1"/>
  <c r="I8" i="1"/>
  <c r="J8" i="1"/>
  <c r="K8" i="1"/>
  <c r="L8" i="1"/>
  <c r="M8" i="1"/>
  <c r="N8" i="1"/>
  <c r="O8" i="1"/>
  <c r="B8" i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M28" i="1" l="1"/>
  <c r="I28" i="1"/>
  <c r="E28" i="1"/>
  <c r="T40" i="1"/>
  <c r="Z21" i="1"/>
</calcChain>
</file>

<file path=xl/sharedStrings.xml><?xml version="1.0" encoding="utf-8"?>
<sst xmlns="http://schemas.openxmlformats.org/spreadsheetml/2006/main" count="502" uniqueCount="75">
  <si>
    <t>LAKI-LAKI</t>
  </si>
  <si>
    <t>Miskonsepsi</t>
  </si>
  <si>
    <t>Paham Konsep</t>
  </si>
  <si>
    <t>Lack of Knowledge</t>
  </si>
  <si>
    <t>Error</t>
  </si>
  <si>
    <t>No absen</t>
  </si>
  <si>
    <t>soal</t>
  </si>
  <si>
    <t>Cat</t>
  </si>
  <si>
    <t>Acy</t>
  </si>
  <si>
    <t>Dct</t>
  </si>
  <si>
    <t>Cdy</t>
  </si>
  <si>
    <t>Bay</t>
  </si>
  <si>
    <t>Cct</t>
  </si>
  <si>
    <t>Bcy</t>
  </si>
  <si>
    <t>Bdy</t>
  </si>
  <si>
    <t>Ddy</t>
  </si>
  <si>
    <t>Dcy</t>
  </si>
  <si>
    <t>Cby</t>
  </si>
  <si>
    <t>Bbt</t>
  </si>
  <si>
    <t>bbt</t>
  </si>
  <si>
    <t>Cay</t>
  </si>
  <si>
    <t>Ady</t>
  </si>
  <si>
    <t>Bby</t>
  </si>
  <si>
    <t>Ccy</t>
  </si>
  <si>
    <t>dcy</t>
  </si>
  <si>
    <t>Adt</t>
  </si>
  <si>
    <t>Act</t>
  </si>
  <si>
    <t>bat</t>
  </si>
  <si>
    <t>Aby</t>
  </si>
  <si>
    <t>bby</t>
  </si>
  <si>
    <t>Dby</t>
  </si>
  <si>
    <t>Bat</t>
  </si>
  <si>
    <t>cct</t>
  </si>
  <si>
    <t>dby</t>
  </si>
  <si>
    <t>Dbt</t>
  </si>
  <si>
    <t>Abt</t>
  </si>
  <si>
    <t>cdt</t>
  </si>
  <si>
    <t>ddt</t>
  </si>
  <si>
    <t>Bct</t>
  </si>
  <si>
    <t>Cbt</t>
  </si>
  <si>
    <t>Day</t>
  </si>
  <si>
    <t>Bdt</t>
  </si>
  <si>
    <t>ccy</t>
  </si>
  <si>
    <t>acy</t>
  </si>
  <si>
    <t>Aat</t>
  </si>
  <si>
    <t>Cdt</t>
  </si>
  <si>
    <t>cat</t>
  </si>
  <si>
    <t>Aay</t>
  </si>
  <si>
    <t>bct</t>
  </si>
  <si>
    <t>bcy</t>
  </si>
  <si>
    <t>ddy</t>
  </si>
  <si>
    <t>Ddt</t>
  </si>
  <si>
    <t>day</t>
  </si>
  <si>
    <t>act</t>
  </si>
  <si>
    <t>abt</t>
  </si>
  <si>
    <t>Dat</t>
  </si>
  <si>
    <t>dct</t>
  </si>
  <si>
    <t>cdy</t>
  </si>
  <si>
    <t>aay</t>
  </si>
  <si>
    <t>cbt</t>
  </si>
  <si>
    <t>cay</t>
  </si>
  <si>
    <t>bay</t>
  </si>
  <si>
    <t>ady</t>
  </si>
  <si>
    <t>Total</t>
  </si>
  <si>
    <t>No Soal</t>
  </si>
  <si>
    <t>Tingkat Pemahaman Siswa Laki-laki</t>
  </si>
  <si>
    <t>Jumlah Siswa</t>
  </si>
  <si>
    <t>Paham Kosep</t>
  </si>
  <si>
    <t>Tidak Paham Kosep</t>
  </si>
  <si>
    <t>Jumlah (%)</t>
  </si>
  <si>
    <t>Rata-rata</t>
  </si>
  <si>
    <t>PEREMPUAN</t>
  </si>
  <si>
    <t>SOAL</t>
  </si>
  <si>
    <t>Tingkat Pemahaman Siswa Perempuan</t>
  </si>
  <si>
    <t>TOTAL SISWA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</si>
</sst>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4" x14ac:knownFonts="1">
    <font>
      <sz val="12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8" fontId="0" fillId="0" borderId="0" xfId="1" applyNumberFormat="1" applyFont="1" applyAlignment="1">
      <alignment horizontal="center" vertical="center"/>
    </xf>
    <xf numFmtId="168" fontId="0" fillId="0" borderId="0" xfId="0" applyNumberFormat="1"/>
    <xf numFmtId="0" fontId="2" fillId="3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2" fillId="4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2">
    <cellStyle name="Normal" xfId="0" builtinId="0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AE5B5-B9A6-3746-BEBD-1B33C457E4D7}">
  <dimension ref="A2:AA59"/>
  <sheetViews>
    <sheetView tabSelected="1" zoomScale="125" workbookViewId="0">
      <pane xSplit="1" ySplit="3" topLeftCell="N31" activePane="bottomRight" state="frozen"/>
      <selection pane="topRight" activeCell="B1" sqref="B1"/>
      <selection pane="bottomLeft" activeCell="A4" sqref="A4"/>
      <selection pane="bottomRight" activeCell="X51" sqref="X51"/>
    </sheetView>
  </sheetViews>
  <sheetFormatPr baseColWidth="10" defaultRowHeight="16" x14ac:dyDescent="0.2"/>
  <cols>
    <col min="1" max="1" width="16.33203125" customWidth="1"/>
    <col min="2" max="16" width="5" customWidth="1"/>
    <col min="18" max="18" width="9.5" customWidth="1"/>
    <col min="19" max="26" width="12.1640625" customWidth="1"/>
  </cols>
  <sheetData>
    <row r="2" spans="1:27" x14ac:dyDescent="0.2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27" x14ac:dyDescent="0.2">
      <c r="A3" s="23" t="s">
        <v>72</v>
      </c>
      <c r="B3" s="23">
        <v>1</v>
      </c>
      <c r="C3" s="23">
        <f>B3+1</f>
        <v>2</v>
      </c>
      <c r="D3" s="23">
        <f t="shared" ref="D3:P3" si="0">C3+1</f>
        <v>3</v>
      </c>
      <c r="E3" s="23">
        <f t="shared" si="0"/>
        <v>4</v>
      </c>
      <c r="F3" s="23">
        <f t="shared" si="0"/>
        <v>5</v>
      </c>
      <c r="G3" s="23">
        <f t="shared" si="0"/>
        <v>6</v>
      </c>
      <c r="H3" s="23">
        <f t="shared" si="0"/>
        <v>7</v>
      </c>
      <c r="I3" s="23">
        <f t="shared" si="0"/>
        <v>8</v>
      </c>
      <c r="J3" s="23">
        <f t="shared" si="0"/>
        <v>9</v>
      </c>
      <c r="K3" s="23">
        <f t="shared" si="0"/>
        <v>10</v>
      </c>
      <c r="L3" s="23">
        <f>K3+1</f>
        <v>11</v>
      </c>
      <c r="M3" s="23">
        <f t="shared" si="0"/>
        <v>12</v>
      </c>
      <c r="N3" s="23">
        <f t="shared" si="0"/>
        <v>13</v>
      </c>
      <c r="O3" s="23">
        <f>N3+1</f>
        <v>14</v>
      </c>
    </row>
    <row r="4" spans="1:27" x14ac:dyDescent="0.2">
      <c r="A4" s="8" t="s">
        <v>1</v>
      </c>
      <c r="B4" s="8">
        <v>23</v>
      </c>
      <c r="C4" s="8">
        <v>21</v>
      </c>
      <c r="D4" s="8">
        <v>25</v>
      </c>
      <c r="E4" s="8">
        <v>18</v>
      </c>
      <c r="F4" s="8">
        <v>26</v>
      </c>
      <c r="G4" s="8">
        <v>23</v>
      </c>
      <c r="H4" s="8">
        <v>25</v>
      </c>
      <c r="I4" s="8">
        <v>24</v>
      </c>
      <c r="J4" s="8">
        <v>20</v>
      </c>
      <c r="K4" s="8">
        <v>25</v>
      </c>
      <c r="L4" s="8">
        <v>21</v>
      </c>
      <c r="M4" s="8">
        <v>27</v>
      </c>
      <c r="N4" s="8">
        <v>27</v>
      </c>
      <c r="O4" s="8">
        <v>17</v>
      </c>
      <c r="R4" s="24" t="s">
        <v>64</v>
      </c>
      <c r="S4" s="24" t="s">
        <v>65</v>
      </c>
      <c r="T4" s="24"/>
      <c r="U4" s="24"/>
      <c r="V4" s="24"/>
      <c r="W4" s="24"/>
      <c r="X4" s="24"/>
      <c r="Y4" s="24"/>
      <c r="Z4" s="24"/>
    </row>
    <row r="5" spans="1:27" x14ac:dyDescent="0.2">
      <c r="A5" s="7" t="s">
        <v>3</v>
      </c>
      <c r="B5" s="8">
        <v>6</v>
      </c>
      <c r="C5" s="7">
        <v>2</v>
      </c>
      <c r="D5" s="8">
        <v>11</v>
      </c>
      <c r="E5" s="8">
        <v>2</v>
      </c>
      <c r="F5" s="8">
        <v>14</v>
      </c>
      <c r="G5" s="8">
        <v>11</v>
      </c>
      <c r="H5" s="8">
        <v>6</v>
      </c>
      <c r="I5" s="8">
        <v>10</v>
      </c>
      <c r="J5" s="8">
        <v>8</v>
      </c>
      <c r="K5" s="8">
        <v>5</v>
      </c>
      <c r="L5" s="8">
        <v>4</v>
      </c>
      <c r="M5" s="8">
        <v>5</v>
      </c>
      <c r="N5" s="8">
        <v>8</v>
      </c>
      <c r="O5" s="8">
        <v>12</v>
      </c>
      <c r="R5" s="24"/>
      <c r="S5" s="24" t="s">
        <v>1</v>
      </c>
      <c r="T5" s="24"/>
      <c r="U5" s="24" t="s">
        <v>67</v>
      </c>
      <c r="V5" s="24"/>
      <c r="W5" s="24" t="s">
        <v>68</v>
      </c>
      <c r="X5" s="24"/>
      <c r="Y5" s="24" t="s">
        <v>4</v>
      </c>
      <c r="Z5" s="24"/>
    </row>
    <row r="6" spans="1:27" x14ac:dyDescent="0.2">
      <c r="A6" s="7" t="s">
        <v>4</v>
      </c>
      <c r="B6" s="7">
        <v>8</v>
      </c>
      <c r="C6" s="8">
        <v>2</v>
      </c>
      <c r="D6" s="7">
        <v>2</v>
      </c>
      <c r="E6" s="8">
        <v>3</v>
      </c>
      <c r="F6" s="8">
        <v>0</v>
      </c>
      <c r="G6" s="8">
        <v>3</v>
      </c>
      <c r="H6" s="8">
        <v>4</v>
      </c>
      <c r="I6" s="8">
        <v>2</v>
      </c>
      <c r="J6" s="8">
        <v>2</v>
      </c>
      <c r="K6" s="8">
        <v>3</v>
      </c>
      <c r="L6" s="8">
        <v>1</v>
      </c>
      <c r="M6" s="8">
        <v>1</v>
      </c>
      <c r="N6" s="8">
        <v>4</v>
      </c>
      <c r="O6" s="8">
        <v>8</v>
      </c>
      <c r="R6" s="24"/>
      <c r="S6" s="23" t="s">
        <v>66</v>
      </c>
      <c r="T6" s="23" t="s">
        <v>69</v>
      </c>
      <c r="U6" s="23" t="s">
        <v>66</v>
      </c>
      <c r="V6" s="23" t="s">
        <v>69</v>
      </c>
      <c r="W6" s="23" t="s">
        <v>66</v>
      </c>
      <c r="X6" s="23" t="s">
        <v>69</v>
      </c>
      <c r="Y6" s="23" t="s">
        <v>66</v>
      </c>
      <c r="Z6" s="23" t="s">
        <v>69</v>
      </c>
    </row>
    <row r="7" spans="1:27" x14ac:dyDescent="0.2">
      <c r="A7" s="7" t="s">
        <v>2</v>
      </c>
      <c r="B7" s="8">
        <v>4</v>
      </c>
      <c r="C7" s="8">
        <v>16</v>
      </c>
      <c r="D7" s="8">
        <v>3</v>
      </c>
      <c r="E7" s="8">
        <v>18</v>
      </c>
      <c r="F7" s="8">
        <v>1</v>
      </c>
      <c r="G7" s="8">
        <v>4</v>
      </c>
      <c r="H7" s="8">
        <v>6</v>
      </c>
      <c r="I7" s="8">
        <v>5</v>
      </c>
      <c r="J7" s="8">
        <v>11</v>
      </c>
      <c r="K7" s="8">
        <v>8</v>
      </c>
      <c r="L7" s="8">
        <v>15</v>
      </c>
      <c r="M7" s="8">
        <v>8</v>
      </c>
      <c r="N7" s="8">
        <v>2</v>
      </c>
      <c r="O7" s="8">
        <v>4</v>
      </c>
      <c r="R7" s="8">
        <v>1</v>
      </c>
      <c r="S7" s="8">
        <f>B4</f>
        <v>23</v>
      </c>
      <c r="T7" s="9">
        <f>S7/41</f>
        <v>0.56097560975609762</v>
      </c>
      <c r="U7" s="8">
        <v>4</v>
      </c>
      <c r="V7" s="9">
        <f>U7/41</f>
        <v>9.7560975609756101E-2</v>
      </c>
      <c r="W7" s="8">
        <v>6</v>
      </c>
      <c r="X7" s="9">
        <f>W7/41</f>
        <v>0.14634146341463414</v>
      </c>
      <c r="Y7" s="7">
        <v>8</v>
      </c>
      <c r="Z7" s="9">
        <f>Y7/41</f>
        <v>0.1951219512195122</v>
      </c>
      <c r="AA7" s="10"/>
    </row>
    <row r="8" spans="1:27" x14ac:dyDescent="0.2">
      <c r="A8" s="7" t="s">
        <v>63</v>
      </c>
      <c r="B8" s="8">
        <f>SUM(B4:B7)</f>
        <v>41</v>
      </c>
      <c r="C8" s="8">
        <f t="shared" ref="C8:O8" si="1">SUM(C4:C7)</f>
        <v>41</v>
      </c>
      <c r="D8" s="8">
        <f t="shared" si="1"/>
        <v>41</v>
      </c>
      <c r="E8" s="8">
        <f t="shared" si="1"/>
        <v>41</v>
      </c>
      <c r="F8" s="8">
        <f t="shared" si="1"/>
        <v>41</v>
      </c>
      <c r="G8" s="8">
        <f t="shared" si="1"/>
        <v>41</v>
      </c>
      <c r="H8" s="8">
        <f t="shared" si="1"/>
        <v>41</v>
      </c>
      <c r="I8" s="8">
        <f t="shared" si="1"/>
        <v>41</v>
      </c>
      <c r="J8" s="8">
        <f t="shared" si="1"/>
        <v>41</v>
      </c>
      <c r="K8" s="8">
        <f t="shared" si="1"/>
        <v>41</v>
      </c>
      <c r="L8" s="8">
        <f t="shared" si="1"/>
        <v>41</v>
      </c>
      <c r="M8" s="8">
        <f t="shared" si="1"/>
        <v>41</v>
      </c>
      <c r="N8" s="8">
        <f t="shared" si="1"/>
        <v>41</v>
      </c>
      <c r="O8" s="8">
        <f t="shared" si="1"/>
        <v>41</v>
      </c>
      <c r="R8" s="8">
        <f>(R7+1)</f>
        <v>2</v>
      </c>
      <c r="S8" s="8">
        <f>C4</f>
        <v>21</v>
      </c>
      <c r="T8" s="9">
        <f t="shared" ref="T8:V20" si="2">S8/41</f>
        <v>0.51219512195121952</v>
      </c>
      <c r="U8" s="8">
        <v>16</v>
      </c>
      <c r="V8" s="9">
        <f t="shared" si="2"/>
        <v>0.3902439024390244</v>
      </c>
      <c r="W8" s="7">
        <v>2</v>
      </c>
      <c r="X8" s="9">
        <f t="shared" ref="X8" si="3">W8/41</f>
        <v>4.878048780487805E-2</v>
      </c>
      <c r="Y8" s="8">
        <v>2</v>
      </c>
      <c r="Z8" s="9">
        <f t="shared" ref="Z8" si="4">Y8/41</f>
        <v>4.878048780487805E-2</v>
      </c>
      <c r="AA8" s="10"/>
    </row>
    <row r="9" spans="1:27" x14ac:dyDescent="0.2">
      <c r="R9" s="8">
        <f t="shared" ref="R9:R20" si="5">(R8+1)</f>
        <v>3</v>
      </c>
      <c r="S9" s="8">
        <v>25</v>
      </c>
      <c r="T9" s="9">
        <f t="shared" si="2"/>
        <v>0.6097560975609756</v>
      </c>
      <c r="U9" s="8">
        <v>3</v>
      </c>
      <c r="V9" s="9">
        <f t="shared" si="2"/>
        <v>7.3170731707317069E-2</v>
      </c>
      <c r="W9" s="8">
        <v>11</v>
      </c>
      <c r="X9" s="9">
        <f t="shared" ref="X9" si="6">W9/41</f>
        <v>0.26829268292682928</v>
      </c>
      <c r="Y9" s="7">
        <v>2</v>
      </c>
      <c r="Z9" s="9">
        <f t="shared" ref="Z9" si="7">Y9/41</f>
        <v>4.878048780487805E-2</v>
      </c>
      <c r="AA9" s="10"/>
    </row>
    <row r="10" spans="1:27" x14ac:dyDescent="0.2">
      <c r="R10" s="8">
        <f t="shared" si="5"/>
        <v>4</v>
      </c>
      <c r="S10" s="8">
        <v>18</v>
      </c>
      <c r="T10" s="9">
        <f t="shared" si="2"/>
        <v>0.43902439024390244</v>
      </c>
      <c r="U10" s="8">
        <v>18</v>
      </c>
      <c r="V10" s="9">
        <f t="shared" si="2"/>
        <v>0.43902439024390244</v>
      </c>
      <c r="W10" s="8">
        <v>2</v>
      </c>
      <c r="X10" s="9">
        <f t="shared" ref="X10" si="8">W10/41</f>
        <v>4.878048780487805E-2</v>
      </c>
      <c r="Y10" s="8">
        <v>3</v>
      </c>
      <c r="Z10" s="9">
        <f t="shared" ref="Z10" si="9">Y10/41</f>
        <v>7.3170731707317069E-2</v>
      </c>
      <c r="AA10" s="10"/>
    </row>
    <row r="11" spans="1:27" x14ac:dyDescent="0.2">
      <c r="R11" s="8">
        <f t="shared" si="5"/>
        <v>5</v>
      </c>
      <c r="S11" s="8">
        <v>26</v>
      </c>
      <c r="T11" s="9">
        <f t="shared" si="2"/>
        <v>0.63414634146341464</v>
      </c>
      <c r="U11" s="8">
        <v>1</v>
      </c>
      <c r="V11" s="9">
        <f t="shared" si="2"/>
        <v>2.4390243902439025E-2</v>
      </c>
      <c r="W11" s="8">
        <v>14</v>
      </c>
      <c r="X11" s="9">
        <f t="shared" ref="X11" si="10">W11/41</f>
        <v>0.34146341463414637</v>
      </c>
      <c r="Y11" s="8">
        <v>0</v>
      </c>
      <c r="Z11" s="9">
        <f t="shared" ref="Z11" si="11">Y11/41</f>
        <v>0</v>
      </c>
      <c r="AA11" s="10"/>
    </row>
    <row r="12" spans="1:27" x14ac:dyDescent="0.2">
      <c r="A12" s="22" t="s">
        <v>71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R12" s="8">
        <f t="shared" si="5"/>
        <v>6</v>
      </c>
      <c r="S12" s="8">
        <v>23</v>
      </c>
      <c r="T12" s="9">
        <f t="shared" si="2"/>
        <v>0.56097560975609762</v>
      </c>
      <c r="U12" s="8">
        <v>4</v>
      </c>
      <c r="V12" s="9">
        <f t="shared" si="2"/>
        <v>9.7560975609756101E-2</v>
      </c>
      <c r="W12" s="8">
        <v>11</v>
      </c>
      <c r="X12" s="9">
        <f t="shared" ref="X12" si="12">W12/41</f>
        <v>0.26829268292682928</v>
      </c>
      <c r="Y12" s="8">
        <v>3</v>
      </c>
      <c r="Z12" s="9">
        <f t="shared" ref="Z12" si="13">Y12/41</f>
        <v>7.3170731707317069E-2</v>
      </c>
      <c r="AA12" s="10"/>
    </row>
    <row r="13" spans="1:27" x14ac:dyDescent="0.2">
      <c r="A13" s="23" t="s">
        <v>72</v>
      </c>
      <c r="B13" s="23">
        <v>1</v>
      </c>
      <c r="C13" s="23">
        <f>B13+1</f>
        <v>2</v>
      </c>
      <c r="D13" s="23">
        <f t="shared" ref="D13:O13" si="14">C13+1</f>
        <v>3</v>
      </c>
      <c r="E13" s="23">
        <f t="shared" si="14"/>
        <v>4</v>
      </c>
      <c r="F13" s="23">
        <f t="shared" si="14"/>
        <v>5</v>
      </c>
      <c r="G13" s="23">
        <f t="shared" si="14"/>
        <v>6</v>
      </c>
      <c r="H13" s="23">
        <f t="shared" si="14"/>
        <v>7</v>
      </c>
      <c r="I13" s="23">
        <f t="shared" si="14"/>
        <v>8</v>
      </c>
      <c r="J13" s="23">
        <f t="shared" si="14"/>
        <v>9</v>
      </c>
      <c r="K13" s="23">
        <f t="shared" si="14"/>
        <v>10</v>
      </c>
      <c r="L13" s="23">
        <f>K13+1</f>
        <v>11</v>
      </c>
      <c r="M13" s="23">
        <f t="shared" ref="M13:O13" si="15">L13+1</f>
        <v>12</v>
      </c>
      <c r="N13" s="23">
        <f t="shared" si="15"/>
        <v>13</v>
      </c>
      <c r="O13" s="23">
        <f>N13+1</f>
        <v>14</v>
      </c>
      <c r="R13" s="8">
        <f t="shared" si="5"/>
        <v>7</v>
      </c>
      <c r="S13" s="8">
        <v>25</v>
      </c>
      <c r="T13" s="9">
        <f t="shared" si="2"/>
        <v>0.6097560975609756</v>
      </c>
      <c r="U13" s="8">
        <v>6</v>
      </c>
      <c r="V13" s="9">
        <f t="shared" si="2"/>
        <v>0.14634146341463414</v>
      </c>
      <c r="W13" s="8">
        <v>6</v>
      </c>
      <c r="X13" s="9">
        <f t="shared" ref="X13" si="16">W13/41</f>
        <v>0.14634146341463414</v>
      </c>
      <c r="Y13" s="8">
        <v>4</v>
      </c>
      <c r="Z13" s="9">
        <f t="shared" ref="Z13" si="17">Y13/41</f>
        <v>9.7560975609756101E-2</v>
      </c>
      <c r="AA13" s="10"/>
    </row>
    <row r="14" spans="1:27" x14ac:dyDescent="0.2">
      <c r="A14" s="8" t="s">
        <v>1</v>
      </c>
      <c r="B14" s="8">
        <v>20</v>
      </c>
      <c r="C14" s="8">
        <v>12</v>
      </c>
      <c r="D14" s="8">
        <v>23</v>
      </c>
      <c r="E14" s="8">
        <v>9</v>
      </c>
      <c r="F14" s="8">
        <v>17</v>
      </c>
      <c r="G14" s="8">
        <v>21</v>
      </c>
      <c r="H14" s="8">
        <v>23</v>
      </c>
      <c r="I14" s="8">
        <v>18</v>
      </c>
      <c r="J14" s="8">
        <v>14</v>
      </c>
      <c r="K14" s="8">
        <v>21</v>
      </c>
      <c r="L14" s="8">
        <v>13</v>
      </c>
      <c r="M14" s="8">
        <v>22</v>
      </c>
      <c r="N14" s="8">
        <v>13</v>
      </c>
      <c r="O14" s="8">
        <v>10</v>
      </c>
      <c r="R14" s="8">
        <f t="shared" si="5"/>
        <v>8</v>
      </c>
      <c r="S14" s="8">
        <v>24</v>
      </c>
      <c r="T14" s="9">
        <f t="shared" si="2"/>
        <v>0.58536585365853655</v>
      </c>
      <c r="U14" s="8">
        <v>5</v>
      </c>
      <c r="V14" s="9">
        <f t="shared" si="2"/>
        <v>0.12195121951219512</v>
      </c>
      <c r="W14" s="8">
        <v>10</v>
      </c>
      <c r="X14" s="9">
        <f t="shared" ref="X14" si="18">W14/41</f>
        <v>0.24390243902439024</v>
      </c>
      <c r="Y14" s="8">
        <v>2</v>
      </c>
      <c r="Z14" s="9">
        <f t="shared" ref="Z14" si="19">Y14/41</f>
        <v>4.878048780487805E-2</v>
      </c>
      <c r="AA14" s="10"/>
    </row>
    <row r="15" spans="1:27" x14ac:dyDescent="0.2">
      <c r="A15" s="7" t="s">
        <v>3</v>
      </c>
      <c r="B15" s="8">
        <v>4</v>
      </c>
      <c r="C15" s="7">
        <v>4</v>
      </c>
      <c r="D15" s="8">
        <v>7</v>
      </c>
      <c r="E15" s="8">
        <v>6</v>
      </c>
      <c r="F15" s="8">
        <v>10</v>
      </c>
      <c r="G15" s="8">
        <v>7</v>
      </c>
      <c r="H15" s="8">
        <v>3</v>
      </c>
      <c r="I15" s="8">
        <v>6</v>
      </c>
      <c r="J15" s="8">
        <v>7</v>
      </c>
      <c r="K15" s="8">
        <v>6</v>
      </c>
      <c r="L15" s="8">
        <v>4</v>
      </c>
      <c r="M15" s="8">
        <v>3</v>
      </c>
      <c r="N15" s="8">
        <v>10</v>
      </c>
      <c r="O15" s="8">
        <v>12</v>
      </c>
      <c r="R15" s="8">
        <f t="shared" si="5"/>
        <v>9</v>
      </c>
      <c r="S15" s="8">
        <v>20</v>
      </c>
      <c r="T15" s="9">
        <f t="shared" si="2"/>
        <v>0.48780487804878048</v>
      </c>
      <c r="U15" s="8">
        <v>11</v>
      </c>
      <c r="V15" s="9">
        <f t="shared" si="2"/>
        <v>0.26829268292682928</v>
      </c>
      <c r="W15" s="8">
        <v>8</v>
      </c>
      <c r="X15" s="9">
        <f t="shared" ref="X15" si="20">W15/41</f>
        <v>0.1951219512195122</v>
      </c>
      <c r="Y15" s="8">
        <v>2</v>
      </c>
      <c r="Z15" s="9">
        <f t="shared" ref="Z15" si="21">Y15/41</f>
        <v>4.878048780487805E-2</v>
      </c>
      <c r="AA15" s="10"/>
    </row>
    <row r="16" spans="1:27" x14ac:dyDescent="0.2">
      <c r="A16" s="7" t="s">
        <v>4</v>
      </c>
      <c r="B16" s="7">
        <v>2</v>
      </c>
      <c r="C16" s="8">
        <v>1</v>
      </c>
      <c r="D16" s="7">
        <v>0</v>
      </c>
      <c r="E16" s="8">
        <v>2</v>
      </c>
      <c r="F16" s="8">
        <v>0</v>
      </c>
      <c r="G16" s="8">
        <v>1</v>
      </c>
      <c r="H16" s="8">
        <v>2</v>
      </c>
      <c r="I16" s="8">
        <v>3</v>
      </c>
      <c r="J16" s="8">
        <v>2</v>
      </c>
      <c r="K16" s="8">
        <v>1</v>
      </c>
      <c r="L16" s="8">
        <v>1</v>
      </c>
      <c r="M16" s="8">
        <v>1</v>
      </c>
      <c r="N16" s="8">
        <v>4</v>
      </c>
      <c r="O16" s="8">
        <v>3</v>
      </c>
      <c r="R16" s="8">
        <f t="shared" si="5"/>
        <v>10</v>
      </c>
      <c r="S16" s="8">
        <v>25</v>
      </c>
      <c r="T16" s="9">
        <f t="shared" si="2"/>
        <v>0.6097560975609756</v>
      </c>
      <c r="U16" s="8">
        <v>8</v>
      </c>
      <c r="V16" s="9">
        <f t="shared" si="2"/>
        <v>0.1951219512195122</v>
      </c>
      <c r="W16" s="8">
        <v>5</v>
      </c>
      <c r="X16" s="9">
        <f t="shared" ref="X16" si="22">W16/41</f>
        <v>0.12195121951219512</v>
      </c>
      <c r="Y16" s="8">
        <v>3</v>
      </c>
      <c r="Z16" s="9">
        <f t="shared" ref="Z16" si="23">Y16/41</f>
        <v>7.3170731707317069E-2</v>
      </c>
      <c r="AA16" s="10"/>
    </row>
    <row r="17" spans="1:27" x14ac:dyDescent="0.2">
      <c r="A17" s="7" t="s">
        <v>2</v>
      </c>
      <c r="B17" s="8">
        <v>5</v>
      </c>
      <c r="C17" s="8">
        <v>14</v>
      </c>
      <c r="D17" s="8">
        <v>1</v>
      </c>
      <c r="E17" s="8">
        <v>14</v>
      </c>
      <c r="F17" s="8">
        <v>4</v>
      </c>
      <c r="G17" s="8">
        <v>2</v>
      </c>
      <c r="H17" s="8">
        <v>3</v>
      </c>
      <c r="I17" s="8">
        <v>4</v>
      </c>
      <c r="J17" s="8">
        <v>8</v>
      </c>
      <c r="K17" s="8">
        <v>3</v>
      </c>
      <c r="L17" s="8">
        <v>13</v>
      </c>
      <c r="M17" s="8">
        <v>5</v>
      </c>
      <c r="N17" s="8">
        <v>4</v>
      </c>
      <c r="O17" s="8">
        <v>6</v>
      </c>
      <c r="R17" s="8">
        <f t="shared" si="5"/>
        <v>11</v>
      </c>
      <c r="S17" s="8">
        <v>21</v>
      </c>
      <c r="T17" s="9">
        <f t="shared" si="2"/>
        <v>0.51219512195121952</v>
      </c>
      <c r="U17" s="8">
        <v>15</v>
      </c>
      <c r="V17" s="9">
        <f t="shared" si="2"/>
        <v>0.36585365853658536</v>
      </c>
      <c r="W17" s="8">
        <v>4</v>
      </c>
      <c r="X17" s="9">
        <f t="shared" ref="X17" si="24">W17/41</f>
        <v>9.7560975609756101E-2</v>
      </c>
      <c r="Y17" s="8">
        <v>1</v>
      </c>
      <c r="Z17" s="9">
        <f t="shared" ref="Z17" si="25">Y17/41</f>
        <v>2.4390243902439025E-2</v>
      </c>
      <c r="AA17" s="10"/>
    </row>
    <row r="18" spans="1:27" x14ac:dyDescent="0.2">
      <c r="A18" s="7" t="s">
        <v>63</v>
      </c>
      <c r="B18" s="8">
        <f>SUM(B14:B17)</f>
        <v>31</v>
      </c>
      <c r="C18" s="8">
        <f t="shared" ref="C18" si="26">SUM(C14:C17)</f>
        <v>31</v>
      </c>
      <c r="D18" s="8">
        <f t="shared" ref="D18" si="27">SUM(D14:D17)</f>
        <v>31</v>
      </c>
      <c r="E18" s="8">
        <f t="shared" ref="E18" si="28">SUM(E14:E17)</f>
        <v>31</v>
      </c>
      <c r="F18" s="8">
        <f t="shared" ref="F18" si="29">SUM(F14:F17)</f>
        <v>31</v>
      </c>
      <c r="G18" s="8">
        <f t="shared" ref="G18" si="30">SUM(G14:G17)</f>
        <v>31</v>
      </c>
      <c r="H18" s="8">
        <f t="shared" ref="H18" si="31">SUM(H14:H17)</f>
        <v>31</v>
      </c>
      <c r="I18" s="8">
        <f t="shared" ref="I18" si="32">SUM(I14:I17)</f>
        <v>31</v>
      </c>
      <c r="J18" s="8">
        <f t="shared" ref="J18" si="33">SUM(J14:J17)</f>
        <v>31</v>
      </c>
      <c r="K18" s="8">
        <f t="shared" ref="K18" si="34">SUM(K14:K17)</f>
        <v>31</v>
      </c>
      <c r="L18" s="8">
        <f t="shared" ref="L18" si="35">SUM(L14:L17)</f>
        <v>31</v>
      </c>
      <c r="M18" s="8">
        <f t="shared" ref="M18" si="36">SUM(M14:M17)</f>
        <v>31</v>
      </c>
      <c r="N18" s="8">
        <f t="shared" ref="N18" si="37">SUM(N14:N17)</f>
        <v>31</v>
      </c>
      <c r="O18" s="8">
        <f t="shared" ref="O18" si="38">SUM(O14:O17)</f>
        <v>31</v>
      </c>
      <c r="R18" s="8">
        <f t="shared" si="5"/>
        <v>12</v>
      </c>
      <c r="S18" s="8">
        <v>27</v>
      </c>
      <c r="T18" s="9">
        <f t="shared" si="2"/>
        <v>0.65853658536585369</v>
      </c>
      <c r="U18" s="8">
        <v>8</v>
      </c>
      <c r="V18" s="9">
        <f t="shared" si="2"/>
        <v>0.1951219512195122</v>
      </c>
      <c r="W18" s="8">
        <v>5</v>
      </c>
      <c r="X18" s="9">
        <f t="shared" ref="X18" si="39">W18/41</f>
        <v>0.12195121951219512</v>
      </c>
      <c r="Y18" s="8">
        <v>1</v>
      </c>
      <c r="Z18" s="9">
        <f t="shared" ref="Z18" si="40">Y18/41</f>
        <v>2.4390243902439025E-2</v>
      </c>
      <c r="AA18" s="10"/>
    </row>
    <row r="19" spans="1:27" x14ac:dyDescent="0.2">
      <c r="R19" s="8">
        <f t="shared" si="5"/>
        <v>13</v>
      </c>
      <c r="S19" s="8">
        <v>27</v>
      </c>
      <c r="T19" s="9">
        <f t="shared" si="2"/>
        <v>0.65853658536585369</v>
      </c>
      <c r="U19" s="8">
        <v>2</v>
      </c>
      <c r="V19" s="9">
        <f t="shared" si="2"/>
        <v>4.878048780487805E-2</v>
      </c>
      <c r="W19" s="8">
        <v>8</v>
      </c>
      <c r="X19" s="9">
        <f t="shared" ref="X19" si="41">W19/41</f>
        <v>0.1951219512195122</v>
      </c>
      <c r="Y19" s="8">
        <v>4</v>
      </c>
      <c r="Z19" s="9">
        <f t="shared" ref="Z19" si="42">Y19/41</f>
        <v>9.7560975609756101E-2</v>
      </c>
      <c r="AA19" s="10"/>
    </row>
    <row r="20" spans="1:27" x14ac:dyDescent="0.2">
      <c r="R20" s="8">
        <f t="shared" si="5"/>
        <v>14</v>
      </c>
      <c r="S20" s="8">
        <v>17</v>
      </c>
      <c r="T20" s="9">
        <f t="shared" si="2"/>
        <v>0.41463414634146339</v>
      </c>
      <c r="U20" s="8">
        <v>4</v>
      </c>
      <c r="V20" s="9">
        <f t="shared" si="2"/>
        <v>9.7560975609756101E-2</v>
      </c>
      <c r="W20" s="8">
        <v>12</v>
      </c>
      <c r="X20" s="9">
        <f t="shared" ref="X20" si="43">W20/41</f>
        <v>0.29268292682926828</v>
      </c>
      <c r="Y20" s="8">
        <v>8</v>
      </c>
      <c r="Z20" s="9">
        <f t="shared" ref="Z20" si="44">Y20/41</f>
        <v>0.1951219512195122</v>
      </c>
      <c r="AA20" s="10"/>
    </row>
    <row r="21" spans="1:27" x14ac:dyDescent="0.2">
      <c r="R21" t="s">
        <v>70</v>
      </c>
      <c r="T21" s="9">
        <f>(SUM(T7:T20)/14)</f>
        <v>0.5609756097560975</v>
      </c>
      <c r="V21" s="9">
        <f>(SUM(V7:V20)/14)</f>
        <v>0.18292682926829268</v>
      </c>
      <c r="X21" s="9">
        <f>(SUM(X7:X20)/14)</f>
        <v>0.18118466898954705</v>
      </c>
      <c r="Z21" s="9">
        <f>(SUM(Z7:Z20)/14)</f>
        <v>7.4912891986062727E-2</v>
      </c>
      <c r="AA21" s="9"/>
    </row>
    <row r="22" spans="1:27" x14ac:dyDescent="0.2">
      <c r="A22" s="22" t="s">
        <v>74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27" x14ac:dyDescent="0.2">
      <c r="A23" s="23" t="s">
        <v>72</v>
      </c>
      <c r="B23" s="23">
        <v>1</v>
      </c>
      <c r="C23" s="23">
        <f>B23+1</f>
        <v>2</v>
      </c>
      <c r="D23" s="23">
        <f t="shared" ref="D23:O23" si="45">C23+1</f>
        <v>3</v>
      </c>
      <c r="E23" s="23">
        <f t="shared" si="45"/>
        <v>4</v>
      </c>
      <c r="F23" s="23">
        <f t="shared" si="45"/>
        <v>5</v>
      </c>
      <c r="G23" s="23">
        <f t="shared" si="45"/>
        <v>6</v>
      </c>
      <c r="H23" s="23">
        <f t="shared" si="45"/>
        <v>7</v>
      </c>
      <c r="I23" s="23">
        <f t="shared" si="45"/>
        <v>8</v>
      </c>
      <c r="J23" s="23">
        <f t="shared" si="45"/>
        <v>9</v>
      </c>
      <c r="K23" s="23">
        <f t="shared" si="45"/>
        <v>10</v>
      </c>
      <c r="L23" s="23">
        <f>K23+1</f>
        <v>11</v>
      </c>
      <c r="M23" s="23">
        <f t="shared" ref="M23:O23" si="46">L23+1</f>
        <v>12</v>
      </c>
      <c r="N23" s="23">
        <f t="shared" si="46"/>
        <v>13</v>
      </c>
      <c r="O23" s="23">
        <f>N23+1</f>
        <v>14</v>
      </c>
      <c r="R23" s="24" t="s">
        <v>64</v>
      </c>
      <c r="S23" s="24" t="s">
        <v>73</v>
      </c>
      <c r="T23" s="24"/>
      <c r="U23" s="24"/>
      <c r="V23" s="24"/>
      <c r="W23" s="24"/>
      <c r="X23" s="24"/>
      <c r="Y23" s="24"/>
      <c r="Z23" s="24"/>
    </row>
    <row r="24" spans="1:27" x14ac:dyDescent="0.2">
      <c r="A24" s="8" t="s">
        <v>1</v>
      </c>
      <c r="B24" s="8">
        <f>SUM(B4+B14)</f>
        <v>43</v>
      </c>
      <c r="C24" s="8">
        <f t="shared" ref="C24:O24" si="47">SUM(C4+C14)</f>
        <v>33</v>
      </c>
      <c r="D24" s="8">
        <f t="shared" si="47"/>
        <v>48</v>
      </c>
      <c r="E24" s="8">
        <f t="shared" si="47"/>
        <v>27</v>
      </c>
      <c r="F24" s="8">
        <f t="shared" si="47"/>
        <v>43</v>
      </c>
      <c r="G24" s="8">
        <f t="shared" si="47"/>
        <v>44</v>
      </c>
      <c r="H24" s="8">
        <f t="shared" si="47"/>
        <v>48</v>
      </c>
      <c r="I24" s="8">
        <f t="shared" si="47"/>
        <v>42</v>
      </c>
      <c r="J24" s="8">
        <f t="shared" si="47"/>
        <v>34</v>
      </c>
      <c r="K24" s="8">
        <f t="shared" si="47"/>
        <v>46</v>
      </c>
      <c r="L24" s="8">
        <f t="shared" si="47"/>
        <v>34</v>
      </c>
      <c r="M24" s="8">
        <f t="shared" si="47"/>
        <v>49</v>
      </c>
      <c r="N24" s="8">
        <f t="shared" si="47"/>
        <v>40</v>
      </c>
      <c r="O24" s="8">
        <f t="shared" si="47"/>
        <v>27</v>
      </c>
      <c r="R24" s="24"/>
      <c r="S24" s="24" t="s">
        <v>1</v>
      </c>
      <c r="T24" s="24"/>
      <c r="U24" s="24" t="s">
        <v>67</v>
      </c>
      <c r="V24" s="24"/>
      <c r="W24" s="24" t="s">
        <v>68</v>
      </c>
      <c r="X24" s="24"/>
      <c r="Y24" s="24" t="s">
        <v>4</v>
      </c>
      <c r="Z24" s="24"/>
    </row>
    <row r="25" spans="1:27" x14ac:dyDescent="0.2">
      <c r="A25" s="7" t="s">
        <v>3</v>
      </c>
      <c r="B25" s="8">
        <f t="shared" ref="B25:O25" si="48">SUM(B5+B15)</f>
        <v>10</v>
      </c>
      <c r="C25" s="8">
        <f t="shared" si="48"/>
        <v>6</v>
      </c>
      <c r="D25" s="8">
        <f t="shared" si="48"/>
        <v>18</v>
      </c>
      <c r="E25" s="8">
        <f t="shared" si="48"/>
        <v>8</v>
      </c>
      <c r="F25" s="8">
        <f t="shared" si="48"/>
        <v>24</v>
      </c>
      <c r="G25" s="8">
        <f t="shared" si="48"/>
        <v>18</v>
      </c>
      <c r="H25" s="8">
        <f t="shared" si="48"/>
        <v>9</v>
      </c>
      <c r="I25" s="8">
        <f t="shared" si="48"/>
        <v>16</v>
      </c>
      <c r="J25" s="8">
        <f t="shared" si="48"/>
        <v>15</v>
      </c>
      <c r="K25" s="8">
        <f t="shared" si="48"/>
        <v>11</v>
      </c>
      <c r="L25" s="8">
        <f t="shared" si="48"/>
        <v>8</v>
      </c>
      <c r="M25" s="8">
        <f t="shared" si="48"/>
        <v>8</v>
      </c>
      <c r="N25" s="8">
        <f t="shared" si="48"/>
        <v>18</v>
      </c>
      <c r="O25" s="8">
        <f t="shared" si="48"/>
        <v>24</v>
      </c>
      <c r="R25" s="24"/>
      <c r="S25" s="23" t="s">
        <v>66</v>
      </c>
      <c r="T25" s="23" t="s">
        <v>69</v>
      </c>
      <c r="U25" s="23" t="s">
        <v>66</v>
      </c>
      <c r="V25" s="23" t="s">
        <v>69</v>
      </c>
      <c r="W25" s="23" t="s">
        <v>66</v>
      </c>
      <c r="X25" s="23" t="s">
        <v>69</v>
      </c>
      <c r="Y25" s="23" t="s">
        <v>66</v>
      </c>
      <c r="Z25" s="23" t="s">
        <v>69</v>
      </c>
    </row>
    <row r="26" spans="1:27" x14ac:dyDescent="0.2">
      <c r="A26" s="7" t="s">
        <v>4</v>
      </c>
      <c r="B26" s="8">
        <f t="shared" ref="B26:O26" si="49">SUM(B6+B16)</f>
        <v>10</v>
      </c>
      <c r="C26" s="8">
        <f t="shared" si="49"/>
        <v>3</v>
      </c>
      <c r="D26" s="8">
        <f t="shared" si="49"/>
        <v>2</v>
      </c>
      <c r="E26" s="8">
        <f t="shared" si="49"/>
        <v>5</v>
      </c>
      <c r="F26" s="8">
        <f t="shared" si="49"/>
        <v>0</v>
      </c>
      <c r="G26" s="8">
        <f t="shared" si="49"/>
        <v>4</v>
      </c>
      <c r="H26" s="8">
        <f t="shared" si="49"/>
        <v>6</v>
      </c>
      <c r="I26" s="8">
        <f t="shared" si="49"/>
        <v>5</v>
      </c>
      <c r="J26" s="8">
        <f t="shared" si="49"/>
        <v>4</v>
      </c>
      <c r="K26" s="8">
        <f t="shared" si="49"/>
        <v>4</v>
      </c>
      <c r="L26" s="8">
        <f t="shared" si="49"/>
        <v>2</v>
      </c>
      <c r="M26" s="8">
        <f t="shared" si="49"/>
        <v>2</v>
      </c>
      <c r="N26" s="8">
        <f t="shared" si="49"/>
        <v>8</v>
      </c>
      <c r="O26" s="8">
        <f t="shared" si="49"/>
        <v>11</v>
      </c>
      <c r="R26" s="8">
        <v>1</v>
      </c>
      <c r="S26" s="8">
        <v>20</v>
      </c>
      <c r="T26" s="9">
        <f>S26/31</f>
        <v>0.64516129032258063</v>
      </c>
      <c r="U26" s="8">
        <v>5</v>
      </c>
      <c r="V26" s="9">
        <f t="shared" ref="V26:V39" si="50">U26/31</f>
        <v>0.16129032258064516</v>
      </c>
      <c r="W26" s="8">
        <v>4</v>
      </c>
      <c r="X26" s="9">
        <f t="shared" ref="X26:X39" si="51">W26/31</f>
        <v>0.12903225806451613</v>
      </c>
      <c r="Y26" s="7">
        <v>2</v>
      </c>
      <c r="Z26" s="9">
        <f t="shared" ref="Z26:Z39" si="52">Y26/31</f>
        <v>6.4516129032258063E-2</v>
      </c>
      <c r="AA26" s="10"/>
    </row>
    <row r="27" spans="1:27" x14ac:dyDescent="0.2">
      <c r="A27" s="7" t="s">
        <v>2</v>
      </c>
      <c r="B27" s="8">
        <f t="shared" ref="B27:O27" si="53">SUM(B7+B17)</f>
        <v>9</v>
      </c>
      <c r="C27" s="8">
        <f t="shared" si="53"/>
        <v>30</v>
      </c>
      <c r="D27" s="8">
        <f t="shared" si="53"/>
        <v>4</v>
      </c>
      <c r="E27" s="8">
        <f t="shared" si="53"/>
        <v>32</v>
      </c>
      <c r="F27" s="8">
        <f t="shared" si="53"/>
        <v>5</v>
      </c>
      <c r="G27" s="8">
        <f t="shared" si="53"/>
        <v>6</v>
      </c>
      <c r="H27" s="8">
        <f t="shared" si="53"/>
        <v>9</v>
      </c>
      <c r="I27" s="8">
        <f t="shared" si="53"/>
        <v>9</v>
      </c>
      <c r="J27" s="8">
        <f t="shared" si="53"/>
        <v>19</v>
      </c>
      <c r="K27" s="8">
        <f t="shared" si="53"/>
        <v>11</v>
      </c>
      <c r="L27" s="8">
        <f t="shared" si="53"/>
        <v>28</v>
      </c>
      <c r="M27" s="8">
        <f t="shared" si="53"/>
        <v>13</v>
      </c>
      <c r="N27" s="8">
        <f t="shared" si="53"/>
        <v>6</v>
      </c>
      <c r="O27" s="8">
        <f t="shared" si="53"/>
        <v>10</v>
      </c>
      <c r="R27" s="8">
        <f>(R26+1)</f>
        <v>2</v>
      </c>
      <c r="S27" s="8">
        <v>12</v>
      </c>
      <c r="T27" s="9">
        <f t="shared" ref="T27:T39" si="54">S27/31</f>
        <v>0.38709677419354838</v>
      </c>
      <c r="U27" s="8">
        <v>14</v>
      </c>
      <c r="V27" s="9">
        <f t="shared" si="50"/>
        <v>0.45161290322580644</v>
      </c>
      <c r="W27" s="7">
        <v>4</v>
      </c>
      <c r="X27" s="9">
        <f t="shared" si="51"/>
        <v>0.12903225806451613</v>
      </c>
      <c r="Y27" s="8">
        <v>1</v>
      </c>
      <c r="Z27" s="9">
        <f t="shared" si="52"/>
        <v>3.2258064516129031E-2</v>
      </c>
      <c r="AA27" s="10"/>
    </row>
    <row r="28" spans="1:27" x14ac:dyDescent="0.2">
      <c r="A28" s="7" t="s">
        <v>63</v>
      </c>
      <c r="B28" s="8">
        <f>SUM(B24:B27)</f>
        <v>72</v>
      </c>
      <c r="C28" s="8">
        <f t="shared" ref="C28" si="55">SUM(C24:C27)</f>
        <v>72</v>
      </c>
      <c r="D28" s="8">
        <f t="shared" ref="D28" si="56">SUM(D24:D27)</f>
        <v>72</v>
      </c>
      <c r="E28" s="8">
        <f t="shared" ref="E28" si="57">SUM(E24:E27)</f>
        <v>72</v>
      </c>
      <c r="F28" s="8">
        <f t="shared" ref="F28" si="58">SUM(F24:F27)</f>
        <v>72</v>
      </c>
      <c r="G28" s="8">
        <f t="shared" ref="G28" si="59">SUM(G24:G27)</f>
        <v>72</v>
      </c>
      <c r="H28" s="8">
        <f t="shared" ref="H28" si="60">SUM(H24:H27)</f>
        <v>72</v>
      </c>
      <c r="I28" s="8">
        <f t="shared" ref="I28" si="61">SUM(I24:I27)</f>
        <v>72</v>
      </c>
      <c r="J28" s="8">
        <f t="shared" ref="J28" si="62">SUM(J24:J27)</f>
        <v>72</v>
      </c>
      <c r="K28" s="8">
        <f t="shared" ref="K28" si="63">SUM(K24:K27)</f>
        <v>72</v>
      </c>
      <c r="L28" s="8">
        <f t="shared" ref="L28" si="64">SUM(L24:L27)</f>
        <v>72</v>
      </c>
      <c r="M28" s="8">
        <f t="shared" ref="M28" si="65">SUM(M24:M27)</f>
        <v>72</v>
      </c>
      <c r="N28" s="8">
        <f t="shared" ref="N28" si="66">SUM(N24:N27)</f>
        <v>72</v>
      </c>
      <c r="O28" s="8">
        <f t="shared" ref="O28" si="67">SUM(O24:O27)</f>
        <v>72</v>
      </c>
      <c r="R28" s="8">
        <f t="shared" ref="R28:R39" si="68">(R27+1)</f>
        <v>3</v>
      </c>
      <c r="S28" s="8">
        <v>23</v>
      </c>
      <c r="T28" s="9">
        <f t="shared" si="54"/>
        <v>0.74193548387096775</v>
      </c>
      <c r="U28" s="8">
        <v>1</v>
      </c>
      <c r="V28" s="9">
        <f t="shared" si="50"/>
        <v>3.2258064516129031E-2</v>
      </c>
      <c r="W28" s="8">
        <v>7</v>
      </c>
      <c r="X28" s="9">
        <f t="shared" si="51"/>
        <v>0.22580645161290322</v>
      </c>
      <c r="Y28" s="7">
        <v>0</v>
      </c>
      <c r="Z28" s="9">
        <f t="shared" si="52"/>
        <v>0</v>
      </c>
      <c r="AA28" s="10"/>
    </row>
    <row r="29" spans="1:27" x14ac:dyDescent="0.2">
      <c r="R29" s="8">
        <f t="shared" si="68"/>
        <v>4</v>
      </c>
      <c r="S29" s="8">
        <v>9</v>
      </c>
      <c r="T29" s="9">
        <f t="shared" si="54"/>
        <v>0.29032258064516131</v>
      </c>
      <c r="U29" s="8">
        <v>14</v>
      </c>
      <c r="V29" s="9">
        <f t="shared" si="50"/>
        <v>0.45161290322580644</v>
      </c>
      <c r="W29" s="8">
        <v>6</v>
      </c>
      <c r="X29" s="9">
        <f t="shared" si="51"/>
        <v>0.19354838709677419</v>
      </c>
      <c r="Y29" s="8">
        <v>2</v>
      </c>
      <c r="Z29" s="9">
        <f t="shared" si="52"/>
        <v>6.4516129032258063E-2</v>
      </c>
      <c r="AA29" s="10"/>
    </row>
    <row r="30" spans="1:27" x14ac:dyDescent="0.2">
      <c r="R30" s="8">
        <f t="shared" si="68"/>
        <v>5</v>
      </c>
      <c r="S30" s="8">
        <v>17</v>
      </c>
      <c r="T30" s="9">
        <f t="shared" si="54"/>
        <v>0.54838709677419351</v>
      </c>
      <c r="U30" s="8">
        <v>4</v>
      </c>
      <c r="V30" s="9">
        <f t="shared" si="50"/>
        <v>0.12903225806451613</v>
      </c>
      <c r="W30" s="8">
        <v>10</v>
      </c>
      <c r="X30" s="9">
        <f t="shared" si="51"/>
        <v>0.32258064516129031</v>
      </c>
      <c r="Y30" s="8">
        <v>0</v>
      </c>
      <c r="Z30" s="9">
        <f t="shared" si="52"/>
        <v>0</v>
      </c>
      <c r="AA30" s="10"/>
    </row>
    <row r="31" spans="1:27" x14ac:dyDescent="0.2">
      <c r="R31" s="8">
        <f t="shared" si="68"/>
        <v>6</v>
      </c>
      <c r="S31" s="8">
        <v>21</v>
      </c>
      <c r="T31" s="9">
        <f t="shared" si="54"/>
        <v>0.67741935483870963</v>
      </c>
      <c r="U31" s="8">
        <v>2</v>
      </c>
      <c r="V31" s="9">
        <f t="shared" si="50"/>
        <v>6.4516129032258063E-2</v>
      </c>
      <c r="W31" s="8">
        <v>7</v>
      </c>
      <c r="X31" s="9">
        <f t="shared" si="51"/>
        <v>0.22580645161290322</v>
      </c>
      <c r="Y31" s="8">
        <v>1</v>
      </c>
      <c r="Z31" s="9">
        <f t="shared" si="52"/>
        <v>3.2258064516129031E-2</v>
      </c>
      <c r="AA31" s="10"/>
    </row>
    <row r="32" spans="1:27" x14ac:dyDescent="0.2">
      <c r="R32" s="8">
        <f t="shared" si="68"/>
        <v>7</v>
      </c>
      <c r="S32" s="8">
        <v>23</v>
      </c>
      <c r="T32" s="9">
        <f t="shared" si="54"/>
        <v>0.74193548387096775</v>
      </c>
      <c r="U32" s="8">
        <v>3</v>
      </c>
      <c r="V32" s="9">
        <f t="shared" si="50"/>
        <v>9.6774193548387094E-2</v>
      </c>
      <c r="W32" s="8">
        <v>3</v>
      </c>
      <c r="X32" s="9">
        <f t="shared" si="51"/>
        <v>9.6774193548387094E-2</v>
      </c>
      <c r="Y32" s="8">
        <v>2</v>
      </c>
      <c r="Z32" s="9">
        <f t="shared" si="52"/>
        <v>6.4516129032258063E-2</v>
      </c>
      <c r="AA32" s="10"/>
    </row>
    <row r="33" spans="18:27" x14ac:dyDescent="0.2">
      <c r="R33" s="8">
        <f t="shared" si="68"/>
        <v>8</v>
      </c>
      <c r="S33" s="8">
        <v>18</v>
      </c>
      <c r="T33" s="9">
        <f t="shared" si="54"/>
        <v>0.58064516129032262</v>
      </c>
      <c r="U33" s="8">
        <v>4</v>
      </c>
      <c r="V33" s="9">
        <f t="shared" si="50"/>
        <v>0.12903225806451613</v>
      </c>
      <c r="W33" s="8">
        <v>6</v>
      </c>
      <c r="X33" s="9">
        <f t="shared" si="51"/>
        <v>0.19354838709677419</v>
      </c>
      <c r="Y33" s="8">
        <v>3</v>
      </c>
      <c r="Z33" s="9">
        <f t="shared" si="52"/>
        <v>9.6774193548387094E-2</v>
      </c>
      <c r="AA33" s="10"/>
    </row>
    <row r="34" spans="18:27" x14ac:dyDescent="0.2">
      <c r="R34" s="8">
        <f t="shared" si="68"/>
        <v>9</v>
      </c>
      <c r="S34" s="8">
        <v>14</v>
      </c>
      <c r="T34" s="9">
        <f t="shared" si="54"/>
        <v>0.45161290322580644</v>
      </c>
      <c r="U34" s="8">
        <v>8</v>
      </c>
      <c r="V34" s="9">
        <f t="shared" si="50"/>
        <v>0.25806451612903225</v>
      </c>
      <c r="W34" s="8">
        <v>7</v>
      </c>
      <c r="X34" s="9">
        <f t="shared" si="51"/>
        <v>0.22580645161290322</v>
      </c>
      <c r="Y34" s="8">
        <v>2</v>
      </c>
      <c r="Z34" s="9">
        <f t="shared" si="52"/>
        <v>6.4516129032258063E-2</v>
      </c>
      <c r="AA34" s="10"/>
    </row>
    <row r="35" spans="18:27" x14ac:dyDescent="0.2">
      <c r="R35" s="8">
        <f t="shared" si="68"/>
        <v>10</v>
      </c>
      <c r="S35" s="8">
        <v>21</v>
      </c>
      <c r="T35" s="9">
        <f t="shared" si="54"/>
        <v>0.67741935483870963</v>
      </c>
      <c r="U35" s="8">
        <v>3</v>
      </c>
      <c r="V35" s="9">
        <f t="shared" si="50"/>
        <v>9.6774193548387094E-2</v>
      </c>
      <c r="W35" s="8">
        <v>6</v>
      </c>
      <c r="X35" s="9">
        <f t="shared" si="51"/>
        <v>0.19354838709677419</v>
      </c>
      <c r="Y35" s="8">
        <v>1</v>
      </c>
      <c r="Z35" s="9">
        <f t="shared" si="52"/>
        <v>3.2258064516129031E-2</v>
      </c>
      <c r="AA35" s="10"/>
    </row>
    <row r="36" spans="18:27" x14ac:dyDescent="0.2">
      <c r="R36" s="8">
        <f t="shared" si="68"/>
        <v>11</v>
      </c>
      <c r="S36" s="8">
        <v>13</v>
      </c>
      <c r="T36" s="9">
        <f t="shared" si="54"/>
        <v>0.41935483870967744</v>
      </c>
      <c r="U36" s="8">
        <v>13</v>
      </c>
      <c r="V36" s="9">
        <f t="shared" si="50"/>
        <v>0.41935483870967744</v>
      </c>
      <c r="W36" s="8">
        <v>4</v>
      </c>
      <c r="X36" s="9">
        <f t="shared" si="51"/>
        <v>0.12903225806451613</v>
      </c>
      <c r="Y36" s="8">
        <v>1</v>
      </c>
      <c r="Z36" s="9">
        <f t="shared" si="52"/>
        <v>3.2258064516129031E-2</v>
      </c>
      <c r="AA36" s="10"/>
    </row>
    <row r="37" spans="18:27" x14ac:dyDescent="0.2">
      <c r="R37" s="8">
        <f t="shared" si="68"/>
        <v>12</v>
      </c>
      <c r="S37" s="8">
        <v>22</v>
      </c>
      <c r="T37" s="9">
        <f t="shared" si="54"/>
        <v>0.70967741935483875</v>
      </c>
      <c r="U37" s="8">
        <v>5</v>
      </c>
      <c r="V37" s="9">
        <f t="shared" si="50"/>
        <v>0.16129032258064516</v>
      </c>
      <c r="W37" s="8">
        <v>3</v>
      </c>
      <c r="X37" s="9">
        <f t="shared" si="51"/>
        <v>9.6774193548387094E-2</v>
      </c>
      <c r="Y37" s="8">
        <v>1</v>
      </c>
      <c r="Z37" s="9">
        <f t="shared" si="52"/>
        <v>3.2258064516129031E-2</v>
      </c>
      <c r="AA37" s="10"/>
    </row>
    <row r="38" spans="18:27" x14ac:dyDescent="0.2">
      <c r="R38" s="8">
        <f t="shared" si="68"/>
        <v>13</v>
      </c>
      <c r="S38" s="8">
        <v>13</v>
      </c>
      <c r="T38" s="9">
        <f t="shared" si="54"/>
        <v>0.41935483870967744</v>
      </c>
      <c r="U38" s="8">
        <v>4</v>
      </c>
      <c r="V38" s="9">
        <f t="shared" si="50"/>
        <v>0.12903225806451613</v>
      </c>
      <c r="W38" s="8">
        <v>10</v>
      </c>
      <c r="X38" s="9">
        <f t="shared" si="51"/>
        <v>0.32258064516129031</v>
      </c>
      <c r="Y38" s="8">
        <v>4</v>
      </c>
      <c r="Z38" s="9">
        <f t="shared" si="52"/>
        <v>0.12903225806451613</v>
      </c>
      <c r="AA38" s="10"/>
    </row>
    <row r="39" spans="18:27" x14ac:dyDescent="0.2">
      <c r="R39" s="8">
        <f t="shared" si="68"/>
        <v>14</v>
      </c>
      <c r="S39" s="8">
        <v>10</v>
      </c>
      <c r="T39" s="9">
        <f t="shared" si="54"/>
        <v>0.32258064516129031</v>
      </c>
      <c r="U39" s="8">
        <v>6</v>
      </c>
      <c r="V39" s="9">
        <f t="shared" si="50"/>
        <v>0.19354838709677419</v>
      </c>
      <c r="W39" s="8">
        <v>12</v>
      </c>
      <c r="X39" s="9">
        <f t="shared" si="51"/>
        <v>0.38709677419354838</v>
      </c>
      <c r="Y39" s="8">
        <v>3</v>
      </c>
      <c r="Z39" s="9">
        <f t="shared" si="52"/>
        <v>9.6774193548387094E-2</v>
      </c>
      <c r="AA39" s="10"/>
    </row>
    <row r="40" spans="18:27" x14ac:dyDescent="0.2">
      <c r="R40" t="s">
        <v>70</v>
      </c>
      <c r="T40" s="9">
        <f>(SUM(T26:T39)/14)</f>
        <v>0.54377880184331795</v>
      </c>
      <c r="V40" s="9">
        <f>(SUM(V26:V39)/14)</f>
        <v>0.19815668202764969</v>
      </c>
      <c r="X40" s="9">
        <f>(SUM(X26:X39)/14)</f>
        <v>0.20506912442396313</v>
      </c>
      <c r="Z40" s="9">
        <f>(SUM(Z26:Z39)/14)</f>
        <v>5.2995391705069124E-2</v>
      </c>
      <c r="AA40" s="10"/>
    </row>
    <row r="42" spans="18:27" x14ac:dyDescent="0.2">
      <c r="R42" s="24" t="s">
        <v>64</v>
      </c>
      <c r="S42" s="24" t="s">
        <v>73</v>
      </c>
      <c r="T42" s="24"/>
      <c r="U42" s="24"/>
      <c r="V42" s="24"/>
      <c r="W42" s="24"/>
      <c r="X42" s="24"/>
      <c r="Y42" s="24"/>
      <c r="Z42" s="24"/>
    </row>
    <row r="43" spans="18:27" x14ac:dyDescent="0.2">
      <c r="R43" s="24"/>
      <c r="S43" s="24" t="s">
        <v>1</v>
      </c>
      <c r="T43" s="24"/>
      <c r="U43" s="24" t="s">
        <v>67</v>
      </c>
      <c r="V43" s="24"/>
      <c r="W43" s="24" t="s">
        <v>68</v>
      </c>
      <c r="X43" s="24"/>
      <c r="Y43" s="24" t="s">
        <v>4</v>
      </c>
      <c r="Z43" s="24"/>
    </row>
    <row r="44" spans="18:27" x14ac:dyDescent="0.2">
      <c r="R44" s="24"/>
      <c r="S44" s="23" t="s">
        <v>66</v>
      </c>
      <c r="T44" s="23" t="s">
        <v>69</v>
      </c>
      <c r="U44" s="23" t="s">
        <v>66</v>
      </c>
      <c r="V44" s="23" t="s">
        <v>69</v>
      </c>
      <c r="W44" s="23" t="s">
        <v>66</v>
      </c>
      <c r="X44" s="23" t="s">
        <v>69</v>
      </c>
      <c r="Y44" s="23" t="s">
        <v>66</v>
      </c>
      <c r="Z44" s="23" t="s">
        <v>69</v>
      </c>
    </row>
    <row r="45" spans="18:27" x14ac:dyDescent="0.2">
      <c r="R45" s="8">
        <v>1</v>
      </c>
      <c r="S45" s="6">
        <v>43</v>
      </c>
      <c r="T45" s="9">
        <f>S45/72</f>
        <v>0.59722222222222221</v>
      </c>
      <c r="U45" s="6">
        <v>9</v>
      </c>
      <c r="V45" s="9">
        <f>U45/72</f>
        <v>0.125</v>
      </c>
      <c r="W45" s="6">
        <v>10</v>
      </c>
      <c r="X45" s="9">
        <f>W45/72</f>
        <v>0.1388888888888889</v>
      </c>
      <c r="Y45" s="6">
        <v>10</v>
      </c>
      <c r="Z45" s="9">
        <f>Y45/72</f>
        <v>0.1388888888888889</v>
      </c>
    </row>
    <row r="46" spans="18:27" x14ac:dyDescent="0.2">
      <c r="R46" s="8">
        <f>(R45+1)</f>
        <v>2</v>
      </c>
      <c r="S46" s="6">
        <v>33</v>
      </c>
      <c r="T46" s="9">
        <f t="shared" ref="T46:V58" si="69">S46/72</f>
        <v>0.45833333333333331</v>
      </c>
      <c r="U46" s="6">
        <v>30</v>
      </c>
      <c r="V46" s="9">
        <f t="shared" si="69"/>
        <v>0.41666666666666669</v>
      </c>
      <c r="W46" s="6">
        <v>6</v>
      </c>
      <c r="X46" s="9">
        <f t="shared" ref="X46" si="70">W46/72</f>
        <v>8.3333333333333329E-2</v>
      </c>
      <c r="Y46" s="6">
        <v>3</v>
      </c>
      <c r="Z46" s="9">
        <f t="shared" ref="Z46" si="71">Y46/72</f>
        <v>4.1666666666666664E-2</v>
      </c>
    </row>
    <row r="47" spans="18:27" x14ac:dyDescent="0.2">
      <c r="R47" s="8">
        <f t="shared" ref="R47:R58" si="72">(R46+1)</f>
        <v>3</v>
      </c>
      <c r="S47" s="6">
        <v>48</v>
      </c>
      <c r="T47" s="9">
        <f t="shared" si="69"/>
        <v>0.66666666666666663</v>
      </c>
      <c r="U47" s="6">
        <v>4</v>
      </c>
      <c r="V47" s="9">
        <f t="shared" si="69"/>
        <v>5.5555555555555552E-2</v>
      </c>
      <c r="W47" s="6">
        <v>18</v>
      </c>
      <c r="X47" s="9">
        <f t="shared" ref="X47" si="73">W47/72</f>
        <v>0.25</v>
      </c>
      <c r="Y47" s="6">
        <v>2</v>
      </c>
      <c r="Z47" s="9">
        <f t="shared" ref="Z47" si="74">Y47/72</f>
        <v>2.7777777777777776E-2</v>
      </c>
    </row>
    <row r="48" spans="18:27" x14ac:dyDescent="0.2">
      <c r="R48" s="8">
        <f t="shared" si="72"/>
        <v>4</v>
      </c>
      <c r="S48" s="6">
        <v>27</v>
      </c>
      <c r="T48" s="9">
        <f t="shared" si="69"/>
        <v>0.375</v>
      </c>
      <c r="U48" s="6">
        <v>32</v>
      </c>
      <c r="V48" s="9">
        <f t="shared" si="69"/>
        <v>0.44444444444444442</v>
      </c>
      <c r="W48" s="6">
        <v>8</v>
      </c>
      <c r="X48" s="9">
        <f t="shared" ref="X48" si="75">W48/72</f>
        <v>0.1111111111111111</v>
      </c>
      <c r="Y48" s="6">
        <v>5</v>
      </c>
      <c r="Z48" s="9">
        <f t="shared" ref="Z48" si="76">Y48/72</f>
        <v>6.9444444444444448E-2</v>
      </c>
    </row>
    <row r="49" spans="18:26" x14ac:dyDescent="0.2">
      <c r="R49" s="8">
        <f t="shared" si="72"/>
        <v>5</v>
      </c>
      <c r="S49" s="6">
        <v>43</v>
      </c>
      <c r="T49" s="9">
        <f t="shared" si="69"/>
        <v>0.59722222222222221</v>
      </c>
      <c r="U49" s="6">
        <v>5</v>
      </c>
      <c r="V49" s="9">
        <f t="shared" si="69"/>
        <v>6.9444444444444448E-2</v>
      </c>
      <c r="W49" s="6">
        <v>24</v>
      </c>
      <c r="X49" s="9">
        <f t="shared" ref="X49" si="77">W49/72</f>
        <v>0.33333333333333331</v>
      </c>
      <c r="Y49" s="6">
        <v>0</v>
      </c>
      <c r="Z49" s="9">
        <f t="shared" ref="Z49" si="78">Y49/72</f>
        <v>0</v>
      </c>
    </row>
    <row r="50" spans="18:26" x14ac:dyDescent="0.2">
      <c r="R50" s="8">
        <f t="shared" si="72"/>
        <v>6</v>
      </c>
      <c r="S50" s="6">
        <v>44</v>
      </c>
      <c r="T50" s="9">
        <f t="shared" si="69"/>
        <v>0.61111111111111116</v>
      </c>
      <c r="U50" s="6">
        <v>6</v>
      </c>
      <c r="V50" s="9">
        <f t="shared" si="69"/>
        <v>8.3333333333333329E-2</v>
      </c>
      <c r="W50" s="6">
        <v>18</v>
      </c>
      <c r="X50" s="9">
        <f t="shared" ref="X50" si="79">W50/72</f>
        <v>0.25</v>
      </c>
      <c r="Y50" s="6">
        <v>4</v>
      </c>
      <c r="Z50" s="9">
        <f t="shared" ref="Z50" si="80">Y50/72</f>
        <v>5.5555555555555552E-2</v>
      </c>
    </row>
    <row r="51" spans="18:26" x14ac:dyDescent="0.2">
      <c r="R51" s="8">
        <f t="shared" si="72"/>
        <v>7</v>
      </c>
      <c r="S51" s="6">
        <v>48</v>
      </c>
      <c r="T51" s="9">
        <f t="shared" si="69"/>
        <v>0.66666666666666663</v>
      </c>
      <c r="U51" s="6">
        <v>9</v>
      </c>
      <c r="V51" s="9">
        <f t="shared" si="69"/>
        <v>0.125</v>
      </c>
      <c r="W51" s="6">
        <v>9</v>
      </c>
      <c r="X51" s="9">
        <f t="shared" ref="X51" si="81">W51/72</f>
        <v>0.125</v>
      </c>
      <c r="Y51" s="6">
        <v>6</v>
      </c>
      <c r="Z51" s="9">
        <f t="shared" ref="Z51" si="82">Y51/72</f>
        <v>8.3333333333333329E-2</v>
      </c>
    </row>
    <row r="52" spans="18:26" x14ac:dyDescent="0.2">
      <c r="R52" s="8">
        <f t="shared" si="72"/>
        <v>8</v>
      </c>
      <c r="S52" s="6">
        <v>42</v>
      </c>
      <c r="T52" s="9">
        <f t="shared" si="69"/>
        <v>0.58333333333333337</v>
      </c>
      <c r="U52" s="6">
        <v>9</v>
      </c>
      <c r="V52" s="9">
        <f t="shared" si="69"/>
        <v>0.125</v>
      </c>
      <c r="W52" s="6">
        <v>16</v>
      </c>
      <c r="X52" s="9">
        <f t="shared" ref="X52" si="83">W52/72</f>
        <v>0.22222222222222221</v>
      </c>
      <c r="Y52" s="6">
        <v>5</v>
      </c>
      <c r="Z52" s="9">
        <f t="shared" ref="Z52" si="84">Y52/72</f>
        <v>6.9444444444444448E-2</v>
      </c>
    </row>
    <row r="53" spans="18:26" x14ac:dyDescent="0.2">
      <c r="R53" s="8">
        <f t="shared" si="72"/>
        <v>9</v>
      </c>
      <c r="S53" s="6">
        <v>34</v>
      </c>
      <c r="T53" s="9">
        <f t="shared" si="69"/>
        <v>0.47222222222222221</v>
      </c>
      <c r="U53" s="6">
        <v>19</v>
      </c>
      <c r="V53" s="9">
        <f t="shared" si="69"/>
        <v>0.2638888888888889</v>
      </c>
      <c r="W53" s="6">
        <v>15</v>
      </c>
      <c r="X53" s="9">
        <f t="shared" ref="X53" si="85">W53/72</f>
        <v>0.20833333333333334</v>
      </c>
      <c r="Y53" s="6">
        <v>4</v>
      </c>
      <c r="Z53" s="9">
        <f t="shared" ref="Z53" si="86">Y53/72</f>
        <v>5.5555555555555552E-2</v>
      </c>
    </row>
    <row r="54" spans="18:26" x14ac:dyDescent="0.2">
      <c r="R54" s="8">
        <f t="shared" si="72"/>
        <v>10</v>
      </c>
      <c r="S54" s="6">
        <v>46</v>
      </c>
      <c r="T54" s="9">
        <f t="shared" si="69"/>
        <v>0.63888888888888884</v>
      </c>
      <c r="U54" s="6">
        <v>11</v>
      </c>
      <c r="V54" s="9">
        <f t="shared" si="69"/>
        <v>0.15277777777777779</v>
      </c>
      <c r="W54" s="6">
        <v>11</v>
      </c>
      <c r="X54" s="9">
        <f t="shared" ref="X54" si="87">W54/72</f>
        <v>0.15277777777777779</v>
      </c>
      <c r="Y54" s="6">
        <v>4</v>
      </c>
      <c r="Z54" s="9">
        <f t="shared" ref="Z54" si="88">Y54/72</f>
        <v>5.5555555555555552E-2</v>
      </c>
    </row>
    <row r="55" spans="18:26" x14ac:dyDescent="0.2">
      <c r="R55" s="8">
        <f t="shared" si="72"/>
        <v>11</v>
      </c>
      <c r="S55" s="6">
        <v>34</v>
      </c>
      <c r="T55" s="9">
        <f t="shared" si="69"/>
        <v>0.47222222222222221</v>
      </c>
      <c r="U55" s="6">
        <v>28</v>
      </c>
      <c r="V55" s="9">
        <f t="shared" si="69"/>
        <v>0.3888888888888889</v>
      </c>
      <c r="W55" s="6">
        <v>8</v>
      </c>
      <c r="X55" s="9">
        <f t="shared" ref="X55" si="89">W55/72</f>
        <v>0.1111111111111111</v>
      </c>
      <c r="Y55" s="6">
        <v>2</v>
      </c>
      <c r="Z55" s="9">
        <f t="shared" ref="Z55" si="90">Y55/72</f>
        <v>2.7777777777777776E-2</v>
      </c>
    </row>
    <row r="56" spans="18:26" x14ac:dyDescent="0.2">
      <c r="R56" s="8">
        <f t="shared" si="72"/>
        <v>12</v>
      </c>
      <c r="S56" s="6">
        <v>49</v>
      </c>
      <c r="T56" s="9">
        <f t="shared" si="69"/>
        <v>0.68055555555555558</v>
      </c>
      <c r="U56" s="6">
        <v>13</v>
      </c>
      <c r="V56" s="9">
        <f t="shared" si="69"/>
        <v>0.18055555555555555</v>
      </c>
      <c r="W56" s="6">
        <v>8</v>
      </c>
      <c r="X56" s="9">
        <f t="shared" ref="X56" si="91">W56/72</f>
        <v>0.1111111111111111</v>
      </c>
      <c r="Y56" s="6">
        <v>2</v>
      </c>
      <c r="Z56" s="9">
        <f t="shared" ref="Z56" si="92">Y56/72</f>
        <v>2.7777777777777776E-2</v>
      </c>
    </row>
    <row r="57" spans="18:26" x14ac:dyDescent="0.2">
      <c r="R57" s="8">
        <f t="shared" si="72"/>
        <v>13</v>
      </c>
      <c r="S57" s="6">
        <v>40</v>
      </c>
      <c r="T57" s="9">
        <f t="shared" si="69"/>
        <v>0.55555555555555558</v>
      </c>
      <c r="U57" s="6">
        <v>6</v>
      </c>
      <c r="V57" s="9">
        <f t="shared" si="69"/>
        <v>8.3333333333333329E-2</v>
      </c>
      <c r="W57" s="6">
        <v>18</v>
      </c>
      <c r="X57" s="9">
        <f t="shared" ref="X57" si="93">W57/72</f>
        <v>0.25</v>
      </c>
      <c r="Y57" s="6">
        <v>8</v>
      </c>
      <c r="Z57" s="9">
        <f t="shared" ref="Z57" si="94">Y57/72</f>
        <v>0.1111111111111111</v>
      </c>
    </row>
    <row r="58" spans="18:26" x14ac:dyDescent="0.2">
      <c r="R58" s="8">
        <f t="shared" si="72"/>
        <v>14</v>
      </c>
      <c r="S58" s="6">
        <v>27</v>
      </c>
      <c r="T58" s="9">
        <f t="shared" si="69"/>
        <v>0.375</v>
      </c>
      <c r="U58" s="6">
        <v>10</v>
      </c>
      <c r="V58" s="9">
        <f t="shared" si="69"/>
        <v>0.1388888888888889</v>
      </c>
      <c r="W58" s="6">
        <v>24</v>
      </c>
      <c r="X58" s="9">
        <f t="shared" ref="X58" si="95">W58/72</f>
        <v>0.33333333333333331</v>
      </c>
      <c r="Y58" s="6">
        <v>11</v>
      </c>
      <c r="Z58" s="9">
        <f t="shared" ref="Z58" si="96">Y58/72</f>
        <v>0.15277777777777779</v>
      </c>
    </row>
    <row r="59" spans="18:26" x14ac:dyDescent="0.2">
      <c r="R59" s="6" t="s">
        <v>70</v>
      </c>
      <c r="S59" s="6"/>
      <c r="T59" s="9">
        <f>(SUM(T45:T58)/14)</f>
        <v>0.55357142857142849</v>
      </c>
      <c r="U59" s="6"/>
      <c r="V59" s="9">
        <f>(SUM(V45:V58)/14)</f>
        <v>0.18948412698412698</v>
      </c>
      <c r="W59" s="6"/>
      <c r="X59" s="9">
        <f>(SUM(X45:X58)/14)</f>
        <v>0.19146825396825398</v>
      </c>
      <c r="Y59" s="6"/>
      <c r="Z59" s="9">
        <f>(SUM(Z45:Z58)/14)</f>
        <v>6.5476190476190493E-2</v>
      </c>
    </row>
  </sheetData>
  <mergeCells count="21">
    <mergeCell ref="R42:R44"/>
    <mergeCell ref="S42:Z42"/>
    <mergeCell ref="S43:T43"/>
    <mergeCell ref="U43:V43"/>
    <mergeCell ref="W43:X43"/>
    <mergeCell ref="Y43:Z43"/>
    <mergeCell ref="A2:O2"/>
    <mergeCell ref="A12:O12"/>
    <mergeCell ref="R23:R25"/>
    <mergeCell ref="S23:Z23"/>
    <mergeCell ref="S24:T24"/>
    <mergeCell ref="U24:V24"/>
    <mergeCell ref="W24:X24"/>
    <mergeCell ref="Y24:Z24"/>
    <mergeCell ref="A22:O22"/>
    <mergeCell ref="S4:Z4"/>
    <mergeCell ref="R4:R6"/>
    <mergeCell ref="S5:T5"/>
    <mergeCell ref="U5:V5"/>
    <mergeCell ref="W5:X5"/>
    <mergeCell ref="Y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AE25C-00CE-FB49-A132-D4D6CDCB3B0D}">
  <dimension ref="B3:T80"/>
  <sheetViews>
    <sheetView zoomScale="125" workbookViewId="0">
      <selection activeCell="H6" sqref="H6:H8"/>
    </sheetView>
  </sheetViews>
  <sheetFormatPr baseColWidth="10" defaultRowHeight="16" x14ac:dyDescent="0.2"/>
  <cols>
    <col min="3" max="20" width="10.83203125" customWidth="1"/>
  </cols>
  <sheetData>
    <row r="3" spans="2:20" x14ac:dyDescent="0.2">
      <c r="B3" s="2" t="s">
        <v>5</v>
      </c>
      <c r="C3" s="18" t="s">
        <v>6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20"/>
      <c r="Q3" s="17"/>
      <c r="R3" s="17"/>
      <c r="S3" s="17"/>
      <c r="T3" s="17"/>
    </row>
    <row r="4" spans="2:20" x14ac:dyDescent="0.2">
      <c r="B4" s="2"/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3">
        <v>11</v>
      </c>
      <c r="N4" s="13">
        <v>12</v>
      </c>
      <c r="O4" s="13">
        <v>13</v>
      </c>
      <c r="P4" s="13">
        <v>14</v>
      </c>
    </row>
    <row r="5" spans="2:20" x14ac:dyDescent="0.2">
      <c r="B5" s="3">
        <v>1</v>
      </c>
      <c r="C5" s="14" t="s">
        <v>7</v>
      </c>
      <c r="D5" s="11" t="s">
        <v>8</v>
      </c>
      <c r="E5" s="14" t="s">
        <v>9</v>
      </c>
      <c r="F5" s="21" t="s">
        <v>10</v>
      </c>
      <c r="G5" s="21" t="s">
        <v>11</v>
      </c>
      <c r="H5" s="14" t="s">
        <v>12</v>
      </c>
      <c r="I5" s="13" t="s">
        <v>13</v>
      </c>
      <c r="J5" s="13" t="s">
        <v>14</v>
      </c>
      <c r="K5" s="13" t="s">
        <v>15</v>
      </c>
      <c r="L5" s="13" t="s">
        <v>16</v>
      </c>
      <c r="M5" s="13" t="s">
        <v>13</v>
      </c>
      <c r="N5" s="13" t="s">
        <v>17</v>
      </c>
      <c r="O5" s="14" t="s">
        <v>18</v>
      </c>
      <c r="P5" s="14" t="s">
        <v>19</v>
      </c>
    </row>
    <row r="6" spans="2:20" x14ac:dyDescent="0.2">
      <c r="B6" s="3">
        <v>2</v>
      </c>
      <c r="C6" s="11" t="s">
        <v>20</v>
      </c>
      <c r="D6" s="21" t="s">
        <v>21</v>
      </c>
      <c r="E6" s="21" t="s">
        <v>22</v>
      </c>
      <c r="F6" s="21" t="s">
        <v>10</v>
      </c>
      <c r="G6" s="21" t="s">
        <v>11</v>
      </c>
      <c r="H6" s="13" t="s">
        <v>23</v>
      </c>
      <c r="I6" s="13" t="s">
        <v>22</v>
      </c>
      <c r="J6" s="13" t="s">
        <v>14</v>
      </c>
      <c r="K6" s="13" t="s">
        <v>23</v>
      </c>
      <c r="L6" s="13" t="s">
        <v>13</v>
      </c>
      <c r="M6" s="13" t="s">
        <v>23</v>
      </c>
      <c r="N6" s="13" t="s">
        <v>15</v>
      </c>
      <c r="O6" s="13" t="s">
        <v>23</v>
      </c>
      <c r="P6" s="13" t="s">
        <v>24</v>
      </c>
    </row>
    <row r="7" spans="2:20" x14ac:dyDescent="0.2">
      <c r="B7" s="3">
        <v>3</v>
      </c>
      <c r="C7" s="14" t="s">
        <v>7</v>
      </c>
      <c r="D7" s="14" t="s">
        <v>25</v>
      </c>
      <c r="E7" s="14" t="s">
        <v>26</v>
      </c>
      <c r="F7" s="14" t="s">
        <v>27</v>
      </c>
      <c r="G7" s="14" t="s">
        <v>9</v>
      </c>
      <c r="H7" s="13" t="s">
        <v>23</v>
      </c>
      <c r="I7" s="13" t="s">
        <v>22</v>
      </c>
      <c r="J7" s="13" t="s">
        <v>14</v>
      </c>
      <c r="K7" s="13" t="s">
        <v>23</v>
      </c>
      <c r="L7" s="13" t="s">
        <v>21</v>
      </c>
      <c r="M7" s="13" t="s">
        <v>22</v>
      </c>
      <c r="N7" s="13" t="s">
        <v>15</v>
      </c>
      <c r="O7" s="13" t="s">
        <v>28</v>
      </c>
      <c r="P7" s="13" t="s">
        <v>29</v>
      </c>
    </row>
    <row r="8" spans="2:20" x14ac:dyDescent="0.2">
      <c r="B8" s="3">
        <v>4</v>
      </c>
      <c r="C8" s="16" t="s">
        <v>11</v>
      </c>
      <c r="D8" s="16" t="s">
        <v>13</v>
      </c>
      <c r="E8" s="21" t="s">
        <v>30</v>
      </c>
      <c r="F8" s="21" t="s">
        <v>10</v>
      </c>
      <c r="G8" s="21" t="s">
        <v>16</v>
      </c>
      <c r="H8" s="13" t="s">
        <v>23</v>
      </c>
      <c r="I8" s="13" t="s">
        <v>23</v>
      </c>
      <c r="J8" s="13" t="s">
        <v>22</v>
      </c>
      <c r="K8" s="13" t="s">
        <v>23</v>
      </c>
      <c r="L8" s="13" t="s">
        <v>23</v>
      </c>
      <c r="M8" s="13" t="s">
        <v>23</v>
      </c>
      <c r="N8" s="14" t="s">
        <v>31</v>
      </c>
      <c r="O8" s="13" t="s">
        <v>23</v>
      </c>
      <c r="P8" s="14" t="s">
        <v>32</v>
      </c>
    </row>
    <row r="9" spans="2:20" x14ac:dyDescent="0.2">
      <c r="B9" s="3">
        <v>5</v>
      </c>
      <c r="C9" s="11" t="s">
        <v>20</v>
      </c>
      <c r="D9" s="21" t="s">
        <v>33</v>
      </c>
      <c r="E9" s="14" t="s">
        <v>34</v>
      </c>
      <c r="F9" s="21" t="s">
        <v>10</v>
      </c>
      <c r="G9" s="14" t="s">
        <v>7</v>
      </c>
      <c r="H9" s="14" t="s">
        <v>32</v>
      </c>
      <c r="I9" s="14" t="s">
        <v>19</v>
      </c>
      <c r="J9" s="14" t="s">
        <v>31</v>
      </c>
      <c r="K9" s="14" t="s">
        <v>35</v>
      </c>
      <c r="L9" s="14" t="s">
        <v>36</v>
      </c>
      <c r="M9" s="14" t="s">
        <v>19</v>
      </c>
      <c r="N9" s="14" t="s">
        <v>37</v>
      </c>
      <c r="O9" s="14" t="s">
        <v>38</v>
      </c>
      <c r="P9" s="14" t="s">
        <v>39</v>
      </c>
    </row>
    <row r="10" spans="2:20" x14ac:dyDescent="0.2">
      <c r="B10" s="3">
        <v>6</v>
      </c>
      <c r="C10" s="11" t="s">
        <v>20</v>
      </c>
      <c r="D10" s="21" t="s">
        <v>21</v>
      </c>
      <c r="E10" s="21" t="s">
        <v>20</v>
      </c>
      <c r="F10" s="21" t="s">
        <v>10</v>
      </c>
      <c r="G10" s="21" t="s">
        <v>40</v>
      </c>
      <c r="H10" s="14" t="s">
        <v>12</v>
      </c>
      <c r="I10" s="14" t="s">
        <v>12</v>
      </c>
      <c r="J10" s="14" t="s">
        <v>41</v>
      </c>
      <c r="K10" s="13" t="s">
        <v>23</v>
      </c>
      <c r="L10" s="13" t="s">
        <v>13</v>
      </c>
      <c r="M10" s="14" t="s">
        <v>12</v>
      </c>
      <c r="N10" s="14" t="s">
        <v>39</v>
      </c>
      <c r="O10" s="13" t="s">
        <v>15</v>
      </c>
      <c r="P10" s="14" t="s">
        <v>19</v>
      </c>
    </row>
    <row r="11" spans="2:20" x14ac:dyDescent="0.2">
      <c r="B11" s="3">
        <v>7</v>
      </c>
      <c r="C11" s="21" t="s">
        <v>17</v>
      </c>
      <c r="D11" s="16" t="s">
        <v>13</v>
      </c>
      <c r="E11" s="21" t="s">
        <v>30</v>
      </c>
      <c r="F11" s="21" t="s">
        <v>10</v>
      </c>
      <c r="G11" s="14" t="s">
        <v>9</v>
      </c>
      <c r="H11" s="14" t="s">
        <v>12</v>
      </c>
      <c r="I11" s="13" t="s">
        <v>22</v>
      </c>
      <c r="J11" s="13" t="s">
        <v>29</v>
      </c>
      <c r="K11" s="13" t="s">
        <v>33</v>
      </c>
      <c r="L11" s="13" t="s">
        <v>42</v>
      </c>
      <c r="M11" s="13" t="s">
        <v>29</v>
      </c>
      <c r="N11" s="13" t="s">
        <v>43</v>
      </c>
      <c r="O11" s="14" t="s">
        <v>19</v>
      </c>
      <c r="P11" s="13" t="s">
        <v>42</v>
      </c>
    </row>
    <row r="12" spans="2:20" x14ac:dyDescent="0.2">
      <c r="B12" s="3">
        <v>8</v>
      </c>
      <c r="C12" s="14" t="s">
        <v>44</v>
      </c>
      <c r="D12" s="14" t="s">
        <v>35</v>
      </c>
      <c r="E12" s="14" t="s">
        <v>39</v>
      </c>
      <c r="F12" s="21" t="s">
        <v>13</v>
      </c>
      <c r="G12" s="14" t="s">
        <v>9</v>
      </c>
      <c r="H12" s="14" t="s">
        <v>39</v>
      </c>
      <c r="I12" s="14" t="s">
        <v>41</v>
      </c>
      <c r="J12" s="14" t="s">
        <v>9</v>
      </c>
      <c r="K12" s="14" t="s">
        <v>18</v>
      </c>
      <c r="L12" s="14" t="s">
        <v>45</v>
      </c>
      <c r="M12" s="14" t="s">
        <v>12</v>
      </c>
      <c r="N12" s="14" t="s">
        <v>25</v>
      </c>
      <c r="O12" s="14" t="s">
        <v>31</v>
      </c>
      <c r="P12" s="14" t="s">
        <v>27</v>
      </c>
    </row>
    <row r="13" spans="2:20" x14ac:dyDescent="0.2">
      <c r="B13" s="3">
        <v>9</v>
      </c>
      <c r="C13" s="11" t="s">
        <v>20</v>
      </c>
      <c r="D13" s="21" t="s">
        <v>14</v>
      </c>
      <c r="E13" s="21" t="s">
        <v>17</v>
      </c>
      <c r="F13" s="14" t="s">
        <v>7</v>
      </c>
      <c r="G13" s="14" t="s">
        <v>26</v>
      </c>
      <c r="H13" s="13" t="s">
        <v>15</v>
      </c>
      <c r="I13" s="14" t="s">
        <v>41</v>
      </c>
      <c r="J13" s="14" t="s">
        <v>38</v>
      </c>
      <c r="K13" s="14" t="s">
        <v>38</v>
      </c>
      <c r="L13" s="14" t="s">
        <v>9</v>
      </c>
      <c r="M13" s="14" t="s">
        <v>7</v>
      </c>
      <c r="N13" s="14" t="s">
        <v>41</v>
      </c>
      <c r="O13" s="14" t="s">
        <v>39</v>
      </c>
      <c r="P13" s="14" t="s">
        <v>7</v>
      </c>
    </row>
    <row r="14" spans="2:20" x14ac:dyDescent="0.2">
      <c r="B14" s="3">
        <v>10</v>
      </c>
      <c r="C14" s="14" t="s">
        <v>7</v>
      </c>
      <c r="D14" s="14" t="s">
        <v>38</v>
      </c>
      <c r="E14" s="14" t="s">
        <v>45</v>
      </c>
      <c r="F14" s="21" t="s">
        <v>17</v>
      </c>
      <c r="G14" s="14" t="s">
        <v>46</v>
      </c>
      <c r="H14" s="14" t="s">
        <v>31</v>
      </c>
      <c r="I14" s="14" t="s">
        <v>44</v>
      </c>
      <c r="J14" s="14" t="s">
        <v>18</v>
      </c>
      <c r="K14" s="14" t="s">
        <v>26</v>
      </c>
      <c r="L14" s="13" t="s">
        <v>13</v>
      </c>
      <c r="M14" s="13" t="s">
        <v>20</v>
      </c>
      <c r="N14" s="13" t="s">
        <v>11</v>
      </c>
      <c r="O14" s="13" t="s">
        <v>15</v>
      </c>
      <c r="P14" s="13" t="s">
        <v>33</v>
      </c>
    </row>
    <row r="15" spans="2:20" x14ac:dyDescent="0.2">
      <c r="B15" s="3">
        <v>11</v>
      </c>
      <c r="C15" s="11" t="s">
        <v>20</v>
      </c>
      <c r="D15" s="16" t="s">
        <v>13</v>
      </c>
      <c r="E15" s="21" t="s">
        <v>30</v>
      </c>
      <c r="F15" s="21" t="s">
        <v>17</v>
      </c>
      <c r="G15" s="14" t="s">
        <v>38</v>
      </c>
      <c r="H15" s="13" t="s">
        <v>23</v>
      </c>
      <c r="I15" s="13" t="s">
        <v>22</v>
      </c>
      <c r="J15" s="13" t="s">
        <v>47</v>
      </c>
      <c r="K15" s="14" t="s">
        <v>35</v>
      </c>
      <c r="L15" s="14" t="s">
        <v>45</v>
      </c>
      <c r="M15" s="13" t="s">
        <v>23</v>
      </c>
      <c r="N15" s="13" t="s">
        <v>11</v>
      </c>
      <c r="O15" s="13" t="s">
        <v>14</v>
      </c>
      <c r="P15" s="13" t="s">
        <v>29</v>
      </c>
    </row>
    <row r="16" spans="2:20" x14ac:dyDescent="0.2">
      <c r="B16" s="3">
        <v>12</v>
      </c>
      <c r="C16" s="11" t="s">
        <v>20</v>
      </c>
      <c r="D16" s="16" t="s">
        <v>13</v>
      </c>
      <c r="E16" s="21" t="s">
        <v>28</v>
      </c>
      <c r="F16" s="16" t="s">
        <v>11</v>
      </c>
      <c r="G16" s="21" t="s">
        <v>20</v>
      </c>
      <c r="H16" s="13" t="s">
        <v>23</v>
      </c>
      <c r="I16" s="13" t="s">
        <v>22</v>
      </c>
      <c r="J16" s="13" t="s">
        <v>14</v>
      </c>
      <c r="K16" s="13" t="s">
        <v>23</v>
      </c>
      <c r="L16" s="13" t="s">
        <v>23</v>
      </c>
      <c r="M16" s="13" t="s">
        <v>22</v>
      </c>
      <c r="N16" s="13" t="s">
        <v>17</v>
      </c>
      <c r="O16" s="13" t="s">
        <v>47</v>
      </c>
      <c r="P16" s="13" t="s">
        <v>29</v>
      </c>
    </row>
    <row r="17" spans="2:16" x14ac:dyDescent="0.2">
      <c r="B17" s="3">
        <v>13</v>
      </c>
      <c r="C17" s="11" t="s">
        <v>20</v>
      </c>
      <c r="D17" s="21" t="s">
        <v>21</v>
      </c>
      <c r="E17" s="21" t="s">
        <v>20</v>
      </c>
      <c r="F17" s="21" t="s">
        <v>17</v>
      </c>
      <c r="G17" s="14" t="s">
        <v>9</v>
      </c>
      <c r="H17" s="14" t="s">
        <v>35</v>
      </c>
      <c r="I17" s="14" t="s">
        <v>18</v>
      </c>
      <c r="J17" s="14" t="s">
        <v>41</v>
      </c>
      <c r="K17" s="13" t="s">
        <v>47</v>
      </c>
      <c r="L17" s="14" t="s">
        <v>9</v>
      </c>
      <c r="M17" s="14" t="s">
        <v>18</v>
      </c>
      <c r="N17" s="14" t="s">
        <v>31</v>
      </c>
      <c r="O17" s="14" t="s">
        <v>18</v>
      </c>
      <c r="P17" s="14" t="s">
        <v>48</v>
      </c>
    </row>
    <row r="18" spans="2:16" x14ac:dyDescent="0.2">
      <c r="B18" s="3">
        <v>14</v>
      </c>
      <c r="C18" s="14" t="s">
        <v>7</v>
      </c>
      <c r="D18" s="16" t="s">
        <v>13</v>
      </c>
      <c r="E18" s="14" t="s">
        <v>44</v>
      </c>
      <c r="F18" s="21" t="s">
        <v>10</v>
      </c>
      <c r="G18" s="14" t="s">
        <v>38</v>
      </c>
      <c r="H18" s="13" t="s">
        <v>23</v>
      </c>
      <c r="I18" s="13" t="s">
        <v>22</v>
      </c>
      <c r="J18" s="14" t="s">
        <v>38</v>
      </c>
      <c r="K18" s="14" t="s">
        <v>41</v>
      </c>
      <c r="L18" s="14" t="s">
        <v>18</v>
      </c>
      <c r="M18" s="13" t="s">
        <v>28</v>
      </c>
      <c r="N18" s="14" t="s">
        <v>39</v>
      </c>
      <c r="O18" s="13" t="s">
        <v>15</v>
      </c>
      <c r="P18" s="13" t="s">
        <v>49</v>
      </c>
    </row>
    <row r="19" spans="2:16" x14ac:dyDescent="0.2">
      <c r="B19" s="3">
        <v>15</v>
      </c>
      <c r="C19" s="11" t="s">
        <v>20</v>
      </c>
      <c r="D19" s="21" t="s">
        <v>21</v>
      </c>
      <c r="E19" s="14" t="s">
        <v>44</v>
      </c>
      <c r="F19" s="11" t="s">
        <v>11</v>
      </c>
      <c r="G19" s="14" t="s">
        <v>25</v>
      </c>
      <c r="H19" s="13" t="s">
        <v>23</v>
      </c>
      <c r="I19" s="14" t="s">
        <v>12</v>
      </c>
      <c r="J19" s="14" t="s">
        <v>38</v>
      </c>
      <c r="K19" s="13" t="s">
        <v>23</v>
      </c>
      <c r="L19" s="14" t="s">
        <v>12</v>
      </c>
      <c r="M19" s="13" t="s">
        <v>22</v>
      </c>
      <c r="N19" s="14" t="s">
        <v>26</v>
      </c>
      <c r="O19" s="13" t="s">
        <v>23</v>
      </c>
      <c r="P19" s="13" t="s">
        <v>43</v>
      </c>
    </row>
    <row r="20" spans="2:16" x14ac:dyDescent="0.2">
      <c r="B20" s="3">
        <v>16</v>
      </c>
      <c r="C20" s="21" t="s">
        <v>28</v>
      </c>
      <c r="D20" s="14" t="s">
        <v>32</v>
      </c>
      <c r="E20" s="21" t="s">
        <v>50</v>
      </c>
      <c r="F20" s="14" t="s">
        <v>44</v>
      </c>
      <c r="G20" s="21" t="s">
        <v>22</v>
      </c>
      <c r="H20" s="14" t="s">
        <v>12</v>
      </c>
      <c r="I20" s="13" t="s">
        <v>15</v>
      </c>
      <c r="J20" s="14" t="s">
        <v>44</v>
      </c>
      <c r="K20" s="13" t="s">
        <v>22</v>
      </c>
      <c r="L20" s="14" t="s">
        <v>12</v>
      </c>
      <c r="M20" s="14" t="s">
        <v>51</v>
      </c>
      <c r="N20" s="14" t="s">
        <v>44</v>
      </c>
      <c r="O20" s="13" t="s">
        <v>22</v>
      </c>
      <c r="P20" s="14" t="s">
        <v>32</v>
      </c>
    </row>
    <row r="21" spans="2:16" x14ac:dyDescent="0.2">
      <c r="B21" s="3">
        <v>17</v>
      </c>
      <c r="C21" s="11" t="s">
        <v>20</v>
      </c>
      <c r="D21" s="21" t="s">
        <v>47</v>
      </c>
      <c r="E21" s="21" t="s">
        <v>20</v>
      </c>
      <c r="F21" s="21" t="s">
        <v>10</v>
      </c>
      <c r="G21" s="21" t="s">
        <v>52</v>
      </c>
      <c r="H21" s="13" t="s">
        <v>10</v>
      </c>
      <c r="I21" s="13" t="s">
        <v>14</v>
      </c>
      <c r="J21" s="13" t="s">
        <v>23</v>
      </c>
      <c r="K21" s="13" t="s">
        <v>13</v>
      </c>
      <c r="L21" s="14" t="s">
        <v>26</v>
      </c>
      <c r="M21" s="13" t="s">
        <v>20</v>
      </c>
      <c r="N21" s="13" t="s">
        <v>23</v>
      </c>
      <c r="O21" s="13" t="s">
        <v>17</v>
      </c>
      <c r="P21" s="13" t="s">
        <v>50</v>
      </c>
    </row>
    <row r="22" spans="2:16" x14ac:dyDescent="0.2">
      <c r="B22" s="3">
        <v>18</v>
      </c>
      <c r="C22" s="16" t="s">
        <v>11</v>
      </c>
      <c r="D22" s="21" t="s">
        <v>21</v>
      </c>
      <c r="E22" s="21" t="s">
        <v>20</v>
      </c>
      <c r="F22" s="16" t="s">
        <v>11</v>
      </c>
      <c r="G22" s="14" t="s">
        <v>9</v>
      </c>
      <c r="H22" s="13" t="s">
        <v>23</v>
      </c>
      <c r="I22" s="13" t="s">
        <v>22</v>
      </c>
      <c r="J22" s="13" t="s">
        <v>15</v>
      </c>
      <c r="K22" s="13" t="s">
        <v>28</v>
      </c>
      <c r="L22" s="14" t="s">
        <v>38</v>
      </c>
      <c r="M22" s="13" t="s">
        <v>23</v>
      </c>
      <c r="N22" s="14" t="s">
        <v>39</v>
      </c>
      <c r="O22" s="14" t="s">
        <v>44</v>
      </c>
      <c r="P22" s="14" t="s">
        <v>53</v>
      </c>
    </row>
    <row r="23" spans="2:16" x14ac:dyDescent="0.2">
      <c r="B23" s="3">
        <v>19</v>
      </c>
      <c r="C23" s="11" t="s">
        <v>20</v>
      </c>
      <c r="D23" s="14" t="s">
        <v>38</v>
      </c>
      <c r="E23" s="14" t="s">
        <v>7</v>
      </c>
      <c r="F23" s="21" t="s">
        <v>10</v>
      </c>
      <c r="G23" s="14" t="s">
        <v>9</v>
      </c>
      <c r="H23" s="14" t="s">
        <v>31</v>
      </c>
      <c r="I23" s="14" t="s">
        <v>18</v>
      </c>
      <c r="J23" s="14" t="s">
        <v>41</v>
      </c>
      <c r="K23" s="14" t="s">
        <v>35</v>
      </c>
      <c r="L23" s="14" t="s">
        <v>38</v>
      </c>
      <c r="M23" s="14" t="s">
        <v>26</v>
      </c>
      <c r="N23" s="14" t="s">
        <v>31</v>
      </c>
      <c r="O23" s="14" t="s">
        <v>39</v>
      </c>
      <c r="P23" s="14" t="s">
        <v>54</v>
      </c>
    </row>
    <row r="24" spans="2:16" x14ac:dyDescent="0.2">
      <c r="B24" s="3">
        <v>20</v>
      </c>
      <c r="C24" s="16" t="s">
        <v>11</v>
      </c>
      <c r="D24" s="21" t="s">
        <v>30</v>
      </c>
      <c r="E24" s="21" t="s">
        <v>28</v>
      </c>
      <c r="F24" s="21" t="s">
        <v>10</v>
      </c>
      <c r="G24" s="21" t="s">
        <v>20</v>
      </c>
      <c r="H24" s="13" t="s">
        <v>23</v>
      </c>
      <c r="I24" s="13" t="s">
        <v>30</v>
      </c>
      <c r="J24" s="13" t="s">
        <v>17</v>
      </c>
      <c r="K24" s="13" t="s">
        <v>8</v>
      </c>
      <c r="L24" s="13" t="s">
        <v>13</v>
      </c>
      <c r="M24" s="13" t="s">
        <v>22</v>
      </c>
      <c r="N24" s="13" t="s">
        <v>8</v>
      </c>
      <c r="O24" s="13" t="s">
        <v>47</v>
      </c>
      <c r="P24" s="13" t="s">
        <v>29</v>
      </c>
    </row>
    <row r="25" spans="2:16" x14ac:dyDescent="0.2">
      <c r="B25" s="3">
        <v>21</v>
      </c>
      <c r="C25" s="21" t="s">
        <v>10</v>
      </c>
      <c r="D25" s="21" t="s">
        <v>21</v>
      </c>
      <c r="E25" s="14" t="s">
        <v>7</v>
      </c>
      <c r="F25" s="21" t="s">
        <v>10</v>
      </c>
      <c r="G25" s="14" t="s">
        <v>25</v>
      </c>
      <c r="H25" s="14" t="s">
        <v>31</v>
      </c>
      <c r="I25" s="13" t="s">
        <v>22</v>
      </c>
      <c r="J25" s="14" t="s">
        <v>38</v>
      </c>
      <c r="K25" s="13" t="s">
        <v>23</v>
      </c>
      <c r="L25" s="13" t="s">
        <v>22</v>
      </c>
      <c r="M25" s="13" t="s">
        <v>22</v>
      </c>
      <c r="N25" s="13" t="s">
        <v>11</v>
      </c>
      <c r="O25" s="14" t="s">
        <v>39</v>
      </c>
      <c r="P25" s="14" t="s">
        <v>54</v>
      </c>
    </row>
    <row r="26" spans="2:16" x14ac:dyDescent="0.2">
      <c r="B26" s="3">
        <v>22</v>
      </c>
      <c r="C26" s="21" t="s">
        <v>22</v>
      </c>
      <c r="D26" s="21" t="s">
        <v>10</v>
      </c>
      <c r="E26" s="21" t="s">
        <v>11</v>
      </c>
      <c r="F26" s="21" t="s">
        <v>10</v>
      </c>
      <c r="G26" s="14" t="s">
        <v>55</v>
      </c>
      <c r="H26" s="14" t="s">
        <v>51</v>
      </c>
      <c r="I26" s="14" t="s">
        <v>12</v>
      </c>
      <c r="J26" s="13" t="s">
        <v>16</v>
      </c>
      <c r="K26" s="14" t="s">
        <v>12</v>
      </c>
      <c r="L26" s="13" t="s">
        <v>23</v>
      </c>
      <c r="M26" s="13" t="s">
        <v>22</v>
      </c>
      <c r="N26" s="13" t="s">
        <v>47</v>
      </c>
      <c r="O26" s="14" t="s">
        <v>18</v>
      </c>
      <c r="P26" s="14" t="s">
        <v>56</v>
      </c>
    </row>
    <row r="27" spans="2:16" x14ac:dyDescent="0.2">
      <c r="B27" s="3">
        <v>23</v>
      </c>
      <c r="C27" s="21" t="s">
        <v>10</v>
      </c>
      <c r="D27" s="21" t="s">
        <v>20</v>
      </c>
      <c r="E27" s="14" t="s">
        <v>7</v>
      </c>
      <c r="F27" s="14" t="s">
        <v>31</v>
      </c>
      <c r="G27" s="14" t="s">
        <v>31</v>
      </c>
      <c r="H27" s="13" t="s">
        <v>28</v>
      </c>
      <c r="I27" s="13" t="s">
        <v>22</v>
      </c>
      <c r="J27" s="14" t="s">
        <v>41</v>
      </c>
      <c r="K27" s="13" t="s">
        <v>23</v>
      </c>
      <c r="L27" s="13" t="s">
        <v>13</v>
      </c>
      <c r="M27" s="13" t="s">
        <v>22</v>
      </c>
      <c r="N27" s="13" t="s">
        <v>15</v>
      </c>
      <c r="O27" s="13" t="s">
        <v>15</v>
      </c>
      <c r="P27" s="13" t="s">
        <v>57</v>
      </c>
    </row>
    <row r="28" spans="2:16" x14ac:dyDescent="0.2">
      <c r="B28" s="3">
        <v>24</v>
      </c>
      <c r="C28" s="11" t="s">
        <v>20</v>
      </c>
      <c r="D28" s="21" t="s">
        <v>20</v>
      </c>
      <c r="E28" s="14" t="s">
        <v>7</v>
      </c>
      <c r="F28" s="21" t="s">
        <v>10</v>
      </c>
      <c r="G28" s="14" t="s">
        <v>41</v>
      </c>
      <c r="H28" s="13" t="s">
        <v>23</v>
      </c>
      <c r="I28" s="13" t="s">
        <v>15</v>
      </c>
      <c r="J28" s="13" t="s">
        <v>14</v>
      </c>
      <c r="K28" s="14" t="s">
        <v>18</v>
      </c>
      <c r="L28" s="13" t="s">
        <v>13</v>
      </c>
      <c r="M28" s="13" t="s">
        <v>23</v>
      </c>
      <c r="N28" s="13" t="s">
        <v>15</v>
      </c>
      <c r="O28" s="13" t="s">
        <v>20</v>
      </c>
      <c r="P28" s="14" t="s">
        <v>54</v>
      </c>
    </row>
    <row r="29" spans="2:16" x14ac:dyDescent="0.2">
      <c r="B29" s="3">
        <v>25</v>
      </c>
      <c r="C29" s="21" t="s">
        <v>15</v>
      </c>
      <c r="D29" s="21" t="s">
        <v>14</v>
      </c>
      <c r="E29" s="21" t="s">
        <v>47</v>
      </c>
      <c r="F29" s="21" t="s">
        <v>10</v>
      </c>
      <c r="G29" s="14" t="s">
        <v>38</v>
      </c>
      <c r="H29" s="14" t="s">
        <v>31</v>
      </c>
      <c r="I29" s="14" t="s">
        <v>9</v>
      </c>
      <c r="J29" s="13" t="s">
        <v>58</v>
      </c>
      <c r="K29" s="14" t="s">
        <v>35</v>
      </c>
      <c r="L29" s="14" t="s">
        <v>12</v>
      </c>
      <c r="M29" s="13" t="s">
        <v>22</v>
      </c>
      <c r="N29" s="13" t="s">
        <v>8</v>
      </c>
      <c r="O29" s="14" t="s">
        <v>38</v>
      </c>
      <c r="P29" s="14" t="s">
        <v>59</v>
      </c>
    </row>
    <row r="30" spans="2:16" x14ac:dyDescent="0.2">
      <c r="B30" s="3">
        <v>26</v>
      </c>
      <c r="C30" s="11" t="s">
        <v>60</v>
      </c>
      <c r="D30" s="16" t="s">
        <v>13</v>
      </c>
      <c r="E30" s="14" t="s">
        <v>51</v>
      </c>
      <c r="F30" s="14" t="s">
        <v>31</v>
      </c>
      <c r="G30" s="14" t="s">
        <v>9</v>
      </c>
      <c r="H30" s="16" t="s">
        <v>11</v>
      </c>
      <c r="I30" s="14" t="s">
        <v>25</v>
      </c>
      <c r="J30" s="14" t="s">
        <v>34</v>
      </c>
      <c r="K30" s="14" t="s">
        <v>39</v>
      </c>
      <c r="L30" s="13" t="s">
        <v>30</v>
      </c>
      <c r="M30" s="13" t="s">
        <v>22</v>
      </c>
      <c r="N30" s="14" t="s">
        <v>18</v>
      </c>
      <c r="O30" s="14" t="s">
        <v>38</v>
      </c>
      <c r="P30" s="13" t="s">
        <v>33</v>
      </c>
    </row>
    <row r="31" spans="2:16" x14ac:dyDescent="0.2">
      <c r="B31" s="3">
        <v>27</v>
      </c>
      <c r="C31" s="11" t="s">
        <v>20</v>
      </c>
      <c r="D31" s="21" t="s">
        <v>21</v>
      </c>
      <c r="E31" s="14" t="s">
        <v>38</v>
      </c>
      <c r="F31" s="21" t="s">
        <v>10</v>
      </c>
      <c r="G31" s="14" t="s">
        <v>38</v>
      </c>
      <c r="H31" s="14" t="s">
        <v>51</v>
      </c>
      <c r="I31" s="14" t="s">
        <v>18</v>
      </c>
      <c r="J31" s="13" t="s">
        <v>22</v>
      </c>
      <c r="K31" s="14" t="s">
        <v>55</v>
      </c>
      <c r="L31" s="13" t="s">
        <v>10</v>
      </c>
      <c r="M31" s="13" t="s">
        <v>23</v>
      </c>
      <c r="N31" s="13" t="s">
        <v>8</v>
      </c>
      <c r="O31" s="14" t="s">
        <v>45</v>
      </c>
      <c r="P31" s="14" t="s">
        <v>37</v>
      </c>
    </row>
    <row r="32" spans="2:16" x14ac:dyDescent="0.2">
      <c r="B32" s="3">
        <v>28</v>
      </c>
      <c r="C32" s="21" t="s">
        <v>23</v>
      </c>
      <c r="D32" s="21" t="s">
        <v>21</v>
      </c>
      <c r="E32" s="16" t="s">
        <v>8</v>
      </c>
      <c r="F32" s="14" t="s">
        <v>45</v>
      </c>
      <c r="G32" s="21" t="s">
        <v>40</v>
      </c>
      <c r="H32" s="16" t="s">
        <v>61</v>
      </c>
      <c r="I32" s="13" t="s">
        <v>47</v>
      </c>
      <c r="J32" s="13" t="s">
        <v>11</v>
      </c>
      <c r="K32" s="13" t="s">
        <v>16</v>
      </c>
      <c r="L32" s="13" t="s">
        <v>10</v>
      </c>
      <c r="M32" s="13" t="s">
        <v>8</v>
      </c>
      <c r="N32" s="13" t="s">
        <v>15</v>
      </c>
      <c r="O32" s="13" t="s">
        <v>14</v>
      </c>
      <c r="P32" s="13" t="s">
        <v>62</v>
      </c>
    </row>
    <row r="33" spans="2:20" x14ac:dyDescent="0.2">
      <c r="B33" s="3">
        <v>29</v>
      </c>
      <c r="C33" s="21" t="s">
        <v>17</v>
      </c>
      <c r="D33" s="14" t="s">
        <v>34</v>
      </c>
      <c r="E33" s="21" t="s">
        <v>47</v>
      </c>
      <c r="F33" s="21" t="s">
        <v>10</v>
      </c>
      <c r="G33" s="14" t="s">
        <v>55</v>
      </c>
      <c r="H33" s="14" t="s">
        <v>12</v>
      </c>
      <c r="I33" s="14" t="s">
        <v>45</v>
      </c>
      <c r="J33" s="14" t="s">
        <v>18</v>
      </c>
      <c r="K33" s="14" t="s">
        <v>44</v>
      </c>
      <c r="L33" s="14" t="s">
        <v>7</v>
      </c>
      <c r="M33" s="14" t="s">
        <v>18</v>
      </c>
      <c r="N33" s="13" t="s">
        <v>50</v>
      </c>
      <c r="O33" s="14" t="s">
        <v>44</v>
      </c>
      <c r="P33" s="14" t="s">
        <v>37</v>
      </c>
    </row>
    <row r="34" spans="2:20" x14ac:dyDescent="0.2">
      <c r="B34" s="3">
        <v>30</v>
      </c>
      <c r="C34" s="11" t="s">
        <v>20</v>
      </c>
      <c r="D34" s="11" t="s">
        <v>16</v>
      </c>
      <c r="E34" s="21" t="s">
        <v>28</v>
      </c>
      <c r="F34" s="21" t="s">
        <v>10</v>
      </c>
      <c r="G34" s="21" t="s">
        <v>20</v>
      </c>
      <c r="H34" s="14" t="s">
        <v>35</v>
      </c>
      <c r="I34" s="14" t="s">
        <v>45</v>
      </c>
      <c r="J34" s="14" t="s">
        <v>26</v>
      </c>
      <c r="K34" s="13" t="s">
        <v>23</v>
      </c>
      <c r="L34" s="14" t="s">
        <v>12</v>
      </c>
      <c r="M34" s="13" t="s">
        <v>13</v>
      </c>
      <c r="N34" s="14" t="s">
        <v>39</v>
      </c>
      <c r="O34" s="14" t="s">
        <v>38</v>
      </c>
      <c r="P34" s="14" t="s">
        <v>32</v>
      </c>
    </row>
    <row r="35" spans="2:20" x14ac:dyDescent="0.2">
      <c r="B35" s="3">
        <v>31</v>
      </c>
      <c r="C35" s="11" t="s">
        <v>10</v>
      </c>
      <c r="D35" s="21" t="s">
        <v>21</v>
      </c>
      <c r="E35" s="14" t="s">
        <v>7</v>
      </c>
      <c r="F35" s="21" t="s">
        <v>10</v>
      </c>
      <c r="G35" s="14" t="s">
        <v>26</v>
      </c>
      <c r="H35" s="14" t="s">
        <v>35</v>
      </c>
      <c r="I35" s="3" t="s">
        <v>10</v>
      </c>
      <c r="J35" s="3" t="s">
        <v>14</v>
      </c>
      <c r="K35" s="3" t="s">
        <v>23</v>
      </c>
      <c r="L35" s="3" t="s">
        <v>13</v>
      </c>
      <c r="M35" s="3" t="s">
        <v>22</v>
      </c>
      <c r="N35" s="3" t="s">
        <v>11</v>
      </c>
      <c r="O35" s="3" t="s">
        <v>20</v>
      </c>
      <c r="P35" s="3" t="s">
        <v>33</v>
      </c>
    </row>
    <row r="36" spans="2:20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2:20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2:20" ht="17" thickBo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2:20" ht="17" thickBot="1" x14ac:dyDescent="0.25">
      <c r="B39" s="5"/>
      <c r="C39" s="5"/>
      <c r="D39" s="12"/>
      <c r="E39" s="12"/>
      <c r="F39" s="12"/>
      <c r="G39" s="12"/>
      <c r="H39" s="15"/>
      <c r="I39" s="1"/>
      <c r="J39" s="5"/>
      <c r="K39" s="5"/>
      <c r="L39" s="1"/>
      <c r="M39" s="1"/>
      <c r="N39" s="1"/>
      <c r="O39" s="1"/>
      <c r="P39" s="1"/>
      <c r="Q39" s="1"/>
      <c r="R39" s="1"/>
      <c r="S39" s="1"/>
      <c r="T39" s="1"/>
    </row>
    <row r="40" spans="2:20" ht="17" thickBot="1" x14ac:dyDescent="0.25">
      <c r="B40" s="4"/>
      <c r="C40" s="4"/>
      <c r="D40" s="12"/>
      <c r="E40" s="12"/>
      <c r="F40" s="12"/>
      <c r="G40" s="12"/>
      <c r="I40" s="1"/>
      <c r="J40" s="1"/>
      <c r="K40" s="4"/>
      <c r="L40" s="1"/>
      <c r="M40" s="1"/>
      <c r="N40" s="1"/>
      <c r="O40" s="1"/>
      <c r="P40" s="1"/>
      <c r="Q40" s="1"/>
      <c r="R40" s="1"/>
      <c r="S40" s="1"/>
      <c r="T40" s="1"/>
    </row>
    <row r="41" spans="2:20" ht="17" thickBot="1" x14ac:dyDescent="0.25">
      <c r="B41" s="4"/>
      <c r="C41" s="4"/>
      <c r="D41" s="12"/>
      <c r="E41" s="12"/>
      <c r="F41" s="12"/>
      <c r="G41" s="12"/>
      <c r="I41" s="1"/>
      <c r="J41" s="1"/>
      <c r="K41" s="4"/>
      <c r="L41" s="1"/>
      <c r="M41" s="1"/>
      <c r="N41" s="1"/>
      <c r="O41" s="1"/>
      <c r="P41" s="1"/>
      <c r="Q41" s="1"/>
      <c r="R41" s="1"/>
      <c r="S41" s="1"/>
      <c r="T41" s="1"/>
    </row>
    <row r="42" spans="2:20" ht="17" thickBot="1" x14ac:dyDescent="0.25">
      <c r="B42" s="4"/>
      <c r="C42" s="4"/>
      <c r="D42" s="12"/>
      <c r="E42" s="12"/>
      <c r="F42" s="12"/>
      <c r="G42" s="12"/>
      <c r="I42" s="1"/>
      <c r="J42" s="1"/>
      <c r="K42" s="4"/>
      <c r="L42" s="1"/>
      <c r="M42" s="1"/>
      <c r="N42" s="1"/>
      <c r="O42" s="1"/>
      <c r="P42" s="1"/>
      <c r="Q42" s="1"/>
      <c r="R42" s="1"/>
      <c r="S42" s="1"/>
      <c r="T42" s="1"/>
    </row>
    <row r="43" spans="2:20" ht="17" thickBot="1" x14ac:dyDescent="0.25">
      <c r="B43" s="4"/>
      <c r="C43" s="4"/>
      <c r="D43" s="12"/>
      <c r="E43" s="12"/>
      <c r="F43" s="12"/>
      <c r="G43" s="12"/>
      <c r="I43" s="1"/>
      <c r="J43" s="1"/>
      <c r="K43" s="4"/>
      <c r="L43" s="1"/>
      <c r="M43" s="1"/>
      <c r="N43" s="1"/>
      <c r="O43" s="1"/>
      <c r="P43" s="1"/>
      <c r="Q43" s="1"/>
      <c r="R43" s="1"/>
      <c r="S43" s="1"/>
      <c r="T43" s="1"/>
    </row>
    <row r="44" spans="2:20" ht="17" thickBot="1" x14ac:dyDescent="0.25">
      <c r="B44" s="4"/>
      <c r="C44" s="4"/>
      <c r="D44" s="12"/>
      <c r="E44" s="12"/>
      <c r="F44" s="12"/>
      <c r="G44" s="12"/>
      <c r="I44" s="1"/>
      <c r="J44" s="4"/>
      <c r="K44" s="4"/>
      <c r="L44" s="1"/>
      <c r="M44" s="1"/>
      <c r="N44" s="1"/>
      <c r="O44" s="1"/>
      <c r="P44" s="1"/>
      <c r="Q44" s="1"/>
      <c r="R44" s="1"/>
      <c r="S44" s="1"/>
      <c r="T44" s="1"/>
    </row>
    <row r="45" spans="2:20" ht="17" thickBot="1" x14ac:dyDescent="0.25">
      <c r="B45" s="4"/>
      <c r="C45" s="4"/>
      <c r="D45" s="12"/>
      <c r="E45" s="12"/>
      <c r="F45" s="12"/>
      <c r="G45" s="12"/>
      <c r="I45" s="1"/>
      <c r="J45" s="4"/>
      <c r="K45" s="4"/>
      <c r="L45" s="1"/>
      <c r="M45" s="1"/>
      <c r="N45" s="1"/>
      <c r="O45" s="1"/>
      <c r="P45" s="1"/>
      <c r="Q45" s="1"/>
      <c r="R45" s="1"/>
      <c r="S45" s="1"/>
      <c r="T45" s="1"/>
    </row>
    <row r="46" spans="2:20" ht="17" thickBot="1" x14ac:dyDescent="0.25">
      <c r="B46" s="4"/>
      <c r="C46" s="4"/>
      <c r="D46" s="12"/>
      <c r="E46" s="12"/>
      <c r="F46" s="12"/>
      <c r="G46" s="12"/>
      <c r="I46" s="1"/>
      <c r="J46" s="4"/>
      <c r="K46" s="4"/>
      <c r="L46" s="1"/>
      <c r="M46" s="1"/>
      <c r="N46" s="1"/>
      <c r="O46" s="1"/>
      <c r="P46" s="1"/>
      <c r="Q46" s="1"/>
      <c r="R46" s="1"/>
      <c r="S46" s="1"/>
      <c r="T46" s="1"/>
    </row>
    <row r="47" spans="2:20" ht="17" thickBot="1" x14ac:dyDescent="0.25">
      <c r="B47" s="4"/>
      <c r="C47" s="4"/>
      <c r="D47" s="12"/>
      <c r="E47" s="12"/>
      <c r="F47" s="12"/>
      <c r="G47" s="12"/>
      <c r="J47" s="4"/>
      <c r="K47" s="4"/>
    </row>
    <row r="48" spans="2:20" ht="17" thickBot="1" x14ac:dyDescent="0.25">
      <c r="B48" s="4"/>
      <c r="C48" s="4"/>
      <c r="D48" s="12"/>
      <c r="E48" s="12"/>
      <c r="F48" s="12"/>
      <c r="G48" s="12"/>
    </row>
    <row r="49" spans="2:7" x14ac:dyDescent="0.2">
      <c r="D49" s="12"/>
      <c r="E49" s="12"/>
      <c r="F49" s="12"/>
      <c r="G49" s="12"/>
    </row>
    <row r="50" spans="2:7" ht="17" thickBot="1" x14ac:dyDescent="0.25">
      <c r="B50" s="4"/>
      <c r="C50" s="4"/>
      <c r="D50" s="12"/>
      <c r="E50" s="12"/>
      <c r="F50" s="12"/>
      <c r="G50" s="12"/>
    </row>
    <row r="51" spans="2:7" ht="17" thickBot="1" x14ac:dyDescent="0.25">
      <c r="B51" s="4"/>
      <c r="C51" s="4"/>
      <c r="D51" s="12"/>
      <c r="E51" s="12"/>
      <c r="F51" s="12"/>
      <c r="G51" s="12"/>
    </row>
    <row r="52" spans="2:7" ht="17" thickBot="1" x14ac:dyDescent="0.25">
      <c r="B52" s="4"/>
      <c r="C52" s="4"/>
      <c r="D52" s="12"/>
      <c r="E52" s="12"/>
      <c r="F52" s="12"/>
      <c r="G52" s="12"/>
    </row>
    <row r="53" spans="2:7" x14ac:dyDescent="0.2">
      <c r="D53" s="12"/>
      <c r="E53" s="12"/>
      <c r="F53" s="12"/>
      <c r="G53" s="12"/>
    </row>
    <row r="54" spans="2:7" x14ac:dyDescent="0.2">
      <c r="D54" s="12"/>
      <c r="E54" s="12"/>
      <c r="F54" s="12"/>
      <c r="G54" s="12"/>
    </row>
    <row r="55" spans="2:7" x14ac:dyDescent="0.2">
      <c r="D55" s="12"/>
      <c r="E55" s="12"/>
      <c r="F55" s="12"/>
      <c r="G55" s="12"/>
    </row>
    <row r="80" spans="2:7" x14ac:dyDescent="0.2">
      <c r="B80" s="1"/>
      <c r="C80" s="1"/>
      <c r="D80" s="1"/>
      <c r="E80" s="1"/>
      <c r="F80" s="1"/>
      <c r="G80" s="1"/>
    </row>
  </sheetData>
  <mergeCells count="2">
    <mergeCell ref="B3:B4"/>
    <mergeCell ref="C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Lembar1</vt:lpstr>
      <vt:lpstr>Lembar2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Habibur Rohman</dc:creator>
  <cp:lastModifiedBy>Muhammad Habibur Rohman</cp:lastModifiedBy>
  <dcterms:created xsi:type="dcterms:W3CDTF">2023-07-02T12:00:13Z</dcterms:created>
  <dcterms:modified xsi:type="dcterms:W3CDTF">2023-07-02T15:45:28Z</dcterms:modified>
</cp:coreProperties>
</file>