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Tabulasi" sheetId="2" r:id="rId1"/>
  </sheets>
  <calcPr calcId="144525"/>
</workbook>
</file>

<file path=xl/comments1.xml><?xml version="1.0" encoding="utf-8"?>
<comments xmlns="http://schemas.openxmlformats.org/spreadsheetml/2006/main">
  <authors>
    <author>sawo</author>
    <author>USER</author>
  </authors>
  <commentList>
    <comment ref="G2" authorId="0">
      <text>
        <r>
          <rPr>
            <sz val="9"/>
            <color indexed="81"/>
            <rFont val="宋体"/>
            <charset val="134"/>
          </rPr>
          <t xml:space="preserve">sawo:
laba tahun berjalan</t>
        </r>
      </text>
      <commentReplies>
        <commentReply authorId="0" parentId="0">
          <text/>
        </commentReply>
      </commentReplies>
    </comment>
    <comment ref="B18" authorId="1">
      <text>
        <r>
          <rPr>
            <sz val="9"/>
            <color indexed="81"/>
            <rFont val="宋体"/>
            <charset val="134"/>
          </rPr>
          <t xml:space="preserve">USER:
IPO 20 Maret 2019</t>
        </r>
      </text>
      <commentReplies>
        <commentReply authorId="0" parentId="1">
          <text/>
        </commentReply>
      </commentReplies>
    </comment>
    <comment ref="B24" authorId="1">
      <text>
        <r>
          <rPr>
            <sz val="9"/>
            <color indexed="81"/>
            <rFont val="宋体"/>
            <charset val="134"/>
          </rPr>
          <t xml:space="preserve">USER:
IPO 23 Januari 2020</t>
        </r>
      </text>
      <commentReplies>
        <commentReply authorId="0" parentId="1">
          <text/>
        </commentReply>
      </commentReplies>
    </comment>
    <comment ref="B27" authorId="1">
      <text>
        <r>
          <rPr>
            <sz val="9"/>
            <color indexed="81"/>
            <rFont val="宋体"/>
            <charset val="134"/>
          </rPr>
          <t xml:space="preserve">USER:
IPO 8 Januari 2019</t>
        </r>
      </text>
      <commentReplies>
        <commentReply authorId="0" parentId="1">
          <text/>
        </commentReply>
      </commentReplies>
    </comment>
    <comment ref="B39" authorId="1">
      <text>
        <r>
          <rPr>
            <sz val="9"/>
            <color indexed="81"/>
            <rFont val="宋体"/>
            <charset val="134"/>
          </rPr>
          <t xml:space="preserve">USER:
IPO 12 Februari 2020
</t>
        </r>
      </text>
      <commentReplies>
        <commentReply authorId="0" parentId="1">
          <text/>
        </commentReply>
      </commentReplies>
    </comment>
    <comment ref="B45" authorId="1">
      <text>
        <r>
          <rPr>
            <sz val="9"/>
            <color indexed="81"/>
            <rFont val="宋体"/>
            <charset val="134"/>
          </rPr>
          <t xml:space="preserve">USER:
IPO 2019</t>
        </r>
      </text>
      <commentReplies>
        <commentReply authorId="0" parentId="1">
          <text/>
        </commentReply>
      </commentReplies>
    </comment>
    <comment ref="B63" authorId="1">
      <text>
        <r>
          <rPr>
            <sz val="9"/>
            <color indexed="81"/>
            <rFont val="宋体"/>
            <charset val="134"/>
          </rPr>
          <t xml:space="preserve">USER:
IPO 25 November 2019</t>
        </r>
      </text>
      <commentReplies>
        <commentReply authorId="0" parentId="1">
          <text/>
        </commentReply>
      </commentReplies>
    </comment>
  </commentList>
</comments>
</file>

<file path=xl/sharedStrings.xml><?xml version="1.0" encoding="utf-8"?>
<sst xmlns="http://schemas.openxmlformats.org/spreadsheetml/2006/main" count="44">
  <si>
    <t>No.</t>
  </si>
  <si>
    <t>Nama Perusahaan</t>
  </si>
  <si>
    <t>Tahun</t>
  </si>
  <si>
    <t>Tax Avoidance</t>
  </si>
  <si>
    <t>Profitabilitas</t>
  </si>
  <si>
    <t>Leverage</t>
  </si>
  <si>
    <t>Intensitas Aset Tetap</t>
  </si>
  <si>
    <t>Pembayaran Pajak</t>
  </si>
  <si>
    <t>Laba Sebelum Pajak</t>
  </si>
  <si>
    <t>CETR</t>
  </si>
  <si>
    <t>Laba Bersih</t>
  </si>
  <si>
    <t>Total Aset</t>
  </si>
  <si>
    <t>ROA</t>
  </si>
  <si>
    <t>Total Utang</t>
  </si>
  <si>
    <t>Total Ekuitas</t>
  </si>
  <si>
    <t>DER</t>
  </si>
  <si>
    <t>Total aset Tetap</t>
  </si>
  <si>
    <t>Fixed Assets Intensity</t>
  </si>
  <si>
    <t>Tiga Pilar Sejahtera Food Tbk, PT (AISA)</t>
  </si>
  <si>
    <t>Tri Banyan Tirta Tbk , PT (ALTO)</t>
  </si>
  <si>
    <t>Campina Ice Cream Industry Tbk, PT (CAMP)</t>
  </si>
  <si>
    <t>Wilmar Cahaya Indonesia Tbk, PT (CEKA)</t>
  </si>
  <si>
    <t>Sariguna Primatirta Tbk, PT (CLEO)</t>
  </si>
  <si>
    <t>Wahana Interfood Nusantara Tbk, PT (COCO)</t>
  </si>
  <si>
    <t>Delta Djakarta Tbk (DLTA)</t>
  </si>
  <si>
    <t>Diamond Food Indonesia Tbk,PT (DMND)</t>
  </si>
  <si>
    <t>Sentra Food Indonesia Tbk, PT (FOOD)</t>
  </si>
  <si>
    <t>Garudafood Putra Putri Jaya Tbk, PT (GOOD)</t>
  </si>
  <si>
    <t>Buyung Poetra Sembada Tbk, PT (HOKI)</t>
  </si>
  <si>
    <t>Indofood CBP Sukses Makmur Tbk, PT(ICBP)</t>
  </si>
  <si>
    <t>Era Mandiri Cemerlang Tbk (IKAN)</t>
  </si>
  <si>
    <t>Indofood Sukses Makmur Tbk, PT (INDF)</t>
  </si>
  <si>
    <t>Mulia Boga Raya Tbk, PT (KEJU)</t>
  </si>
  <si>
    <t>Multi Bintang Indonesia Tbk, PT (MLBI)</t>
  </si>
  <si>
    <t>Mayora Indah TBK, PT (MYOR)</t>
  </si>
  <si>
    <t>Pratama Abadi Nusa  Industri Tbk, PT (PANI)</t>
  </si>
  <si>
    <t>Prima Cakralawa Abadi Tbk (PCAR)</t>
  </si>
  <si>
    <t>Prashida Aneka Niaga Tbk, PT (PSDN)</t>
  </si>
  <si>
    <t>Palma Serasih Tbk, PT (PSGO)</t>
  </si>
  <si>
    <t>Nippon Indosari Corporindo Tbk, PT (ROTI)</t>
  </si>
  <si>
    <t>Sekar Bumi Tbk, PT (SKBM)</t>
  </si>
  <si>
    <t>Sekar Laut Tbk, PT (SKLT)</t>
  </si>
  <si>
    <t>Siantar Top Tbk, PT (STTP)</t>
  </si>
  <si>
    <t>Ultrajaya Milk Industry and Trading Company Tbk, PT (ULTJ)</t>
  </si>
</sst>
</file>

<file path=xl/styles.xml><?xml version="1.0" encoding="utf-8"?>
<styleSheet xmlns="http://schemas.openxmlformats.org/spreadsheetml/2006/main">
  <numFmts count="10">
    <numFmt numFmtId="176" formatCode="_(* #,##0.00_);_(* \(#,##0.00\);_(* &quot;-&quot;_);_(@_)"/>
    <numFmt numFmtId="177" formatCode="_-[$Rp-3809]* #,##0.00_-;\-[$Rp-3809]* #,##0.00_-;_-[$Rp-3809]* &quot;-&quot;??_-;_-@_-"/>
    <numFmt numFmtId="178" formatCode="0.0000"/>
    <numFmt numFmtId="179" formatCode="_([$Rp-421]* #,##0_);_([$Rp-421]* \(#,##0\);_([$Rp-421]* &quot;-&quot;??_);_(@_)"/>
    <numFmt numFmtId="180" formatCode="_-[$Rp-421]* #,##0_-;\-[$Rp-421]* #,##0_-;_-[$Rp-421]* &quot;-&quot;??_-;_-@_-"/>
    <numFmt numFmtId="42" formatCode="_(&quot;$&quot;* #,##0_);_(&quot;$&quot;* \(#,##0\);_(&quot;$&quot;* &quot;-&quot;_);_(@_)"/>
    <numFmt numFmtId="181" formatCode="_-[$Rp-3809]* #,##0_-;\-[$Rp-3809]* #,##0_-;_-[$Rp-3809]* &quot;-&quot;??_-;_-@_-"/>
    <numFmt numFmtId="44" formatCode="_(&quot;$&quot;* #,##0.00_);_(&quot;$&quot;* \(#,##0.00\);_(&quot;$&quot;* &quot;-&quot;??_);_(@_)"/>
    <numFmt numFmtId="182" formatCode="_ * #,##0.00_ ;_ * \-#,##0.00_ ;_ * &quot;-&quot;??_ ;_ @_ "/>
    <numFmt numFmtId="41" formatCode="_(* #,##0_);_(* \(#,##0\);_(* &quot;-&quot;_);_(@_)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Border="0"/>
    <xf numFmtId="0" fontId="4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30" borderId="8" applyNumberFormat="0" applyAlignment="0" applyProtection="0">
      <alignment vertical="center"/>
    </xf>
    <xf numFmtId="0" fontId="20" fillId="28" borderId="9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/>
    <xf numFmtId="0" fontId="7" fillId="0" borderId="7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6" borderId="2" applyNumberFormat="0" applyFont="0" applyAlignment="0" applyProtection="0">
      <alignment vertical="center"/>
    </xf>
    <xf numFmtId="44" fontId="0" fillId="0" borderId="0" applyFont="0" applyFill="0" applyBorder="0" applyAlignment="0" applyProtection="0"/>
    <xf numFmtId="0" fontId="18" fillId="28" borderId="6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18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80" fontId="0" fillId="0" borderId="1" xfId="0" applyNumberFormat="1" applyBorder="1"/>
    <xf numFmtId="0" fontId="0" fillId="0" borderId="1" xfId="0" applyBorder="1" applyAlignment="1">
      <alignment horizontal="center" vertical="center"/>
    </xf>
    <xf numFmtId="180" fontId="0" fillId="0" borderId="1" xfId="39" applyNumberFormat="1" applyFont="1" applyBorder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left" vertical="center" wrapText="1"/>
    </xf>
    <xf numFmtId="180" fontId="0" fillId="0" borderId="1" xfId="0" applyNumberFormat="1" applyFill="1" applyBorder="1"/>
    <xf numFmtId="180" fontId="0" fillId="2" borderId="1" xfId="0" applyNumberFormat="1" applyFill="1" applyBorder="1"/>
    <xf numFmtId="179" fontId="0" fillId="2" borderId="1" xfId="0" applyNumberFormat="1" applyFill="1" applyBorder="1"/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179" fontId="0" fillId="3" borderId="1" xfId="0" applyNumberFormat="1" applyFill="1" applyBorder="1"/>
    <xf numFmtId="179" fontId="0" fillId="0" borderId="1" xfId="0" applyNumberFormat="1" applyFill="1" applyBorder="1"/>
    <xf numFmtId="179" fontId="0" fillId="0" borderId="1" xfId="0" applyNumberFormat="1" applyBorder="1"/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80" fontId="1" fillId="0" borderId="1" xfId="29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2" fontId="0" fillId="0" borderId="1" xfId="0" applyNumberFormat="1" applyFill="1" applyBorder="1"/>
    <xf numFmtId="180" fontId="0" fillId="3" borderId="1" xfId="0" applyNumberFormat="1" applyFill="1" applyBorder="1"/>
    <xf numFmtId="2" fontId="0" fillId="3" borderId="1" xfId="0" applyNumberFormat="1" applyFill="1" applyBorder="1"/>
    <xf numFmtId="178" fontId="0" fillId="0" borderId="1" xfId="0" applyNumberFormat="1" applyFill="1" applyBorder="1"/>
    <xf numFmtId="2" fontId="0" fillId="2" borderId="1" xfId="0" applyNumberFormat="1" applyFill="1" applyBorder="1"/>
    <xf numFmtId="181" fontId="0" fillId="2" borderId="1" xfId="0" applyNumberFormat="1" applyFill="1" applyBorder="1"/>
    <xf numFmtId="177" fontId="0" fillId="2" borderId="1" xfId="0" applyNumberFormat="1" applyFill="1" applyBorder="1"/>
    <xf numFmtId="0" fontId="0" fillId="0" borderId="1" xfId="0" applyBorder="1"/>
    <xf numFmtId="41" fontId="0" fillId="0" borderId="1" xfId="29" applyFont="1" applyBorder="1"/>
    <xf numFmtId="176" fontId="0" fillId="0" borderId="1" xfId="29" applyNumberFormat="1" applyFont="1" applyBorder="1"/>
    <xf numFmtId="0" fontId="0" fillId="0" borderId="1" xfId="0" applyFill="1" applyBorder="1"/>
    <xf numFmtId="41" fontId="0" fillId="0" borderId="1" xfId="29" applyFont="1" applyFill="1" applyBorder="1"/>
    <xf numFmtId="176" fontId="0" fillId="0" borderId="1" xfId="29" applyNumberFormat="1" applyFont="1" applyFill="1" applyBorder="1"/>
    <xf numFmtId="0" fontId="0" fillId="3" borderId="1" xfId="0" applyFill="1" applyBorder="1"/>
    <xf numFmtId="41" fontId="0" fillId="3" borderId="1" xfId="29" applyFont="1" applyFill="1" applyBorder="1"/>
    <xf numFmtId="176" fontId="0" fillId="3" borderId="1" xfId="29" applyNumberFormat="1" applyFont="1" applyFill="1" applyBorder="1"/>
    <xf numFmtId="0" fontId="0" fillId="2" borderId="1" xfId="0" applyFill="1" applyBorder="1"/>
    <xf numFmtId="41" fontId="0" fillId="2" borderId="1" xfId="29" applyFont="1" applyFill="1" applyBorder="1"/>
    <xf numFmtId="176" fontId="0" fillId="2" borderId="1" xfId="29" applyNumberFormat="1" applyFont="1" applyFill="1" applyBorder="1"/>
    <xf numFmtId="3" fontId="0" fillId="2" borderId="1" xfId="0" applyNumberFormat="1" applyFill="1" applyBorder="1"/>
  </cellXfs>
  <cellStyles count="49">
    <cellStyle name="Normal" xfId="0" builtinId="0"/>
    <cellStyle name="60 % - Markierung6" xfId="1" builtinId="52"/>
    <cellStyle name="40 % - Markierung6" xfId="2" builtinId="51"/>
    <cellStyle name="Verknüpfte Zelle" xfId="3" builtinId="24"/>
    <cellStyle name="20 % - Markierung6" xfId="4" builtinId="50"/>
    <cellStyle name="20 % - Markierung5" xfId="5" builtinId="46"/>
    <cellStyle name="Titel" xfId="6" builtinId="15"/>
    <cellStyle name="60 % - Markierung4" xfId="7" builtinId="44"/>
    <cellStyle name="60 % - Markierung3" xfId="8" builtinId="40"/>
    <cellStyle name="40 % - Markierung3" xfId="9" builtinId="39"/>
    <cellStyle name="20 % - Markierung3" xfId="10" builtinId="38"/>
    <cellStyle name="Markierung3" xfId="11" builtinId="37"/>
    <cellStyle name="40 % - Markierung5" xfId="12" builtinId="47"/>
    <cellStyle name="Markierung2" xfId="13" builtinId="33"/>
    <cellStyle name="60 % - Markierung1" xfId="14" builtinId="32"/>
    <cellStyle name="Schlecht" xfId="15" builtinId="27"/>
    <cellStyle name="40 % - Markierung1" xfId="16" builtinId="31"/>
    <cellStyle name="20 % - Markierung1" xfId="17" builtinId="30"/>
    <cellStyle name="20 % - Markierung4" xfId="18" builtinId="42"/>
    <cellStyle name="Markierung6" xfId="19" builtinId="49"/>
    <cellStyle name="Neutral" xfId="20" builtinId="28"/>
    <cellStyle name="Markierung5" xfId="21" builtinId="45"/>
    <cellStyle name="Gut" xfId="22" builtinId="26"/>
    <cellStyle name="20 % - Markierung2" xfId="23" builtinId="34"/>
    <cellStyle name="Summe" xfId="24" builtinId="25"/>
    <cellStyle name="40 % - Markierung2" xfId="25" builtinId="35"/>
    <cellStyle name="Zelle überprüfen" xfId="26" builtinId="23"/>
    <cellStyle name="Ausgabe" xfId="27" builtinId="21"/>
    <cellStyle name="Überschrift 4" xfId="28" builtinId="19"/>
    <cellStyle name="Komma[0]" xfId="29" builtinId="6"/>
    <cellStyle name="Überschrift 3" xfId="30" builtinId="18"/>
    <cellStyle name="Markierung4" xfId="31" builtinId="41"/>
    <cellStyle name="Überschrift 1" xfId="32" builtinId="16"/>
    <cellStyle name="Erklärender Text" xfId="33" builtinId="53"/>
    <cellStyle name="60 % - Markierung2" xfId="34" builtinId="36"/>
    <cellStyle name="Eingabe" xfId="35" builtinId="20"/>
    <cellStyle name="Warnungstext" xfId="36" builtinId="11"/>
    <cellStyle name="60 % - Markierung5" xfId="37" builtinId="48"/>
    <cellStyle name="Notiz" xfId="38" builtinId="10"/>
    <cellStyle name="Währung" xfId="39" builtinId="4"/>
    <cellStyle name="Berechnung" xfId="40" builtinId="22"/>
    <cellStyle name="Hyperlink" xfId="41" builtinId="8"/>
    <cellStyle name="40 % - Markierung4" xfId="42" builtinId="43"/>
    <cellStyle name="Prozent" xfId="43" builtinId="5"/>
    <cellStyle name="Überschrift 2" xfId="44" builtinId="17"/>
    <cellStyle name="Komma" xfId="45" builtinId="3"/>
    <cellStyle name="Hyperlink gefolgt" xfId="46" builtinId="9"/>
    <cellStyle name="Markierung1" xfId="47" builtinId="29"/>
    <cellStyle name="Währung[0]" xfId="48" builtinId="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80"/>
  <sheetViews>
    <sheetView tabSelected="1" zoomScale="90" zoomScaleNormal="90" workbookViewId="0">
      <selection activeCell="B39" sqref="B39:B41"/>
    </sheetView>
  </sheetViews>
  <sheetFormatPr defaultColWidth="8.70967741935484" defaultRowHeight="12.95"/>
  <cols>
    <col min="1" max="1" width="4.13709677419355" customWidth="1"/>
    <col min="2" max="2" width="54.1370967741936" customWidth="1"/>
    <col min="3" max="3" width="8.42741935483871" customWidth="1"/>
    <col min="4" max="4" width="21.8548387096774" customWidth="1"/>
    <col min="5" max="5" width="25.2822580645161" customWidth="1"/>
    <col min="6" max="6" width="10.4274193548387" customWidth="1"/>
    <col min="7" max="7" width="26.1370967741935" customWidth="1"/>
    <col min="8" max="8" width="24.7096774193548" customWidth="1"/>
    <col min="9" max="9" width="9.42741935483871" customWidth="1"/>
    <col min="10" max="10" width="24.2822580645161" customWidth="1"/>
    <col min="11" max="11" width="24.5725806451613" customWidth="1"/>
    <col min="13" max="13" width="22.4274193548387" customWidth="1"/>
    <col min="14" max="14" width="23.4274193548387" customWidth="1"/>
  </cols>
  <sheetData>
    <row r="1" spans="1:15">
      <c r="A1" s="1" t="s">
        <v>0</v>
      </c>
      <c r="B1" s="1" t="s">
        <v>1</v>
      </c>
      <c r="C1" s="1" t="s">
        <v>2</v>
      </c>
      <c r="D1" s="2" t="s">
        <v>3</v>
      </c>
      <c r="E1" s="2"/>
      <c r="F1" s="2"/>
      <c r="G1" s="2" t="s">
        <v>4</v>
      </c>
      <c r="H1" s="2"/>
      <c r="I1" s="2"/>
      <c r="J1" s="2" t="s">
        <v>5</v>
      </c>
      <c r="K1" s="2"/>
      <c r="L1" s="2"/>
      <c r="M1" s="2" t="s">
        <v>6</v>
      </c>
      <c r="N1" s="2"/>
      <c r="O1" s="2"/>
    </row>
    <row r="2" ht="37.6" spans="1:15">
      <c r="A2" s="1"/>
      <c r="B2" s="1"/>
      <c r="C2" s="1"/>
      <c r="D2" s="2" t="s">
        <v>7</v>
      </c>
      <c r="E2" s="2" t="s">
        <v>8</v>
      </c>
      <c r="F2" s="2" t="s">
        <v>9</v>
      </c>
      <c r="G2" s="23" t="s">
        <v>10</v>
      </c>
      <c r="H2" s="24" t="s">
        <v>11</v>
      </c>
      <c r="I2" s="23" t="s">
        <v>12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11</v>
      </c>
      <c r="O2" s="23" t="s">
        <v>17</v>
      </c>
    </row>
    <row r="3" spans="1:15">
      <c r="A3" s="3">
        <v>1</v>
      </c>
      <c r="B3" s="4" t="s">
        <v>18</v>
      </c>
      <c r="C3" s="5">
        <v>2019</v>
      </c>
      <c r="D3" s="6">
        <v>-29125000000</v>
      </c>
      <c r="E3" s="6">
        <v>1364465000000</v>
      </c>
      <c r="F3" s="25">
        <f t="shared" ref="F3:F34" si="0">D3/E3</f>
        <v>-0.0213453624680736</v>
      </c>
      <c r="G3" s="6">
        <v>1134776000000</v>
      </c>
      <c r="H3" s="6">
        <v>1868966000000</v>
      </c>
      <c r="I3" s="33">
        <f t="shared" ref="I3:I34" si="1">(G3/H3)*100%</f>
        <v>0.60716781364669</v>
      </c>
      <c r="J3" s="6">
        <v>3526819000000</v>
      </c>
      <c r="K3" s="34">
        <v>-1657853000000</v>
      </c>
      <c r="L3" s="35">
        <f t="shared" ref="L3:L34" si="2">J3/K3</f>
        <v>-2.12734120576432</v>
      </c>
      <c r="M3" s="6">
        <v>1150417000000</v>
      </c>
      <c r="N3" s="6">
        <v>1868966000000</v>
      </c>
      <c r="O3" s="25">
        <f t="shared" ref="O3:O34" si="3">M3/N3</f>
        <v>0.615536612223015</v>
      </c>
    </row>
    <row r="4" spans="1:15">
      <c r="A4" s="3"/>
      <c r="B4" s="4"/>
      <c r="C4" s="5">
        <v>2020</v>
      </c>
      <c r="D4" s="6">
        <v>-27798000000</v>
      </c>
      <c r="E4" s="6">
        <v>1008405000000</v>
      </c>
      <c r="F4" s="25">
        <f t="shared" si="0"/>
        <v>-0.027566305204754</v>
      </c>
      <c r="G4" s="6">
        <v>1204972000000</v>
      </c>
      <c r="H4" s="6">
        <v>2011557000000</v>
      </c>
      <c r="I4" s="33">
        <f t="shared" si="1"/>
        <v>0.599024536714595</v>
      </c>
      <c r="J4" s="6">
        <v>1183300000000</v>
      </c>
      <c r="K4" s="34">
        <v>828257000000</v>
      </c>
      <c r="L4" s="35">
        <f t="shared" si="2"/>
        <v>1.42866284257181</v>
      </c>
      <c r="M4" s="6">
        <v>1081687000000</v>
      </c>
      <c r="N4" s="6">
        <v>2011557000000</v>
      </c>
      <c r="O4" s="25">
        <f t="shared" si="3"/>
        <v>0.537736191417892</v>
      </c>
    </row>
    <row r="5" spans="1:15">
      <c r="A5" s="3"/>
      <c r="B5" s="4"/>
      <c r="C5" s="5">
        <v>2021</v>
      </c>
      <c r="D5" s="6">
        <v>1711000000</v>
      </c>
      <c r="E5" s="6">
        <v>17966000000</v>
      </c>
      <c r="F5" s="25">
        <f t="shared" si="0"/>
        <v>0.0952354447289324</v>
      </c>
      <c r="G5" s="6">
        <v>8771000000</v>
      </c>
      <c r="H5" s="6">
        <v>1761634000000</v>
      </c>
      <c r="I5" s="33">
        <f t="shared" si="1"/>
        <v>0.0049789002709984</v>
      </c>
      <c r="J5" s="6">
        <v>927877000000</v>
      </c>
      <c r="K5" s="34">
        <v>833757000000</v>
      </c>
      <c r="L5" s="35">
        <f t="shared" si="2"/>
        <v>1.11288660844826</v>
      </c>
      <c r="M5" s="6">
        <v>1041010000000</v>
      </c>
      <c r="N5" s="6">
        <v>1761634000000</v>
      </c>
      <c r="O5" s="25">
        <f t="shared" si="3"/>
        <v>0.590934325745302</v>
      </c>
    </row>
    <row r="6" spans="1:15">
      <c r="A6" s="3">
        <v>2</v>
      </c>
      <c r="B6" s="4" t="s">
        <v>19</v>
      </c>
      <c r="C6" s="7">
        <v>2019</v>
      </c>
      <c r="D6" s="8">
        <v>-7062479875</v>
      </c>
      <c r="E6" s="6">
        <v>-11089562244</v>
      </c>
      <c r="F6" s="25">
        <f t="shared" si="0"/>
        <v>0.636858310509159</v>
      </c>
      <c r="G6" s="6">
        <v>-7383289239</v>
      </c>
      <c r="H6" s="6">
        <v>1103450087164</v>
      </c>
      <c r="I6" s="33">
        <f t="shared" si="1"/>
        <v>-0.00669109488946251</v>
      </c>
      <c r="J6" s="6">
        <v>722719563550</v>
      </c>
      <c r="K6" s="34">
        <v>380730523614</v>
      </c>
      <c r="L6" s="35">
        <f t="shared" si="2"/>
        <v>1.89824434534364</v>
      </c>
      <c r="M6" s="6">
        <v>885151767583</v>
      </c>
      <c r="N6" s="6">
        <v>1103450087164</v>
      </c>
      <c r="O6" s="25">
        <f t="shared" si="3"/>
        <v>0.802167472620304</v>
      </c>
    </row>
    <row r="7" spans="1:15">
      <c r="A7" s="3"/>
      <c r="B7" s="4"/>
      <c r="C7" s="7">
        <v>2020</v>
      </c>
      <c r="D7" s="6">
        <v>-6337187201</v>
      </c>
      <c r="E7" s="6">
        <v>-8840581507</v>
      </c>
      <c r="F7" s="25">
        <f t="shared" si="0"/>
        <v>0.716829226220266</v>
      </c>
      <c r="G7" s="6">
        <v>-10506939189</v>
      </c>
      <c r="H7" s="6">
        <v>1105874415256</v>
      </c>
      <c r="I7" s="33">
        <f t="shared" si="1"/>
        <v>-0.00950102384506991</v>
      </c>
      <c r="J7" s="6">
        <v>732991334916</v>
      </c>
      <c r="K7" s="34">
        <v>372883080340</v>
      </c>
      <c r="L7" s="35">
        <f t="shared" si="2"/>
        <v>1.96574039843172</v>
      </c>
      <c r="M7" s="6">
        <v>874144213406</v>
      </c>
      <c r="N7" s="6">
        <v>1105874415256</v>
      </c>
      <c r="O7" s="25">
        <f t="shared" si="3"/>
        <v>0.790455228321422</v>
      </c>
    </row>
    <row r="8" spans="1:15">
      <c r="A8" s="3"/>
      <c r="B8" s="4"/>
      <c r="C8" s="7">
        <v>2021</v>
      </c>
      <c r="D8" s="6">
        <v>-13710942401</v>
      </c>
      <c r="E8" s="6">
        <v>-7254686643</v>
      </c>
      <c r="F8" s="25">
        <f t="shared" si="0"/>
        <v>1.88994274676627</v>
      </c>
      <c r="G8" s="6">
        <v>-8932197718</v>
      </c>
      <c r="H8" s="6">
        <v>1089208965375</v>
      </c>
      <c r="I8" s="33">
        <f t="shared" si="1"/>
        <v>-0.00820062816405919</v>
      </c>
      <c r="J8" s="6">
        <v>725373304291</v>
      </c>
      <c r="K8" s="34">
        <v>363835661084</v>
      </c>
      <c r="L8" s="35">
        <f t="shared" si="2"/>
        <v>1.99368391248358</v>
      </c>
      <c r="M8" s="6">
        <v>871177959259</v>
      </c>
      <c r="N8" s="6">
        <v>1089208965375</v>
      </c>
      <c r="O8" s="25">
        <f t="shared" si="3"/>
        <v>0.79982628398497</v>
      </c>
    </row>
    <row r="9" spans="1:15">
      <c r="A9" s="3">
        <v>3</v>
      </c>
      <c r="B9" s="4" t="s">
        <v>20</v>
      </c>
      <c r="C9" s="7">
        <v>2019</v>
      </c>
      <c r="D9" s="6">
        <v>-21429110362</v>
      </c>
      <c r="E9" s="6">
        <v>9953647332</v>
      </c>
      <c r="F9" s="25">
        <f t="shared" si="0"/>
        <v>-2.152890256932</v>
      </c>
      <c r="G9" s="6">
        <v>76758829457</v>
      </c>
      <c r="H9" s="6">
        <v>1057529235985</v>
      </c>
      <c r="I9" s="33">
        <f t="shared" si="1"/>
        <v>0.0725831748618331</v>
      </c>
      <c r="J9" s="6">
        <v>122136752135</v>
      </c>
      <c r="K9" s="34">
        <v>935392483850</v>
      </c>
      <c r="L9" s="35">
        <f t="shared" si="2"/>
        <v>0.130572732028266</v>
      </c>
      <c r="M9" s="11">
        <v>208167764816</v>
      </c>
      <c r="N9" s="6">
        <v>1057529235985</v>
      </c>
      <c r="O9" s="25">
        <f t="shared" si="3"/>
        <v>0.1968435081817</v>
      </c>
    </row>
    <row r="10" spans="1:15">
      <c r="A10" s="3"/>
      <c r="B10" s="4"/>
      <c r="C10" s="7">
        <v>2020</v>
      </c>
      <c r="D10" s="6">
        <v>-16969073278</v>
      </c>
      <c r="E10" s="6">
        <v>56816360398</v>
      </c>
      <c r="F10" s="25">
        <f t="shared" si="0"/>
        <v>-0.298665264003735</v>
      </c>
      <c r="G10" s="11">
        <v>44045828312</v>
      </c>
      <c r="H10" s="6">
        <v>1086873666641</v>
      </c>
      <c r="I10" s="33">
        <f t="shared" si="1"/>
        <v>0.0405252511528081</v>
      </c>
      <c r="J10" s="6">
        <v>125161736940</v>
      </c>
      <c r="K10" s="34">
        <v>961711929701</v>
      </c>
      <c r="L10" s="35">
        <f t="shared" si="2"/>
        <v>0.130144727412203</v>
      </c>
      <c r="M10" s="6">
        <v>237711417828</v>
      </c>
      <c r="N10" s="6">
        <v>1086873666641</v>
      </c>
      <c r="O10" s="25">
        <f t="shared" si="3"/>
        <v>0.218711176030836</v>
      </c>
    </row>
    <row r="11" spans="1:15">
      <c r="A11" s="3"/>
      <c r="B11" s="4"/>
      <c r="C11" s="7">
        <v>2021</v>
      </c>
      <c r="D11" s="6">
        <v>-18284484130</v>
      </c>
      <c r="E11" s="6">
        <v>126156941830</v>
      </c>
      <c r="F11" s="25">
        <f t="shared" si="0"/>
        <v>-0.144934427426426</v>
      </c>
      <c r="G11" s="6">
        <v>100066615090</v>
      </c>
      <c r="H11" s="6">
        <v>1086873666641</v>
      </c>
      <c r="I11" s="33">
        <f t="shared" si="1"/>
        <v>0.0920683039448894</v>
      </c>
      <c r="J11" s="6">
        <v>124445640572</v>
      </c>
      <c r="K11" s="34">
        <v>962428026069</v>
      </c>
      <c r="L11" s="35">
        <f t="shared" si="2"/>
        <v>0.129303841119729</v>
      </c>
      <c r="M11" s="6">
        <v>198170686974</v>
      </c>
      <c r="N11" s="6">
        <v>1086873666641</v>
      </c>
      <c r="O11" s="25">
        <f t="shared" si="3"/>
        <v>0.182330930499448</v>
      </c>
    </row>
    <row r="12" spans="1:15">
      <c r="A12" s="3">
        <v>4</v>
      </c>
      <c r="B12" s="4" t="s">
        <v>21</v>
      </c>
      <c r="C12" s="7">
        <v>2019</v>
      </c>
      <c r="D12" s="6">
        <v>-51024771845</v>
      </c>
      <c r="E12" s="6">
        <v>285132249695</v>
      </c>
      <c r="F12" s="25">
        <f t="shared" si="0"/>
        <v>-0.17895124770902</v>
      </c>
      <c r="G12" s="6">
        <v>215459200242</v>
      </c>
      <c r="H12" s="6">
        <v>1393079542074</v>
      </c>
      <c r="I12" s="33">
        <f t="shared" si="1"/>
        <v>0.154663961198674</v>
      </c>
      <c r="J12" s="6">
        <v>261784845240</v>
      </c>
      <c r="K12" s="34">
        <v>1131294696834</v>
      </c>
      <c r="L12" s="35">
        <f t="shared" si="2"/>
        <v>0.231402874929602</v>
      </c>
      <c r="M12" s="6">
        <v>195283411192</v>
      </c>
      <c r="N12" s="6">
        <v>1393079542074</v>
      </c>
      <c r="O12" s="25">
        <f t="shared" si="3"/>
        <v>0.140181091814229</v>
      </c>
    </row>
    <row r="13" spans="1:15">
      <c r="A13" s="3"/>
      <c r="B13" s="4"/>
      <c r="C13" s="7">
        <v>2020</v>
      </c>
      <c r="D13" s="6">
        <v>-68470778126</v>
      </c>
      <c r="E13" s="6">
        <v>232864791126</v>
      </c>
      <c r="F13" s="25">
        <f t="shared" si="0"/>
        <v>-0.294036628701637</v>
      </c>
      <c r="G13" s="6">
        <v>181812593992</v>
      </c>
      <c r="H13" s="6">
        <v>1566673828068</v>
      </c>
      <c r="I13" s="33">
        <f t="shared" si="1"/>
        <v>0.116050061432512</v>
      </c>
      <c r="J13" s="6">
        <v>305958833204</v>
      </c>
      <c r="K13" s="34">
        <v>1260714994864</v>
      </c>
      <c r="L13" s="35">
        <f t="shared" si="2"/>
        <v>0.242686756682073</v>
      </c>
      <c r="M13" s="6">
        <v>204186009945</v>
      </c>
      <c r="N13" s="6">
        <v>1566673828068</v>
      </c>
      <c r="O13" s="25">
        <f t="shared" si="3"/>
        <v>0.130330899953055</v>
      </c>
    </row>
    <row r="14" spans="1:15">
      <c r="A14" s="3"/>
      <c r="B14" s="4"/>
      <c r="C14" s="7">
        <v>2021</v>
      </c>
      <c r="D14" s="6">
        <v>-67126869331</v>
      </c>
      <c r="E14" s="6">
        <v>236334817214</v>
      </c>
      <c r="F14" s="25">
        <f t="shared" si="0"/>
        <v>-0.284032924654588</v>
      </c>
      <c r="G14" s="6">
        <v>187066990085</v>
      </c>
      <c r="H14" s="6">
        <v>1697387196209</v>
      </c>
      <c r="I14" s="33">
        <f t="shared" si="1"/>
        <v>0.110208790606411</v>
      </c>
      <c r="J14" s="6">
        <v>310020233374</v>
      </c>
      <c r="K14" s="34">
        <v>1387366962835</v>
      </c>
      <c r="L14" s="35">
        <f t="shared" si="2"/>
        <v>0.223459431915902</v>
      </c>
      <c r="M14" s="6">
        <v>236062886495</v>
      </c>
      <c r="N14" s="6">
        <v>1697387196209</v>
      </c>
      <c r="O14" s="25">
        <f t="shared" si="3"/>
        <v>0.139074270751088</v>
      </c>
    </row>
    <row r="15" spans="1:15">
      <c r="A15" s="3">
        <v>5</v>
      </c>
      <c r="B15" s="4" t="s">
        <v>22</v>
      </c>
      <c r="C15" s="7">
        <v>2019</v>
      </c>
      <c r="D15" s="6">
        <v>-27000838885</v>
      </c>
      <c r="E15" s="6">
        <v>172342839552</v>
      </c>
      <c r="F15" s="25">
        <f t="shared" si="0"/>
        <v>-0.156669339760142</v>
      </c>
      <c r="G15" s="6">
        <v>130756461708</v>
      </c>
      <c r="H15" s="6">
        <v>1245144303719</v>
      </c>
      <c r="I15" s="33">
        <f t="shared" si="1"/>
        <v>0.105013098736794</v>
      </c>
      <c r="J15" s="6">
        <v>478844867693</v>
      </c>
      <c r="K15" s="34">
        <v>766299436026</v>
      </c>
      <c r="L15" s="35">
        <f t="shared" si="2"/>
        <v>0.624879577331117</v>
      </c>
      <c r="M15" s="6">
        <v>926961764182</v>
      </c>
      <c r="N15" s="6">
        <v>1245144303719</v>
      </c>
      <c r="O15" s="25">
        <f t="shared" si="3"/>
        <v>0.744461313771704</v>
      </c>
    </row>
    <row r="16" spans="1:15">
      <c r="A16" s="3"/>
      <c r="B16" s="4"/>
      <c r="C16" s="7">
        <v>2020</v>
      </c>
      <c r="D16" s="6">
        <v>-28882717976</v>
      </c>
      <c r="E16" s="6">
        <v>168613556985</v>
      </c>
      <c r="F16" s="25">
        <f t="shared" si="0"/>
        <v>-0.171295348324627</v>
      </c>
      <c r="G16" s="6">
        <v>132772234495</v>
      </c>
      <c r="H16" s="6">
        <v>1310940121622</v>
      </c>
      <c r="I16" s="33">
        <f t="shared" si="1"/>
        <v>0.101280167038235</v>
      </c>
      <c r="J16" s="6">
        <v>416194010942</v>
      </c>
      <c r="K16" s="34">
        <v>894746110680</v>
      </c>
      <c r="L16" s="35">
        <f t="shared" si="2"/>
        <v>0.465153193709549</v>
      </c>
      <c r="M16" s="6">
        <v>993154588208</v>
      </c>
      <c r="N16" s="6">
        <v>1310940121622</v>
      </c>
      <c r="O16" s="25">
        <f t="shared" si="3"/>
        <v>0.757589589201976</v>
      </c>
    </row>
    <row r="17" spans="1:15">
      <c r="A17" s="3"/>
      <c r="B17" s="4"/>
      <c r="C17" s="7">
        <v>2021</v>
      </c>
      <c r="D17" s="6">
        <v>-39838906262</v>
      </c>
      <c r="E17" s="6">
        <v>229981620687</v>
      </c>
      <c r="F17" s="25">
        <f t="shared" si="0"/>
        <v>-0.173226478459424</v>
      </c>
      <c r="G17" s="6">
        <v>180711667020</v>
      </c>
      <c r="H17" s="6">
        <v>1348181576913</v>
      </c>
      <c r="I17" s="33">
        <f t="shared" si="1"/>
        <v>0.134041044703922</v>
      </c>
      <c r="J17" s="6">
        <v>346601683606</v>
      </c>
      <c r="K17" s="34">
        <v>1001579893307</v>
      </c>
      <c r="L17" s="35">
        <f t="shared" si="2"/>
        <v>0.346054953700794</v>
      </c>
      <c r="M17" s="6">
        <v>1027647313598</v>
      </c>
      <c r="N17" s="6">
        <v>1348181576913</v>
      </c>
      <c r="O17" s="25">
        <f t="shared" si="3"/>
        <v>0.762246963759182</v>
      </c>
    </row>
    <row r="18" spans="1:15">
      <c r="A18" s="9">
        <v>6</v>
      </c>
      <c r="B18" s="10" t="s">
        <v>23</v>
      </c>
      <c r="C18" s="5">
        <v>2019</v>
      </c>
      <c r="D18" s="11">
        <v>-2620999274</v>
      </c>
      <c r="E18" s="11">
        <v>10763692936</v>
      </c>
      <c r="F18" s="26">
        <f t="shared" si="0"/>
        <v>-0.243503720292305</v>
      </c>
      <c r="G18" s="11">
        <v>7957208221</v>
      </c>
      <c r="H18" s="11">
        <v>250442587742</v>
      </c>
      <c r="I18" s="36">
        <f t="shared" si="1"/>
        <v>0.0317725842587017</v>
      </c>
      <c r="J18" s="11">
        <v>141081394549</v>
      </c>
      <c r="K18" s="37">
        <v>109361193193</v>
      </c>
      <c r="L18" s="38">
        <f t="shared" si="2"/>
        <v>1.29004988360012</v>
      </c>
      <c r="M18" s="11">
        <v>70453472318</v>
      </c>
      <c r="N18" s="11">
        <v>250442587742</v>
      </c>
      <c r="O18" s="26">
        <f t="shared" si="3"/>
        <v>0.281315861464343</v>
      </c>
    </row>
    <row r="19" spans="1:15">
      <c r="A19" s="9"/>
      <c r="B19" s="10"/>
      <c r="C19" s="5">
        <v>2020</v>
      </c>
      <c r="D19" s="11">
        <v>-1758183009</v>
      </c>
      <c r="E19" s="11">
        <v>3715043422</v>
      </c>
      <c r="F19" s="26">
        <f t="shared" si="0"/>
        <v>-0.473260419673232</v>
      </c>
      <c r="G19" s="11">
        <v>2738128648</v>
      </c>
      <c r="H19" s="11">
        <v>263754414443</v>
      </c>
      <c r="I19" s="36">
        <f t="shared" si="1"/>
        <v>0.0103813566638587</v>
      </c>
      <c r="J19" s="11">
        <v>151685431882</v>
      </c>
      <c r="K19" s="37">
        <v>112068982561</v>
      </c>
      <c r="L19" s="38">
        <f t="shared" si="2"/>
        <v>1.35350057094912</v>
      </c>
      <c r="M19" s="11">
        <v>67899416744</v>
      </c>
      <c r="N19" s="11">
        <v>263754414443</v>
      </c>
      <c r="O19" s="26">
        <f t="shared" si="3"/>
        <v>0.257434238162007</v>
      </c>
    </row>
    <row r="20" spans="1:15">
      <c r="A20" s="9"/>
      <c r="B20" s="10"/>
      <c r="C20" s="5">
        <v>2021</v>
      </c>
      <c r="D20" s="11">
        <v>-1564059916</v>
      </c>
      <c r="E20" s="11">
        <v>10749861691</v>
      </c>
      <c r="F20" s="26">
        <f t="shared" si="0"/>
        <v>-0.145495817616841</v>
      </c>
      <c r="G20" s="11">
        <v>8532631708</v>
      </c>
      <c r="H20" s="11">
        <v>370684311428</v>
      </c>
      <c r="I20" s="36">
        <f t="shared" si="1"/>
        <v>0.0230185941107932</v>
      </c>
      <c r="J20" s="11">
        <v>151852174493</v>
      </c>
      <c r="K20" s="37">
        <v>218832136935</v>
      </c>
      <c r="L20" s="38">
        <f t="shared" si="2"/>
        <v>0.693920813550822</v>
      </c>
      <c r="M20" s="11">
        <v>62932946502</v>
      </c>
      <c r="N20" s="11">
        <v>370684311428</v>
      </c>
      <c r="O20" s="26">
        <f t="shared" si="3"/>
        <v>0.169775047289056</v>
      </c>
    </row>
    <row r="21" spans="1:15">
      <c r="A21" s="3">
        <v>7</v>
      </c>
      <c r="B21" s="4" t="s">
        <v>24</v>
      </c>
      <c r="C21" s="7">
        <v>2019</v>
      </c>
      <c r="D21" s="12">
        <v>-892728920000</v>
      </c>
      <c r="E21" s="6">
        <v>412437215000</v>
      </c>
      <c r="F21" s="25">
        <f t="shared" si="0"/>
        <v>-2.16452077439229</v>
      </c>
      <c r="G21" s="6">
        <v>317815177000</v>
      </c>
      <c r="H21" s="6">
        <v>1425983722000</v>
      </c>
      <c r="I21" s="33">
        <f t="shared" si="1"/>
        <v>0.222874337271011</v>
      </c>
      <c r="J21" s="6">
        <v>212420390000</v>
      </c>
      <c r="K21" s="34">
        <v>1213563332000</v>
      </c>
      <c r="L21" s="35">
        <f t="shared" si="2"/>
        <v>0.175038569804118</v>
      </c>
      <c r="M21" s="6">
        <v>85234517000</v>
      </c>
      <c r="N21" s="6">
        <v>1425983722000</v>
      </c>
      <c r="O21" s="25">
        <f t="shared" si="3"/>
        <v>0.0597724333630226</v>
      </c>
    </row>
    <row r="22" spans="1:15">
      <c r="A22" s="3"/>
      <c r="B22" s="4"/>
      <c r="C22" s="7">
        <v>2020</v>
      </c>
      <c r="D22" s="12">
        <v>-569195947000</v>
      </c>
      <c r="E22" s="6">
        <v>164704480000</v>
      </c>
      <c r="F22" s="25">
        <f t="shared" si="0"/>
        <v>-3.45586195955326</v>
      </c>
      <c r="G22" s="6">
        <v>123465762000</v>
      </c>
      <c r="H22" s="6">
        <v>1225580913000</v>
      </c>
      <c r="I22" s="33">
        <f t="shared" si="1"/>
        <v>0.100740604467948</v>
      </c>
      <c r="J22" s="6">
        <v>205681950000</v>
      </c>
      <c r="K22" s="34">
        <v>1019898963000</v>
      </c>
      <c r="L22" s="35">
        <f t="shared" si="2"/>
        <v>0.201668947083732</v>
      </c>
      <c r="M22" s="6">
        <v>79117279000</v>
      </c>
      <c r="N22" s="6">
        <v>1225580913000</v>
      </c>
      <c r="O22" s="25">
        <f t="shared" si="3"/>
        <v>0.0645549209854576</v>
      </c>
    </row>
    <row r="23" spans="1:15">
      <c r="A23" s="3"/>
      <c r="B23" s="4"/>
      <c r="C23" s="7">
        <v>2021</v>
      </c>
      <c r="D23" s="13">
        <v>-678056647000</v>
      </c>
      <c r="E23" s="6">
        <v>240865871000</v>
      </c>
      <c r="F23" s="25">
        <f t="shared" si="0"/>
        <v>-2.81507979600813</v>
      </c>
      <c r="G23" s="6">
        <v>187992998000</v>
      </c>
      <c r="H23" s="6">
        <v>1308722065000</v>
      </c>
      <c r="I23" s="33">
        <f t="shared" si="1"/>
        <v>0.143646235535885</v>
      </c>
      <c r="J23" s="6">
        <v>298548048000</v>
      </c>
      <c r="K23" s="34">
        <v>1010174017000</v>
      </c>
      <c r="L23" s="35">
        <f t="shared" si="2"/>
        <v>0.295541206738443</v>
      </c>
      <c r="M23" s="6">
        <v>84151006000</v>
      </c>
      <c r="N23" s="6">
        <v>1308722065000</v>
      </c>
      <c r="O23" s="25">
        <f t="shared" si="3"/>
        <v>0.0643001354149248</v>
      </c>
    </row>
    <row r="24" spans="1:15">
      <c r="A24" s="14">
        <v>8</v>
      </c>
      <c r="B24" s="15" t="s">
        <v>25</v>
      </c>
      <c r="C24" s="16">
        <v>2019</v>
      </c>
      <c r="D24" s="17">
        <v>-128278000000</v>
      </c>
      <c r="E24" s="27">
        <v>491816000000</v>
      </c>
      <c r="F24" s="28">
        <f t="shared" si="0"/>
        <v>-0.260825186655172</v>
      </c>
      <c r="G24" s="27">
        <v>366863000000</v>
      </c>
      <c r="H24" s="27">
        <v>5570651000000</v>
      </c>
      <c r="I24" s="39">
        <f t="shared" si="1"/>
        <v>0.0658563963170552</v>
      </c>
      <c r="J24" s="27">
        <v>2287060000000</v>
      </c>
      <c r="K24" s="40">
        <v>3283591000000</v>
      </c>
      <c r="L24" s="41">
        <f t="shared" si="2"/>
        <v>0.696511837192878</v>
      </c>
      <c r="M24" s="27">
        <v>1645424000000</v>
      </c>
      <c r="N24" s="27">
        <v>5570651000000</v>
      </c>
      <c r="O24" s="28">
        <f t="shared" si="3"/>
        <v>0.295373736390953</v>
      </c>
    </row>
    <row r="25" spans="1:15">
      <c r="A25" s="14"/>
      <c r="B25" s="15"/>
      <c r="C25" s="16">
        <v>2020</v>
      </c>
      <c r="D25" s="17">
        <v>-57085000000</v>
      </c>
      <c r="E25" s="27">
        <v>267246000000</v>
      </c>
      <c r="F25" s="28">
        <f t="shared" si="0"/>
        <v>-0.213604693802714</v>
      </c>
      <c r="G25" s="27">
        <v>205589000000</v>
      </c>
      <c r="H25" s="27">
        <v>5680638000000</v>
      </c>
      <c r="I25" s="39">
        <f t="shared" si="1"/>
        <v>0.036191181342659</v>
      </c>
      <c r="J25" s="27">
        <v>1025042000000</v>
      </c>
      <c r="K25" s="40">
        <v>4655596000000</v>
      </c>
      <c r="L25" s="41">
        <f t="shared" si="2"/>
        <v>0.220174173188567</v>
      </c>
      <c r="M25" s="27">
        <v>1862871000000</v>
      </c>
      <c r="N25" s="27">
        <v>5680638000000</v>
      </c>
      <c r="O25" s="28">
        <f t="shared" si="3"/>
        <v>0.327933411704812</v>
      </c>
    </row>
    <row r="26" spans="1:15">
      <c r="A26" s="14"/>
      <c r="B26" s="15"/>
      <c r="C26" s="16">
        <v>2021</v>
      </c>
      <c r="D26" s="17">
        <v>-78937000000</v>
      </c>
      <c r="E26" s="27">
        <v>449922000000</v>
      </c>
      <c r="F26" s="28">
        <f t="shared" si="0"/>
        <v>-0.175445966189695</v>
      </c>
      <c r="G26" s="27">
        <v>351470000000</v>
      </c>
      <c r="H26" s="27">
        <v>6297287000000</v>
      </c>
      <c r="I26" s="39">
        <f t="shared" si="1"/>
        <v>0.0558129238829356</v>
      </c>
      <c r="J26" s="27">
        <v>1277906000000</v>
      </c>
      <c r="K26" s="40">
        <v>5019381000000</v>
      </c>
      <c r="L26" s="41">
        <f t="shared" si="2"/>
        <v>0.254594341413812</v>
      </c>
      <c r="M26" s="27">
        <v>2107755000000</v>
      </c>
      <c r="N26" s="27">
        <v>6297287000000</v>
      </c>
      <c r="O26" s="28">
        <f t="shared" si="3"/>
        <v>0.334708422849395</v>
      </c>
    </row>
    <row r="27" spans="1:15">
      <c r="A27" s="9">
        <v>9</v>
      </c>
      <c r="B27" s="10" t="s">
        <v>26</v>
      </c>
      <c r="C27" s="5">
        <v>2019</v>
      </c>
      <c r="D27" s="18">
        <v>-1449882807</v>
      </c>
      <c r="E27" s="11">
        <v>3070282568</v>
      </c>
      <c r="F27" s="26">
        <f t="shared" si="0"/>
        <v>-0.472231065020332</v>
      </c>
      <c r="G27" s="11">
        <v>1827667171</v>
      </c>
      <c r="H27" s="11">
        <v>118586648946</v>
      </c>
      <c r="I27" s="36">
        <f t="shared" si="1"/>
        <v>0.0154120821124834</v>
      </c>
      <c r="J27" s="11">
        <v>44535029072</v>
      </c>
      <c r="K27" s="37">
        <v>74051619874</v>
      </c>
      <c r="L27" s="38">
        <f t="shared" si="2"/>
        <v>0.601405197452494</v>
      </c>
      <c r="M27" s="11">
        <v>75510448252</v>
      </c>
      <c r="N27" s="11">
        <v>118586648946</v>
      </c>
      <c r="O27" s="26">
        <f t="shared" si="3"/>
        <v>0.636753369145161</v>
      </c>
    </row>
    <row r="28" spans="1:15">
      <c r="A28" s="9"/>
      <c r="B28" s="10"/>
      <c r="C28" s="5">
        <v>2020</v>
      </c>
      <c r="D28" s="18">
        <v>-336256131</v>
      </c>
      <c r="E28" s="11">
        <v>-19240916997</v>
      </c>
      <c r="F28" s="26">
        <f t="shared" si="0"/>
        <v>0.0174760969579791</v>
      </c>
      <c r="G28" s="11">
        <v>-17398564059</v>
      </c>
      <c r="H28" s="11">
        <v>113192236191</v>
      </c>
      <c r="I28" s="36">
        <f t="shared" si="1"/>
        <v>-0.153708104411346</v>
      </c>
      <c r="J28" s="11">
        <v>56950719933</v>
      </c>
      <c r="K28" s="37">
        <v>56241516258</v>
      </c>
      <c r="L28" s="38">
        <f t="shared" si="2"/>
        <v>1.01260996719481</v>
      </c>
      <c r="M28" s="11">
        <v>75549246582</v>
      </c>
      <c r="N28" s="11">
        <v>113192236191</v>
      </c>
      <c r="O28" s="26">
        <f t="shared" si="3"/>
        <v>0.667441947648411</v>
      </c>
    </row>
    <row r="29" spans="1:15">
      <c r="A29" s="9"/>
      <c r="B29" s="10"/>
      <c r="C29" s="5">
        <v>2021</v>
      </c>
      <c r="D29" s="18">
        <v>-4479376</v>
      </c>
      <c r="E29" s="11">
        <v>-14330211086</v>
      </c>
      <c r="F29" s="29">
        <f t="shared" si="0"/>
        <v>0.000312582694917604</v>
      </c>
      <c r="G29" s="11">
        <v>-14658771261</v>
      </c>
      <c r="H29" s="11">
        <v>106495352963</v>
      </c>
      <c r="I29" s="36">
        <f t="shared" si="1"/>
        <v>-0.13764705081632</v>
      </c>
      <c r="J29" s="11">
        <v>62754664235</v>
      </c>
      <c r="K29" s="37">
        <v>43740688728</v>
      </c>
      <c r="L29" s="38">
        <f t="shared" si="2"/>
        <v>1.43469767074857</v>
      </c>
      <c r="M29" s="11">
        <v>75699856142</v>
      </c>
      <c r="N29" s="11">
        <v>106495352963</v>
      </c>
      <c r="O29" s="26">
        <f t="shared" si="3"/>
        <v>0.710827787652862</v>
      </c>
    </row>
    <row r="30" spans="1:15">
      <c r="A30" s="9">
        <v>10</v>
      </c>
      <c r="B30" s="4" t="s">
        <v>27</v>
      </c>
      <c r="C30" s="7">
        <v>2019</v>
      </c>
      <c r="D30" s="19">
        <v>-126575809278</v>
      </c>
      <c r="E30" s="6">
        <v>580567005845</v>
      </c>
      <c r="F30" s="25">
        <f t="shared" si="0"/>
        <v>-0.218021017391046</v>
      </c>
      <c r="G30" s="6">
        <v>435766359480</v>
      </c>
      <c r="H30" s="6">
        <v>5063067672414</v>
      </c>
      <c r="I30" s="33">
        <f t="shared" si="1"/>
        <v>0.0860676545672621</v>
      </c>
      <c r="J30" s="6">
        <v>2297546907499</v>
      </c>
      <c r="K30" s="34">
        <v>2765520764915</v>
      </c>
      <c r="L30" s="35">
        <f t="shared" si="2"/>
        <v>0.83078273598485</v>
      </c>
      <c r="M30" s="6">
        <v>2751366689138</v>
      </c>
      <c r="N30" s="6">
        <v>5063067672414</v>
      </c>
      <c r="O30" s="25">
        <f t="shared" si="3"/>
        <v>0.543418904734131</v>
      </c>
    </row>
    <row r="31" spans="1:15">
      <c r="A31" s="9"/>
      <c r="B31" s="4"/>
      <c r="C31" s="7">
        <v>2020</v>
      </c>
      <c r="D31" s="19">
        <v>-103644892445</v>
      </c>
      <c r="E31" s="6">
        <v>339984897163</v>
      </c>
      <c r="F31" s="25">
        <f t="shared" si="0"/>
        <v>-0.304851460490932</v>
      </c>
      <c r="G31" s="6">
        <v>245103761907</v>
      </c>
      <c r="H31" s="6">
        <v>6670943518686</v>
      </c>
      <c r="I31" s="33">
        <f t="shared" si="1"/>
        <v>0.0367419932758296</v>
      </c>
      <c r="J31" s="6">
        <v>3713983005151</v>
      </c>
      <c r="K31" s="34">
        <v>2956960513535</v>
      </c>
      <c r="L31" s="35">
        <f t="shared" si="2"/>
        <v>1.25601373036632</v>
      </c>
      <c r="M31" s="6">
        <v>3271662289685</v>
      </c>
      <c r="N31" s="6">
        <v>6670943518686</v>
      </c>
      <c r="O31" s="25">
        <f t="shared" si="3"/>
        <v>0.490434715946963</v>
      </c>
    </row>
    <row r="32" spans="1:15">
      <c r="A32" s="9"/>
      <c r="B32" s="4"/>
      <c r="C32" s="7">
        <v>2021</v>
      </c>
      <c r="D32" s="13">
        <v>-152464476480</v>
      </c>
      <c r="E32" s="6">
        <v>632654506311</v>
      </c>
      <c r="F32" s="25">
        <f t="shared" si="0"/>
        <v>-0.240991686551035</v>
      </c>
      <c r="G32" s="6">
        <v>492637672186</v>
      </c>
      <c r="H32" s="6">
        <v>6766602280143</v>
      </c>
      <c r="I32" s="33">
        <f t="shared" si="1"/>
        <v>0.0728042896257808</v>
      </c>
      <c r="J32" s="6">
        <v>3735944249731</v>
      </c>
      <c r="K32" s="34">
        <v>3030658030412</v>
      </c>
      <c r="L32" s="35">
        <f t="shared" si="2"/>
        <v>1.23271718954815</v>
      </c>
      <c r="M32" s="6">
        <v>3194026759059</v>
      </c>
      <c r="N32" s="6">
        <v>6766602280143</v>
      </c>
      <c r="O32" s="25">
        <f t="shared" si="3"/>
        <v>0.472028150440002</v>
      </c>
    </row>
    <row r="33" spans="1:15">
      <c r="A33" s="9">
        <v>11</v>
      </c>
      <c r="B33" s="4" t="s">
        <v>28</v>
      </c>
      <c r="C33" s="7">
        <v>2019</v>
      </c>
      <c r="D33" s="19">
        <v>-50625959608</v>
      </c>
      <c r="E33" s="6">
        <v>142179083420</v>
      </c>
      <c r="F33" s="25">
        <f t="shared" si="0"/>
        <v>-0.356071782080982</v>
      </c>
      <c r="G33" s="6">
        <v>103723133972</v>
      </c>
      <c r="H33" s="6">
        <v>848676035300</v>
      </c>
      <c r="I33" s="33">
        <f t="shared" si="1"/>
        <v>0.122217583221064</v>
      </c>
      <c r="J33" s="6">
        <v>207108590481</v>
      </c>
      <c r="K33" s="34">
        <v>641567444819</v>
      </c>
      <c r="L33" s="35">
        <f t="shared" si="2"/>
        <v>0.322816552107674</v>
      </c>
      <c r="M33" s="6">
        <v>353945662234</v>
      </c>
      <c r="N33" s="6">
        <v>848676035300</v>
      </c>
      <c r="O33" s="25">
        <f t="shared" si="3"/>
        <v>0.417056270604935</v>
      </c>
    </row>
    <row r="34" spans="1:15">
      <c r="A34" s="9"/>
      <c r="B34" s="4"/>
      <c r="C34" s="7">
        <v>2020</v>
      </c>
      <c r="D34" s="19">
        <v>-19963019892</v>
      </c>
      <c r="E34" s="6">
        <v>50874681549</v>
      </c>
      <c r="F34" s="25">
        <f t="shared" si="0"/>
        <v>-0.392395967585027</v>
      </c>
      <c r="G34" s="6">
        <v>38038419405</v>
      </c>
      <c r="H34" s="6">
        <v>906924214166</v>
      </c>
      <c r="I34" s="33">
        <f t="shared" si="1"/>
        <v>0.0419422249520373</v>
      </c>
      <c r="J34" s="6">
        <v>244363297557</v>
      </c>
      <c r="K34" s="34">
        <v>662560916609</v>
      </c>
      <c r="L34" s="35">
        <f t="shared" si="2"/>
        <v>0.368816347948286</v>
      </c>
      <c r="M34" s="6">
        <v>379776240198</v>
      </c>
      <c r="N34" s="6">
        <v>906924214166</v>
      </c>
      <c r="O34" s="25">
        <f t="shared" si="3"/>
        <v>0.418751902602181</v>
      </c>
    </row>
    <row r="35" spans="1:15">
      <c r="A35" s="9"/>
      <c r="B35" s="4"/>
      <c r="C35" s="7">
        <v>2021</v>
      </c>
      <c r="D35" s="19">
        <v>-11381823016</v>
      </c>
      <c r="E35" s="6">
        <v>17997743133</v>
      </c>
      <c r="F35" s="25">
        <f t="shared" ref="F35:F66" si="4">D35/E35</f>
        <v>-0.632402792499617</v>
      </c>
      <c r="G35" s="6">
        <v>12553087704</v>
      </c>
      <c r="H35" s="6">
        <v>989119315334</v>
      </c>
      <c r="I35" s="33">
        <f t="shared" ref="I35:I66" si="5">(G35/H35)*100%</f>
        <v>0.0126911763923659</v>
      </c>
      <c r="J35" s="6">
        <v>320458715888</v>
      </c>
      <c r="K35" s="34">
        <v>668660599446</v>
      </c>
      <c r="L35" s="35">
        <f t="shared" ref="L35:L66" si="6">J35/K35</f>
        <v>0.47925467143347</v>
      </c>
      <c r="M35" s="6">
        <v>442033942721</v>
      </c>
      <c r="N35" s="6">
        <v>989119315334</v>
      </c>
      <c r="O35" s="25">
        <f t="shared" ref="O35:O66" si="7">M35/N35</f>
        <v>0.446896482424607</v>
      </c>
    </row>
    <row r="36" spans="1:15">
      <c r="A36" s="9">
        <v>12</v>
      </c>
      <c r="B36" s="4" t="s">
        <v>29</v>
      </c>
      <c r="C36" s="7">
        <v>2019</v>
      </c>
      <c r="D36" s="19">
        <v>-1615934000000</v>
      </c>
      <c r="E36" s="6">
        <v>7436972000000</v>
      </c>
      <c r="F36" s="25">
        <f t="shared" si="4"/>
        <v>-0.217283862303099</v>
      </c>
      <c r="G36" s="11">
        <v>5360029000000</v>
      </c>
      <c r="H36" s="6">
        <v>38709314000000</v>
      </c>
      <c r="I36" s="33">
        <f t="shared" si="5"/>
        <v>0.138468715823794</v>
      </c>
      <c r="J36" s="6">
        <v>12038210000000</v>
      </c>
      <c r="K36" s="34">
        <v>26671104000000</v>
      </c>
      <c r="L36" s="35">
        <f t="shared" si="6"/>
        <v>0.451357769067227</v>
      </c>
      <c r="M36" s="6">
        <v>11342412000000</v>
      </c>
      <c r="N36" s="6">
        <v>38709314000000</v>
      </c>
      <c r="O36" s="25">
        <f t="shared" si="7"/>
        <v>0.293015060923064</v>
      </c>
    </row>
    <row r="37" spans="1:15">
      <c r="A37" s="9"/>
      <c r="B37" s="4"/>
      <c r="C37" s="7">
        <v>2020</v>
      </c>
      <c r="D37" s="19">
        <v>-1684628000000</v>
      </c>
      <c r="E37" s="6">
        <v>9958647000000</v>
      </c>
      <c r="F37" s="25">
        <f t="shared" si="4"/>
        <v>-0.169162337012247</v>
      </c>
      <c r="G37" s="6">
        <v>7418574000000</v>
      </c>
      <c r="H37" s="6">
        <v>103588325000000</v>
      </c>
      <c r="I37" s="33">
        <f t="shared" si="5"/>
        <v>0.0716159277601988</v>
      </c>
      <c r="J37" s="6">
        <v>53270272000000</v>
      </c>
      <c r="K37" s="34">
        <v>50318053000000</v>
      </c>
      <c r="L37" s="35">
        <f t="shared" si="6"/>
        <v>1.05867116917262</v>
      </c>
      <c r="M37" s="6">
        <v>13351296000000</v>
      </c>
      <c r="N37" s="6">
        <v>103588325000000</v>
      </c>
      <c r="O37" s="25">
        <f t="shared" si="7"/>
        <v>0.128888038299683</v>
      </c>
    </row>
    <row r="38" spans="1:15">
      <c r="A38" s="9"/>
      <c r="B38" s="4"/>
      <c r="C38" s="7">
        <v>2021</v>
      </c>
      <c r="D38" s="19">
        <v>-2817278000000</v>
      </c>
      <c r="E38" s="6">
        <v>9935232000000</v>
      </c>
      <c r="F38" s="25">
        <f t="shared" si="4"/>
        <v>-0.283564389840116</v>
      </c>
      <c r="G38" s="6">
        <v>7900282000000</v>
      </c>
      <c r="H38" s="6">
        <v>118066628000000</v>
      </c>
      <c r="I38" s="33">
        <f t="shared" si="5"/>
        <v>0.0669137599152912</v>
      </c>
      <c r="J38" s="6">
        <v>63342765000000</v>
      </c>
      <c r="K38" s="34">
        <v>54723863000000</v>
      </c>
      <c r="L38" s="35">
        <f t="shared" si="6"/>
        <v>1.15749805528166</v>
      </c>
      <c r="M38" s="6">
        <v>14175833000000</v>
      </c>
      <c r="N38" s="6">
        <v>118066628000000</v>
      </c>
      <c r="O38" s="25">
        <f t="shared" si="7"/>
        <v>0.120066383195089</v>
      </c>
    </row>
    <row r="39" spans="1:15">
      <c r="A39" s="14">
        <v>13</v>
      </c>
      <c r="B39" s="15" t="s">
        <v>30</v>
      </c>
      <c r="C39" s="16">
        <v>2019</v>
      </c>
      <c r="D39" s="17">
        <v>-2016738807</v>
      </c>
      <c r="E39" s="27">
        <v>6620449302</v>
      </c>
      <c r="F39" s="28">
        <f t="shared" si="4"/>
        <v>-0.304622649461382</v>
      </c>
      <c r="G39" s="27">
        <v>4694444802</v>
      </c>
      <c r="H39" s="27">
        <v>95848982883</v>
      </c>
      <c r="I39" s="39">
        <f t="shared" si="5"/>
        <v>0.0489775129667298</v>
      </c>
      <c r="J39" s="27">
        <v>62280498161</v>
      </c>
      <c r="K39" s="40">
        <v>33568484722</v>
      </c>
      <c r="L39" s="41">
        <f t="shared" si="6"/>
        <v>1.85532646697582</v>
      </c>
      <c r="M39" s="27">
        <v>22398390939</v>
      </c>
      <c r="N39" s="27">
        <v>95848982883</v>
      </c>
      <c r="O39" s="28">
        <f t="shared" si="7"/>
        <v>0.233684179688595</v>
      </c>
    </row>
    <row r="40" spans="1:15">
      <c r="A40" s="14"/>
      <c r="B40" s="15"/>
      <c r="C40" s="16">
        <v>2020</v>
      </c>
      <c r="D40" s="17">
        <v>823872923</v>
      </c>
      <c r="E40" s="27">
        <v>-1193254241</v>
      </c>
      <c r="F40" s="28">
        <f t="shared" si="4"/>
        <v>-0.690442065648606</v>
      </c>
      <c r="G40" s="27">
        <v>-1087117567</v>
      </c>
      <c r="H40" s="27">
        <v>132538615751</v>
      </c>
      <c r="I40" s="39">
        <f t="shared" si="5"/>
        <v>-0.00820227041636202</v>
      </c>
      <c r="J40" s="27">
        <v>63404922846</v>
      </c>
      <c r="K40" s="40">
        <v>69133692905</v>
      </c>
      <c r="L40" s="41">
        <f t="shared" si="6"/>
        <v>0.917134904584481</v>
      </c>
      <c r="M40" s="27">
        <v>22124517063</v>
      </c>
      <c r="N40" s="27">
        <v>132538615751</v>
      </c>
      <c r="O40" s="28">
        <f t="shared" si="7"/>
        <v>0.16692883758923</v>
      </c>
    </row>
    <row r="41" spans="1:15">
      <c r="A41" s="14"/>
      <c r="B41" s="15"/>
      <c r="C41" s="16">
        <v>2021</v>
      </c>
      <c r="D41" s="17">
        <v>-1719786273</v>
      </c>
      <c r="E41" s="27">
        <v>2132717873</v>
      </c>
      <c r="F41" s="28">
        <f t="shared" si="4"/>
        <v>-0.8063824544129</v>
      </c>
      <c r="G41" s="27">
        <v>1599675921</v>
      </c>
      <c r="H41" s="27">
        <v>129081871589</v>
      </c>
      <c r="I41" s="39">
        <f t="shared" si="5"/>
        <v>0.0123927233259633</v>
      </c>
      <c r="J41" s="27">
        <v>58357126496</v>
      </c>
      <c r="K41" s="40">
        <v>70724745093</v>
      </c>
      <c r="L41" s="41">
        <f t="shared" si="6"/>
        <v>0.825130248532715</v>
      </c>
      <c r="M41" s="27">
        <v>20045124334</v>
      </c>
      <c r="N41" s="27">
        <v>129081871589</v>
      </c>
      <c r="O41" s="28">
        <f t="shared" si="7"/>
        <v>0.155290003834343</v>
      </c>
    </row>
    <row r="42" spans="1:15">
      <c r="A42" s="9">
        <v>14</v>
      </c>
      <c r="B42" s="4" t="s">
        <v>31</v>
      </c>
      <c r="C42" s="7">
        <v>2019</v>
      </c>
      <c r="D42" s="19">
        <v>-2361672000000</v>
      </c>
      <c r="E42" s="6">
        <v>8749397000000</v>
      </c>
      <c r="F42" s="25">
        <f t="shared" si="4"/>
        <v>-0.269923973046371</v>
      </c>
      <c r="G42" s="6">
        <v>5902729000000</v>
      </c>
      <c r="H42" s="6">
        <v>96198559000000</v>
      </c>
      <c r="I42" s="33">
        <f t="shared" si="5"/>
        <v>0.0613598484359833</v>
      </c>
      <c r="J42" s="6">
        <v>41996071000000</v>
      </c>
      <c r="K42" s="34">
        <v>54202488000000</v>
      </c>
      <c r="L42" s="35">
        <f t="shared" si="6"/>
        <v>0.774799691851784</v>
      </c>
      <c r="M42" s="6">
        <v>43072504000000</v>
      </c>
      <c r="N42" s="6">
        <v>96198559000000</v>
      </c>
      <c r="O42" s="25">
        <f t="shared" si="7"/>
        <v>0.447745833697987</v>
      </c>
    </row>
    <row r="43" spans="1:15">
      <c r="A43" s="9"/>
      <c r="B43" s="4"/>
      <c r="C43" s="7">
        <v>2020</v>
      </c>
      <c r="D43" s="19">
        <v>-2784615000000</v>
      </c>
      <c r="E43" s="6">
        <v>12426334000000</v>
      </c>
      <c r="F43" s="25">
        <f t="shared" si="4"/>
        <v>-0.224089824078445</v>
      </c>
      <c r="G43" s="6">
        <v>8752066000000</v>
      </c>
      <c r="H43" s="6">
        <v>163136516000000</v>
      </c>
      <c r="I43" s="33">
        <f t="shared" si="5"/>
        <v>0.0536487244829968</v>
      </c>
      <c r="J43" s="6">
        <v>83998472000000</v>
      </c>
      <c r="K43" s="34">
        <v>79138044000000</v>
      </c>
      <c r="L43" s="35">
        <f t="shared" si="6"/>
        <v>1.06141708531487</v>
      </c>
      <c r="M43" s="6">
        <v>45862919000000</v>
      </c>
      <c r="N43" s="6">
        <v>163136516000000</v>
      </c>
      <c r="O43" s="25">
        <f t="shared" si="7"/>
        <v>0.281132147017287</v>
      </c>
    </row>
    <row r="44" spans="1:15">
      <c r="A44" s="9"/>
      <c r="B44" s="4"/>
      <c r="C44" s="7">
        <v>2021</v>
      </c>
      <c r="D44" s="19">
        <v>-3577269000000</v>
      </c>
      <c r="E44" s="6">
        <v>14456085000000</v>
      </c>
      <c r="F44" s="25">
        <f t="shared" si="4"/>
        <v>-0.247457662292384</v>
      </c>
      <c r="G44" s="6">
        <v>11203585000000</v>
      </c>
      <c r="H44" s="6">
        <v>179356193000000</v>
      </c>
      <c r="I44" s="33">
        <f t="shared" si="5"/>
        <v>0.0624655598036696</v>
      </c>
      <c r="J44" s="6">
        <v>92724082000000</v>
      </c>
      <c r="K44" s="34">
        <v>86632111000000</v>
      </c>
      <c r="L44" s="35">
        <f t="shared" si="6"/>
        <v>1.07032001101762</v>
      </c>
      <c r="M44" s="6">
        <v>46751821000000</v>
      </c>
      <c r="N44" s="6">
        <v>179356193000000</v>
      </c>
      <c r="O44" s="25">
        <f t="shared" si="7"/>
        <v>0.260664659625107</v>
      </c>
    </row>
    <row r="45" spans="1:15">
      <c r="A45" s="20">
        <v>15</v>
      </c>
      <c r="B45" s="21" t="s">
        <v>32</v>
      </c>
      <c r="C45" s="22">
        <v>2019</v>
      </c>
      <c r="D45" s="13">
        <v>-37296447311</v>
      </c>
      <c r="E45" s="12">
        <v>136625747757</v>
      </c>
      <c r="F45" s="30">
        <f t="shared" si="4"/>
        <v>-0.272982566780419</v>
      </c>
      <c r="G45" s="12">
        <v>98047666143</v>
      </c>
      <c r="H45" s="12">
        <v>666313386673</v>
      </c>
      <c r="I45" s="42">
        <f t="shared" si="5"/>
        <v>0.147149476663776</v>
      </c>
      <c r="J45" s="12">
        <v>230619409786</v>
      </c>
      <c r="K45" s="43">
        <v>435693976887</v>
      </c>
      <c r="L45" s="44">
        <f t="shared" si="6"/>
        <v>0.529315120290985</v>
      </c>
      <c r="M45" s="12">
        <v>138148991989</v>
      </c>
      <c r="N45" s="12">
        <v>666313386673</v>
      </c>
      <c r="O45" s="30">
        <f t="shared" si="7"/>
        <v>0.207333358074641</v>
      </c>
    </row>
    <row r="46" spans="1:15">
      <c r="A46" s="20"/>
      <c r="B46" s="21"/>
      <c r="C46" s="22">
        <v>2020</v>
      </c>
      <c r="D46" s="13">
        <v>-41075921197</v>
      </c>
      <c r="E46" s="12">
        <v>157207256439</v>
      </c>
      <c r="F46" s="30">
        <f t="shared" si="4"/>
        <v>-0.2612851475653</v>
      </c>
      <c r="G46" s="12">
        <v>121000016429</v>
      </c>
      <c r="H46" s="12">
        <v>674806910037</v>
      </c>
      <c r="I46" s="42">
        <f t="shared" si="5"/>
        <v>0.179310577039535</v>
      </c>
      <c r="J46" s="12">
        <v>233905945919</v>
      </c>
      <c r="K46" s="43">
        <v>440900964118</v>
      </c>
      <c r="L46" s="44">
        <f t="shared" si="6"/>
        <v>0.530518109405628</v>
      </c>
      <c r="M46" s="12">
        <v>166875756129</v>
      </c>
      <c r="N46" s="12">
        <v>674806910037</v>
      </c>
      <c r="O46" s="30">
        <f t="shared" si="7"/>
        <v>0.247294083162026</v>
      </c>
    </row>
    <row r="47" spans="1:15">
      <c r="A47" s="20"/>
      <c r="B47" s="21"/>
      <c r="C47" s="22">
        <v>2021</v>
      </c>
      <c r="D47" s="13">
        <v>-32975215226</v>
      </c>
      <c r="E47" s="12">
        <v>183170597779</v>
      </c>
      <c r="F47" s="30">
        <f t="shared" si="4"/>
        <v>-0.180024608893756</v>
      </c>
      <c r="G47" s="12">
        <v>144700268968</v>
      </c>
      <c r="H47" s="12">
        <v>767726284113</v>
      </c>
      <c r="I47" s="42">
        <f t="shared" si="5"/>
        <v>0.188478982630093</v>
      </c>
      <c r="J47" s="12">
        <v>181900755126</v>
      </c>
      <c r="K47" s="43">
        <v>585825528987</v>
      </c>
      <c r="L47" s="44">
        <f t="shared" si="6"/>
        <v>0.310503291723288</v>
      </c>
      <c r="M47" s="12">
        <v>128944476290</v>
      </c>
      <c r="N47" s="12">
        <v>767726284113</v>
      </c>
      <c r="O47" s="30">
        <f t="shared" si="7"/>
        <v>0.1679563132829</v>
      </c>
    </row>
    <row r="48" spans="1:15">
      <c r="A48" s="20">
        <v>16</v>
      </c>
      <c r="B48" s="4" t="s">
        <v>33</v>
      </c>
      <c r="C48" s="7">
        <v>2019</v>
      </c>
      <c r="D48" s="19">
        <v>-449494000000</v>
      </c>
      <c r="E48" s="6">
        <v>1626612000000</v>
      </c>
      <c r="F48" s="25">
        <f t="shared" si="4"/>
        <v>-0.276337565442773</v>
      </c>
      <c r="G48" s="6">
        <v>1206059000000</v>
      </c>
      <c r="H48" s="6">
        <v>2896950000000</v>
      </c>
      <c r="I48" s="33">
        <f t="shared" si="5"/>
        <v>0.41632026786793</v>
      </c>
      <c r="J48" s="6">
        <v>1750943000000</v>
      </c>
      <c r="K48" s="34">
        <v>1146007000000</v>
      </c>
      <c r="L48" s="35">
        <f t="shared" si="6"/>
        <v>1.52786414044591</v>
      </c>
      <c r="M48" s="6">
        <v>1559289000000</v>
      </c>
      <c r="N48" s="6">
        <v>2896950000000</v>
      </c>
      <c r="O48" s="25">
        <f t="shared" si="7"/>
        <v>0.538251954641951</v>
      </c>
    </row>
    <row r="49" spans="1:15">
      <c r="A49" s="20"/>
      <c r="B49" s="4"/>
      <c r="C49" s="7">
        <v>2020</v>
      </c>
      <c r="D49" s="19">
        <v>-246674000000</v>
      </c>
      <c r="E49" s="6">
        <v>396470000000</v>
      </c>
      <c r="F49" s="25">
        <f t="shared" si="4"/>
        <v>-0.622175700557419</v>
      </c>
      <c r="G49" s="6">
        <v>285617000000</v>
      </c>
      <c r="H49" s="6">
        <v>2907425000000</v>
      </c>
      <c r="I49" s="33">
        <f t="shared" si="5"/>
        <v>0.0982370998392048</v>
      </c>
      <c r="J49" s="6">
        <v>1474019000000</v>
      </c>
      <c r="K49" s="34">
        <v>1433406000000</v>
      </c>
      <c r="L49" s="35">
        <f t="shared" si="6"/>
        <v>1.02833321473469</v>
      </c>
      <c r="M49" s="6">
        <v>1479447000000</v>
      </c>
      <c r="N49" s="6">
        <v>2907425000000</v>
      </c>
      <c r="O49" s="25">
        <f t="shared" si="7"/>
        <v>0.508851303129057</v>
      </c>
    </row>
    <row r="50" spans="1:15">
      <c r="A50" s="20"/>
      <c r="B50" s="4"/>
      <c r="C50" s="7">
        <v>2021</v>
      </c>
      <c r="D50" s="19">
        <v>-172166000000</v>
      </c>
      <c r="E50" s="6">
        <v>877781000000</v>
      </c>
      <c r="F50" s="25">
        <f t="shared" si="4"/>
        <v>-0.196137761013282</v>
      </c>
      <c r="G50" s="6">
        <v>665850000000</v>
      </c>
      <c r="H50" s="6">
        <v>2922017000000</v>
      </c>
      <c r="I50" s="33">
        <f t="shared" si="5"/>
        <v>0.22787341757423</v>
      </c>
      <c r="J50" s="6">
        <v>1822860000000</v>
      </c>
      <c r="K50" s="34">
        <v>1099157000000</v>
      </c>
      <c r="L50" s="35">
        <f t="shared" si="6"/>
        <v>1.65841640457187</v>
      </c>
      <c r="M50" s="6">
        <v>1406550000000</v>
      </c>
      <c r="N50" s="6">
        <v>2922017000000</v>
      </c>
      <c r="O50" s="25">
        <f t="shared" si="7"/>
        <v>0.481362702544167</v>
      </c>
    </row>
    <row r="51" spans="1:15">
      <c r="A51" s="9">
        <v>17</v>
      </c>
      <c r="B51" s="4" t="s">
        <v>34</v>
      </c>
      <c r="C51" s="7">
        <v>2019</v>
      </c>
      <c r="D51" s="19">
        <v>-548485380356</v>
      </c>
      <c r="E51" s="6">
        <v>2704466581011</v>
      </c>
      <c r="F51" s="25">
        <f t="shared" si="4"/>
        <v>-0.202807231639358</v>
      </c>
      <c r="G51" s="6">
        <v>2039404206764</v>
      </c>
      <c r="H51" s="6">
        <v>19037918806473</v>
      </c>
      <c r="I51" s="33">
        <f t="shared" si="5"/>
        <v>0.107123274738969</v>
      </c>
      <c r="J51" s="6">
        <v>9137978611155</v>
      </c>
      <c r="K51" s="34">
        <v>9899940195318</v>
      </c>
      <c r="L51" s="35">
        <f t="shared" si="6"/>
        <v>0.923033718474041</v>
      </c>
      <c r="M51" s="6">
        <v>4674963819225</v>
      </c>
      <c r="N51" s="6">
        <v>19037918806473</v>
      </c>
      <c r="O51" s="25">
        <f t="shared" si="7"/>
        <v>0.245560655381905</v>
      </c>
    </row>
    <row r="52" spans="1:15">
      <c r="A52" s="9"/>
      <c r="B52" s="4"/>
      <c r="C52" s="7">
        <v>2020</v>
      </c>
      <c r="D52" s="19">
        <v>-616475395464</v>
      </c>
      <c r="E52" s="6">
        <v>2683890279936</v>
      </c>
      <c r="F52" s="25">
        <f t="shared" si="4"/>
        <v>-0.229694708488121</v>
      </c>
      <c r="G52" s="6">
        <v>2098168514645</v>
      </c>
      <c r="H52" s="6">
        <v>19777500514550</v>
      </c>
      <c r="I52" s="33">
        <f t="shared" si="5"/>
        <v>0.106088659337989</v>
      </c>
      <c r="J52" s="6">
        <v>8506032464592</v>
      </c>
      <c r="K52" s="34">
        <v>11271468049958</v>
      </c>
      <c r="L52" s="35">
        <f t="shared" si="6"/>
        <v>0.754651694605451</v>
      </c>
      <c r="M52" s="6">
        <v>6043201970326</v>
      </c>
      <c r="N52" s="6">
        <v>19777500514550</v>
      </c>
      <c r="O52" s="25">
        <f t="shared" si="7"/>
        <v>0.305559439418551</v>
      </c>
    </row>
    <row r="53" spans="1:15">
      <c r="A53" s="9"/>
      <c r="B53" s="4"/>
      <c r="C53" s="7">
        <v>2021</v>
      </c>
      <c r="D53" s="19">
        <v>-407213188137</v>
      </c>
      <c r="E53" s="6">
        <v>1549648556686</v>
      </c>
      <c r="F53" s="25">
        <f t="shared" si="4"/>
        <v>-0.262777767500939</v>
      </c>
      <c r="G53" s="6">
        <v>1211052647953</v>
      </c>
      <c r="H53" s="6">
        <v>19917653265528</v>
      </c>
      <c r="I53" s="33">
        <f t="shared" si="5"/>
        <v>0.0608029787348995</v>
      </c>
      <c r="J53" s="6">
        <v>8557621869393</v>
      </c>
      <c r="K53" s="34">
        <v>11360031396135</v>
      </c>
      <c r="L53" s="35">
        <f t="shared" si="6"/>
        <v>0.753309702322173</v>
      </c>
      <c r="M53" s="6">
        <v>6376788515278</v>
      </c>
      <c r="N53" s="6">
        <v>19917653265528</v>
      </c>
      <c r="O53" s="25">
        <f t="shared" si="7"/>
        <v>0.320157622500361</v>
      </c>
    </row>
    <row r="54" spans="1:15">
      <c r="A54" s="9">
        <v>18</v>
      </c>
      <c r="B54" s="4" t="s">
        <v>35</v>
      </c>
      <c r="C54" s="7">
        <v>2019</v>
      </c>
      <c r="D54" s="19">
        <v>-34386528</v>
      </c>
      <c r="E54" s="6">
        <v>-1226775878</v>
      </c>
      <c r="F54" s="25">
        <f t="shared" si="4"/>
        <v>0.0280300001138431</v>
      </c>
      <c r="G54" s="6">
        <v>-1224172995</v>
      </c>
      <c r="H54" s="6">
        <v>43083855372</v>
      </c>
      <c r="I54" s="33">
        <f t="shared" si="5"/>
        <v>-0.0284137290971315</v>
      </c>
      <c r="J54" s="6">
        <v>3377031353</v>
      </c>
      <c r="K54" s="34">
        <v>39706824019</v>
      </c>
      <c r="L54" s="35">
        <f t="shared" si="6"/>
        <v>0.0850491429731088</v>
      </c>
      <c r="M54" s="6">
        <v>2039118420</v>
      </c>
      <c r="N54" s="6">
        <v>43083855372</v>
      </c>
      <c r="O54" s="25">
        <f t="shared" si="7"/>
        <v>0.0473290610228261</v>
      </c>
    </row>
    <row r="55" spans="1:15">
      <c r="A55" s="9"/>
      <c r="B55" s="4"/>
      <c r="C55" s="7">
        <v>2020</v>
      </c>
      <c r="D55" s="19">
        <v>-658183000</v>
      </c>
      <c r="E55" s="6">
        <v>764104000</v>
      </c>
      <c r="F55" s="25">
        <f t="shared" si="4"/>
        <v>-0.861378817543162</v>
      </c>
      <c r="G55" s="6">
        <v>224178000</v>
      </c>
      <c r="H55" s="6">
        <v>98191212000</v>
      </c>
      <c r="I55" s="33">
        <f t="shared" si="5"/>
        <v>0.00228307600480581</v>
      </c>
      <c r="J55" s="6">
        <v>58226323000</v>
      </c>
      <c r="K55" s="34">
        <v>39964889000</v>
      </c>
      <c r="L55" s="35">
        <f t="shared" si="6"/>
        <v>1.4569369378206</v>
      </c>
      <c r="M55" s="6">
        <v>24865992000</v>
      </c>
      <c r="N55" s="6">
        <v>98191212000</v>
      </c>
      <c r="O55" s="25">
        <f t="shared" si="7"/>
        <v>0.253240503844682</v>
      </c>
    </row>
    <row r="56" spans="1:15">
      <c r="A56" s="9"/>
      <c r="B56" s="4"/>
      <c r="C56" s="7">
        <v>2021</v>
      </c>
      <c r="D56" s="19">
        <v>-553752000</v>
      </c>
      <c r="E56" s="6">
        <v>2388514000</v>
      </c>
      <c r="F56" s="25">
        <f t="shared" si="4"/>
        <v>-0.231839545424477</v>
      </c>
      <c r="G56" s="6">
        <v>1680076000</v>
      </c>
      <c r="H56" s="6">
        <v>163913597000</v>
      </c>
      <c r="I56" s="33">
        <f t="shared" si="5"/>
        <v>0.0102497659178329</v>
      </c>
      <c r="J56" s="6">
        <v>121932696000</v>
      </c>
      <c r="K56" s="34">
        <v>41980901000</v>
      </c>
      <c r="L56" s="35">
        <f t="shared" si="6"/>
        <v>2.90448020636813</v>
      </c>
      <c r="M56" s="6">
        <v>22539808000</v>
      </c>
      <c r="N56" s="6">
        <v>163913597000</v>
      </c>
      <c r="O56" s="25">
        <f t="shared" si="7"/>
        <v>0.13751030062503</v>
      </c>
    </row>
    <row r="57" spans="1:15">
      <c r="A57" s="9">
        <v>19</v>
      </c>
      <c r="B57" s="4" t="s">
        <v>36</v>
      </c>
      <c r="C57" s="7">
        <v>2019</v>
      </c>
      <c r="D57" s="19">
        <v>128234610</v>
      </c>
      <c r="E57" s="6">
        <v>-9889142889</v>
      </c>
      <c r="F57" s="25">
        <f t="shared" si="4"/>
        <v>-0.0129672117633814</v>
      </c>
      <c r="G57" s="6">
        <v>-10257599104</v>
      </c>
      <c r="H57" s="6">
        <v>124735506556</v>
      </c>
      <c r="I57" s="33">
        <f t="shared" si="5"/>
        <v>-0.0822347973501422</v>
      </c>
      <c r="J57" s="6">
        <v>40503414153</v>
      </c>
      <c r="K57" s="34">
        <v>84232092403</v>
      </c>
      <c r="L57" s="35">
        <f t="shared" si="6"/>
        <v>0.480854897432863</v>
      </c>
      <c r="M57" s="6">
        <v>10773632278</v>
      </c>
      <c r="N57" s="6">
        <v>124735506556</v>
      </c>
      <c r="O57" s="25">
        <f t="shared" si="7"/>
        <v>0.0863718164575952</v>
      </c>
    </row>
    <row r="58" spans="1:15">
      <c r="A58" s="9"/>
      <c r="B58" s="4"/>
      <c r="C58" s="7">
        <v>2020</v>
      </c>
      <c r="D58" s="19">
        <v>546192733</v>
      </c>
      <c r="E58" s="6">
        <v>-16008559329</v>
      </c>
      <c r="F58" s="25">
        <f t="shared" si="4"/>
        <v>-0.0341187936887334</v>
      </c>
      <c r="G58" s="6">
        <v>-15957991606</v>
      </c>
      <c r="H58" s="6">
        <v>103351122210</v>
      </c>
      <c r="I58" s="33">
        <f t="shared" si="5"/>
        <v>-0.154405595844183</v>
      </c>
      <c r="J58" s="6">
        <v>39680888888</v>
      </c>
      <c r="K58" s="34">
        <v>63670233322</v>
      </c>
      <c r="L58" s="35">
        <f t="shared" si="6"/>
        <v>0.623225121342363</v>
      </c>
      <c r="M58" s="6">
        <v>12391995530</v>
      </c>
      <c r="N58" s="6">
        <v>103351122210</v>
      </c>
      <c r="O58" s="25">
        <f t="shared" si="7"/>
        <v>0.11990189622538</v>
      </c>
    </row>
    <row r="59" spans="1:15">
      <c r="A59" s="9"/>
      <c r="B59" s="4"/>
      <c r="C59" s="7">
        <v>2021</v>
      </c>
      <c r="D59" s="19">
        <v>-1701735340</v>
      </c>
      <c r="E59" s="6">
        <v>1360041342</v>
      </c>
      <c r="F59" s="25">
        <f t="shared" si="4"/>
        <v>-1.25123794950051</v>
      </c>
      <c r="G59" s="6">
        <v>1278943527</v>
      </c>
      <c r="H59" s="6">
        <v>108995625626</v>
      </c>
      <c r="I59" s="33">
        <f t="shared" si="5"/>
        <v>0.0117338977564887</v>
      </c>
      <c r="J59" s="6">
        <v>43973622627</v>
      </c>
      <c r="K59" s="34">
        <v>65022002999</v>
      </c>
      <c r="L59" s="35">
        <f t="shared" si="6"/>
        <v>0.676288342388903</v>
      </c>
      <c r="M59" s="6">
        <v>16405579982</v>
      </c>
      <c r="N59" s="6">
        <v>108995625626</v>
      </c>
      <c r="O59" s="25">
        <f t="shared" si="7"/>
        <v>0.150515948578459</v>
      </c>
    </row>
    <row r="60" spans="1:15">
      <c r="A60" s="9">
        <v>20</v>
      </c>
      <c r="B60" s="4" t="s">
        <v>37</v>
      </c>
      <c r="C60" s="7">
        <v>2019</v>
      </c>
      <c r="D60" s="19">
        <v>-33113190399</v>
      </c>
      <c r="E60" s="6">
        <v>4341114728</v>
      </c>
      <c r="F60" s="25">
        <f t="shared" si="4"/>
        <v>-7.62780817226999</v>
      </c>
      <c r="G60" s="6">
        <v>-25762573884</v>
      </c>
      <c r="H60" s="6">
        <v>763492320252</v>
      </c>
      <c r="I60" s="33">
        <f t="shared" si="5"/>
        <v>-0.0337430687914408</v>
      </c>
      <c r="J60" s="6">
        <v>587528831446</v>
      </c>
      <c r="K60" s="34">
        <v>175963488806</v>
      </c>
      <c r="L60" s="35">
        <f t="shared" si="6"/>
        <v>3.33892465665847</v>
      </c>
      <c r="M60" s="6">
        <v>450070227177</v>
      </c>
      <c r="N60" s="6">
        <v>763492320252</v>
      </c>
      <c r="O60" s="25">
        <f t="shared" si="7"/>
        <v>0.58948887269547</v>
      </c>
    </row>
    <row r="61" spans="1:15">
      <c r="A61" s="9"/>
      <c r="B61" s="4"/>
      <c r="C61" s="7">
        <v>2020</v>
      </c>
      <c r="D61" s="19">
        <v>-20614017424</v>
      </c>
      <c r="E61" s="6">
        <v>-33306278579</v>
      </c>
      <c r="F61" s="25">
        <f t="shared" si="4"/>
        <v>0.618922866903461</v>
      </c>
      <c r="G61" s="6">
        <v>-52304824027</v>
      </c>
      <c r="H61" s="6">
        <v>765375539783</v>
      </c>
      <c r="I61" s="33">
        <f t="shared" si="5"/>
        <v>-0.0683387713720633</v>
      </c>
      <c r="J61" s="6">
        <v>645223998886</v>
      </c>
      <c r="K61" s="34">
        <v>120151540897</v>
      </c>
      <c r="L61" s="35">
        <f t="shared" si="6"/>
        <v>5.37008509478142</v>
      </c>
      <c r="M61" s="6">
        <v>455525868085</v>
      </c>
      <c r="N61" s="6">
        <v>765375539783</v>
      </c>
      <c r="O61" s="25">
        <f t="shared" si="7"/>
        <v>0.595166482866896</v>
      </c>
    </row>
    <row r="62" spans="1:15">
      <c r="A62" s="9"/>
      <c r="B62" s="4"/>
      <c r="C62" s="7">
        <v>2021</v>
      </c>
      <c r="D62" s="19">
        <v>-14328529319</v>
      </c>
      <c r="E62" s="6">
        <v>-70696628609</v>
      </c>
      <c r="F62" s="25">
        <f t="shared" si="4"/>
        <v>0.202676274681307</v>
      </c>
      <c r="G62" s="6">
        <v>-82495584993</v>
      </c>
      <c r="H62" s="6">
        <v>707396790275</v>
      </c>
      <c r="I62" s="33">
        <f t="shared" si="5"/>
        <v>-0.116618545810662</v>
      </c>
      <c r="J62" s="6">
        <v>651665157642</v>
      </c>
      <c r="K62" s="34">
        <v>55731632633</v>
      </c>
      <c r="L62" s="35">
        <f t="shared" si="6"/>
        <v>11.6929134650208</v>
      </c>
      <c r="M62" s="6">
        <v>447585994787</v>
      </c>
      <c r="N62" s="6">
        <v>707396790275</v>
      </c>
      <c r="O62" s="25">
        <f t="shared" si="7"/>
        <v>0.63272268257395</v>
      </c>
    </row>
    <row r="63" spans="1:15">
      <c r="A63" s="20">
        <v>21</v>
      </c>
      <c r="B63" s="21" t="s">
        <v>38</v>
      </c>
      <c r="C63" s="22">
        <v>2019</v>
      </c>
      <c r="D63" s="13">
        <v>-1545149274</v>
      </c>
      <c r="E63" s="31">
        <v>-176239896905</v>
      </c>
      <c r="F63" s="30">
        <f t="shared" si="4"/>
        <v>0.00876730695565996</v>
      </c>
      <c r="G63" s="12">
        <v>-160987619452</v>
      </c>
      <c r="H63" s="12">
        <v>3255607109573</v>
      </c>
      <c r="I63" s="42">
        <f t="shared" si="5"/>
        <v>-0.0494493389508278</v>
      </c>
      <c r="J63" s="12">
        <v>2078486201260</v>
      </c>
      <c r="K63" s="43">
        <v>1177120908313</v>
      </c>
      <c r="L63" s="44">
        <f t="shared" si="6"/>
        <v>1.76573722085932</v>
      </c>
      <c r="M63" s="45">
        <v>675575979658</v>
      </c>
      <c r="N63" s="12">
        <v>3255607109573</v>
      </c>
      <c r="O63" s="30">
        <f t="shared" si="7"/>
        <v>0.207511519947076</v>
      </c>
    </row>
    <row r="64" spans="1:15">
      <c r="A64" s="20"/>
      <c r="B64" s="21"/>
      <c r="C64" s="22">
        <v>2020</v>
      </c>
      <c r="D64" s="13">
        <v>-437796820</v>
      </c>
      <c r="E64" s="32">
        <v>30251088264</v>
      </c>
      <c r="F64" s="30">
        <f t="shared" si="4"/>
        <v>-0.0144721015052207</v>
      </c>
      <c r="G64" s="12">
        <v>26500634368</v>
      </c>
      <c r="H64" s="12">
        <v>3401723398441</v>
      </c>
      <c r="I64" s="42">
        <f t="shared" si="5"/>
        <v>0.00779035543576093</v>
      </c>
      <c r="J64" s="12">
        <v>2191495435706</v>
      </c>
      <c r="K64" s="43">
        <v>1210227962735</v>
      </c>
      <c r="L64" s="44">
        <f t="shared" si="6"/>
        <v>1.81081209754353</v>
      </c>
      <c r="M64" s="45">
        <v>950537353785</v>
      </c>
      <c r="N64" s="12">
        <v>3401723398441</v>
      </c>
      <c r="O64" s="30">
        <f t="shared" si="7"/>
        <v>0.279428172855156</v>
      </c>
    </row>
    <row r="65" spans="1:15">
      <c r="A65" s="20"/>
      <c r="B65" s="21"/>
      <c r="C65" s="22">
        <v>2021</v>
      </c>
      <c r="D65" s="13">
        <v>-3285385287</v>
      </c>
      <c r="E65" s="12">
        <v>224944834030</v>
      </c>
      <c r="F65" s="30">
        <f t="shared" si="4"/>
        <v>-0.0146052933429973</v>
      </c>
      <c r="G65" s="12">
        <v>214824068625</v>
      </c>
      <c r="H65" s="12">
        <v>3731907652769</v>
      </c>
      <c r="I65" s="42">
        <f t="shared" si="5"/>
        <v>0.0575641437605255</v>
      </c>
      <c r="J65" s="12">
        <v>2307095621382</v>
      </c>
      <c r="K65" s="43">
        <v>1424812031387</v>
      </c>
      <c r="L65" s="44">
        <f t="shared" si="6"/>
        <v>1.61922805995408</v>
      </c>
      <c r="M65" s="45">
        <v>971692187639</v>
      </c>
      <c r="N65" s="12">
        <v>3731907652769</v>
      </c>
      <c r="O65" s="30">
        <f t="shared" si="7"/>
        <v>0.260374124455632</v>
      </c>
    </row>
    <row r="66" spans="1:15">
      <c r="A66" s="20">
        <v>22</v>
      </c>
      <c r="B66" s="4" t="s">
        <v>39</v>
      </c>
      <c r="C66" s="7">
        <v>2019</v>
      </c>
      <c r="D66" s="19">
        <v>-55180972607</v>
      </c>
      <c r="E66" s="6">
        <v>347098820613</v>
      </c>
      <c r="F66" s="25">
        <f t="shared" si="4"/>
        <v>-0.158977701248154</v>
      </c>
      <c r="G66" s="6">
        <v>236518557420</v>
      </c>
      <c r="H66" s="6">
        <v>4682083844951</v>
      </c>
      <c r="I66" s="33">
        <f t="shared" si="5"/>
        <v>0.0505156603880671</v>
      </c>
      <c r="J66" s="6">
        <v>1589486465854</v>
      </c>
      <c r="K66" s="34">
        <v>3092597379097</v>
      </c>
      <c r="L66" s="35">
        <f t="shared" si="6"/>
        <v>0.513964888089671</v>
      </c>
      <c r="M66" s="6">
        <v>2540413874692</v>
      </c>
      <c r="N66" s="6">
        <v>4682083844951</v>
      </c>
      <c r="O66" s="25">
        <f t="shared" si="7"/>
        <v>0.542581884224798</v>
      </c>
    </row>
    <row r="67" spans="1:15">
      <c r="A67" s="20"/>
      <c r="B67" s="4"/>
      <c r="C67" s="7">
        <v>2020</v>
      </c>
      <c r="D67" s="19">
        <v>-32380538836</v>
      </c>
      <c r="E67" s="6">
        <v>160357537779</v>
      </c>
      <c r="F67" s="25">
        <f t="shared" ref="F67:F80" si="8">D67/E67</f>
        <v>-0.201927139094801</v>
      </c>
      <c r="G67" s="6">
        <v>168610282478</v>
      </c>
      <c r="H67" s="6">
        <v>4452166671985</v>
      </c>
      <c r="I67" s="33">
        <f t="shared" ref="I67:I80" si="9">(G67/H67)*100%</f>
        <v>0.0378715117605481</v>
      </c>
      <c r="J67" s="6">
        <v>1224495624254</v>
      </c>
      <c r="K67" s="34">
        <v>3227671047731</v>
      </c>
      <c r="L67" s="35">
        <f t="shared" ref="L67:L80" si="10">J67/K67</f>
        <v>0.379374355733928</v>
      </c>
      <c r="M67" s="6">
        <v>2434486072405</v>
      </c>
      <c r="N67" s="6">
        <v>4452166671985</v>
      </c>
      <c r="O67" s="25">
        <f t="shared" ref="O67:O80" si="11">M67/N67</f>
        <v>0.546809284504972</v>
      </c>
    </row>
    <row r="68" spans="1:15">
      <c r="A68" s="20"/>
      <c r="B68" s="4"/>
      <c r="C68" s="7">
        <v>2021</v>
      </c>
      <c r="D68" s="19">
        <v>-50769925062</v>
      </c>
      <c r="E68" s="6">
        <v>376045893335</v>
      </c>
      <c r="F68" s="25">
        <f t="shared" si="8"/>
        <v>-0.13500991757081</v>
      </c>
      <c r="G68" s="6">
        <v>281340682456</v>
      </c>
      <c r="H68" s="6">
        <v>4191284422677</v>
      </c>
      <c r="I68" s="33">
        <f t="shared" si="9"/>
        <v>0.0671251707313879</v>
      </c>
      <c r="J68" s="6">
        <v>1341864891951</v>
      </c>
      <c r="K68" s="34">
        <v>2849419530726</v>
      </c>
      <c r="L68" s="35">
        <f t="shared" si="10"/>
        <v>0.470925701702167</v>
      </c>
      <c r="M68" s="6">
        <v>2434486072405</v>
      </c>
      <c r="N68" s="6">
        <v>4191284422677</v>
      </c>
      <c r="O68" s="25">
        <f t="shared" si="11"/>
        <v>0.58084487400406</v>
      </c>
    </row>
    <row r="69" spans="1:15">
      <c r="A69" s="3">
        <v>23</v>
      </c>
      <c r="B69" s="4" t="s">
        <v>40</v>
      </c>
      <c r="C69" s="7">
        <v>2019</v>
      </c>
      <c r="D69" s="19">
        <v>-11849753949</v>
      </c>
      <c r="E69" s="6">
        <v>5163201735</v>
      </c>
      <c r="F69" s="25">
        <f t="shared" si="8"/>
        <v>-2.29503989136694</v>
      </c>
      <c r="G69" s="6">
        <v>957169058</v>
      </c>
      <c r="H69" s="6">
        <v>1820383352811</v>
      </c>
      <c r="I69" s="33">
        <f t="shared" si="9"/>
        <v>0.000525806312457186</v>
      </c>
      <c r="J69" s="6">
        <v>784562971811</v>
      </c>
      <c r="K69" s="34">
        <v>1035820381000</v>
      </c>
      <c r="L69" s="35">
        <f t="shared" si="10"/>
        <v>0.757431487352632</v>
      </c>
      <c r="M69" s="6">
        <v>602802562379</v>
      </c>
      <c r="N69" s="6">
        <v>1820383352811</v>
      </c>
      <c r="O69" s="25">
        <f t="shared" si="11"/>
        <v>0.331140449866323</v>
      </c>
    </row>
    <row r="70" spans="1:15">
      <c r="A70" s="3"/>
      <c r="B70" s="4"/>
      <c r="C70" s="7">
        <v>2020</v>
      </c>
      <c r="D70" s="19">
        <v>-11582613128</v>
      </c>
      <c r="E70" s="6">
        <v>13568762041</v>
      </c>
      <c r="F70" s="25">
        <f t="shared" si="8"/>
        <v>-0.85362342511435</v>
      </c>
      <c r="G70" s="6">
        <v>5415741808</v>
      </c>
      <c r="H70" s="6">
        <v>1768660546754</v>
      </c>
      <c r="I70" s="33">
        <f t="shared" si="9"/>
        <v>0.00306205835706543</v>
      </c>
      <c r="J70" s="6">
        <v>806678887419</v>
      </c>
      <c r="K70" s="34">
        <v>961981659335</v>
      </c>
      <c r="L70" s="35">
        <f t="shared" si="10"/>
        <v>0.838559529270695</v>
      </c>
      <c r="M70" s="6">
        <v>440748401586</v>
      </c>
      <c r="N70" s="6">
        <v>1768660546754</v>
      </c>
      <c r="O70" s="25">
        <f t="shared" si="11"/>
        <v>0.249198978512242</v>
      </c>
    </row>
    <row r="71" spans="1:15">
      <c r="A71" s="3"/>
      <c r="B71" s="4"/>
      <c r="C71" s="7">
        <v>2021</v>
      </c>
      <c r="D71" s="19">
        <v>-14422055329</v>
      </c>
      <c r="E71" s="6">
        <v>44152540846</v>
      </c>
      <c r="F71" s="25">
        <f t="shared" si="8"/>
        <v>-0.326641571530454</v>
      </c>
      <c r="G71" s="6">
        <v>29707421605</v>
      </c>
      <c r="H71" s="6">
        <v>1970428120056</v>
      </c>
      <c r="I71" s="33">
        <f t="shared" si="9"/>
        <v>0.0150766329929131</v>
      </c>
      <c r="J71" s="6">
        <v>977942627046</v>
      </c>
      <c r="K71" s="34">
        <v>992485493010</v>
      </c>
      <c r="L71" s="35">
        <f t="shared" si="10"/>
        <v>0.985347024146525</v>
      </c>
      <c r="M71" s="6">
        <v>440353396212</v>
      </c>
      <c r="N71" s="6">
        <v>1970428120056</v>
      </c>
      <c r="O71" s="25">
        <f t="shared" si="11"/>
        <v>0.223481075878822</v>
      </c>
    </row>
    <row r="72" spans="1:15">
      <c r="A72" s="3">
        <v>24</v>
      </c>
      <c r="B72" s="4" t="s">
        <v>41</v>
      </c>
      <c r="C72" s="7">
        <v>2019</v>
      </c>
      <c r="D72" s="19">
        <v>-17452206884</v>
      </c>
      <c r="E72" s="6">
        <v>56782206578</v>
      </c>
      <c r="F72" s="25">
        <f t="shared" si="8"/>
        <v>-0.307353446365745</v>
      </c>
      <c r="G72" s="6">
        <v>44943627900</v>
      </c>
      <c r="H72" s="6">
        <v>790845543826</v>
      </c>
      <c r="I72" s="33">
        <f t="shared" si="9"/>
        <v>0.0568298427561076</v>
      </c>
      <c r="J72" s="6">
        <v>410463595860</v>
      </c>
      <c r="K72" s="34">
        <v>380381947966</v>
      </c>
      <c r="L72" s="35">
        <f t="shared" si="10"/>
        <v>1.0790827431608</v>
      </c>
      <c r="M72" s="6">
        <v>360346292384</v>
      </c>
      <c r="N72" s="6">
        <v>790845543826</v>
      </c>
      <c r="O72" s="25">
        <f t="shared" si="11"/>
        <v>0.455646864545376</v>
      </c>
    </row>
    <row r="73" spans="1:15">
      <c r="A73" s="3"/>
      <c r="B73" s="4"/>
      <c r="C73" s="7">
        <v>2020</v>
      </c>
      <c r="D73" s="19">
        <v>-9276903406</v>
      </c>
      <c r="E73" s="6">
        <v>55673983557</v>
      </c>
      <c r="F73" s="25">
        <f t="shared" si="8"/>
        <v>-0.166629057475331</v>
      </c>
      <c r="G73" s="6">
        <v>42520246722</v>
      </c>
      <c r="H73" s="6">
        <v>773863042440</v>
      </c>
      <c r="I73" s="33">
        <f t="shared" si="9"/>
        <v>0.0549454417514669</v>
      </c>
      <c r="J73" s="6">
        <v>366908471713</v>
      </c>
      <c r="K73" s="34">
        <v>406954570727</v>
      </c>
      <c r="L73" s="35">
        <f t="shared" si="10"/>
        <v>0.901595652452164</v>
      </c>
      <c r="M73" s="6">
        <v>355052455562</v>
      </c>
      <c r="N73" s="6">
        <v>773863042440</v>
      </c>
      <c r="O73" s="25">
        <f t="shared" si="11"/>
        <v>0.458805287357457</v>
      </c>
    </row>
    <row r="74" spans="1:15">
      <c r="A74" s="3"/>
      <c r="B74" s="4"/>
      <c r="C74" s="7">
        <v>2021</v>
      </c>
      <c r="D74" s="19">
        <v>-10878886166</v>
      </c>
      <c r="E74" s="6">
        <v>101725399549</v>
      </c>
      <c r="F74" s="25">
        <f t="shared" si="8"/>
        <v>-0.106943656296575</v>
      </c>
      <c r="G74" s="6">
        <v>84524160228</v>
      </c>
      <c r="H74" s="6">
        <v>889125250792</v>
      </c>
      <c r="I74" s="33">
        <f t="shared" si="9"/>
        <v>0.0950644019531658</v>
      </c>
      <c r="J74" s="6">
        <v>347288021564</v>
      </c>
      <c r="K74" s="34">
        <v>541837229228</v>
      </c>
      <c r="L74" s="35">
        <f t="shared" si="10"/>
        <v>0.640945292848942</v>
      </c>
      <c r="M74" s="6">
        <v>413018253918</v>
      </c>
      <c r="N74" s="6">
        <v>889125250792</v>
      </c>
      <c r="O74" s="25">
        <f t="shared" si="11"/>
        <v>0.464522015936561</v>
      </c>
    </row>
    <row r="75" spans="1:15">
      <c r="A75" s="3">
        <v>25</v>
      </c>
      <c r="B75" s="4" t="s">
        <v>42</v>
      </c>
      <c r="C75" s="7">
        <v>2019</v>
      </c>
      <c r="D75" s="19">
        <v>-92823915898</v>
      </c>
      <c r="E75" s="6">
        <v>607043293422</v>
      </c>
      <c r="F75" s="25">
        <f t="shared" si="8"/>
        <v>-0.152911525263275</v>
      </c>
      <c r="G75" s="6">
        <v>482590522840</v>
      </c>
      <c r="H75" s="6">
        <v>2881563083954</v>
      </c>
      <c r="I75" s="33">
        <f t="shared" si="9"/>
        <v>0.167475258663365</v>
      </c>
      <c r="J75" s="6">
        <v>733556075974</v>
      </c>
      <c r="K75" s="34">
        <v>2148007007980</v>
      </c>
      <c r="L75" s="35">
        <f t="shared" si="10"/>
        <v>0.341505438878359</v>
      </c>
      <c r="M75" s="6">
        <v>1124520287704</v>
      </c>
      <c r="N75" s="6">
        <v>2881563083954</v>
      </c>
      <c r="O75" s="25">
        <f t="shared" si="11"/>
        <v>0.390246631755486</v>
      </c>
    </row>
    <row r="76" spans="1:15">
      <c r="A76" s="3"/>
      <c r="B76" s="4"/>
      <c r="C76" s="7">
        <v>2020</v>
      </c>
      <c r="D76" s="19">
        <v>-115958847906</v>
      </c>
      <c r="E76" s="6">
        <v>773607195121</v>
      </c>
      <c r="F76" s="25">
        <f t="shared" si="8"/>
        <v>-0.149893703984828</v>
      </c>
      <c r="G76" s="6">
        <v>628628897549</v>
      </c>
      <c r="H76" s="6">
        <v>3448995059882</v>
      </c>
      <c r="I76" s="33">
        <f t="shared" si="9"/>
        <v>0.182264365890541</v>
      </c>
      <c r="J76" s="6">
        <v>775696860738</v>
      </c>
      <c r="K76" s="34">
        <v>2673298199144</v>
      </c>
      <c r="L76" s="35">
        <f t="shared" si="10"/>
        <v>0.290164733955374</v>
      </c>
      <c r="M76" s="6">
        <v>1538988540784</v>
      </c>
      <c r="N76" s="6">
        <v>3448995059882</v>
      </c>
      <c r="O76" s="25">
        <f t="shared" si="11"/>
        <v>0.446213611229891</v>
      </c>
    </row>
    <row r="77" spans="1:15">
      <c r="A77" s="3"/>
      <c r="B77" s="4"/>
      <c r="C77" s="7">
        <v>2021</v>
      </c>
      <c r="D77" s="19">
        <v>-158394616582</v>
      </c>
      <c r="E77" s="6">
        <v>765188720115</v>
      </c>
      <c r="F77" s="25">
        <f t="shared" si="8"/>
        <v>-0.20700072076101</v>
      </c>
      <c r="G77" s="6">
        <v>617573766863</v>
      </c>
      <c r="H77" s="6">
        <v>3919243683748</v>
      </c>
      <c r="I77" s="33">
        <f t="shared" si="9"/>
        <v>0.157574730406253</v>
      </c>
      <c r="J77" s="6">
        <v>618395061219</v>
      </c>
      <c r="K77" s="34">
        <v>3300848622529</v>
      </c>
      <c r="L77" s="35">
        <f t="shared" si="10"/>
        <v>0.187344265652875</v>
      </c>
      <c r="M77" s="6">
        <v>1552703249576</v>
      </c>
      <c r="N77" s="6">
        <v>3919243683748</v>
      </c>
      <c r="O77" s="25">
        <f t="shared" si="11"/>
        <v>0.396174204736139</v>
      </c>
    </row>
    <row r="78" spans="1:15">
      <c r="A78" s="3">
        <v>26</v>
      </c>
      <c r="B78" s="4" t="s">
        <v>43</v>
      </c>
      <c r="C78" s="7">
        <v>2019</v>
      </c>
      <c r="D78" s="19">
        <v>-278947000000</v>
      </c>
      <c r="E78" s="6">
        <v>1357350000000</v>
      </c>
      <c r="F78" s="25">
        <f t="shared" si="8"/>
        <v>-0.20550852764578</v>
      </c>
      <c r="G78" s="6">
        <v>1030191000000</v>
      </c>
      <c r="H78" s="6">
        <v>6608422000000</v>
      </c>
      <c r="I78" s="33">
        <f t="shared" si="9"/>
        <v>0.15589061957605</v>
      </c>
      <c r="J78" s="6">
        <v>953283000000</v>
      </c>
      <c r="K78" s="34">
        <v>5655139000000</v>
      </c>
      <c r="L78" s="35">
        <f t="shared" si="10"/>
        <v>0.168569331363915</v>
      </c>
      <c r="M78" s="6">
        <v>1556666000000</v>
      </c>
      <c r="N78" s="6">
        <v>6608422000000</v>
      </c>
      <c r="O78" s="25">
        <f t="shared" si="11"/>
        <v>0.235557898693516</v>
      </c>
    </row>
    <row r="79" spans="1:15">
      <c r="A79" s="3"/>
      <c r="B79" s="4"/>
      <c r="C79" s="7">
        <v>2020</v>
      </c>
      <c r="D79" s="19">
        <v>-321089000000</v>
      </c>
      <c r="E79" s="6">
        <v>1421517000000</v>
      </c>
      <c r="F79" s="25">
        <f t="shared" si="8"/>
        <v>-0.225877706703472</v>
      </c>
      <c r="G79" s="6">
        <v>1109666000000</v>
      </c>
      <c r="H79" s="6">
        <v>8754116000000</v>
      </c>
      <c r="I79" s="33">
        <f t="shared" si="9"/>
        <v>0.126759343833232</v>
      </c>
      <c r="J79" s="6">
        <v>3972379000000</v>
      </c>
      <c r="K79" s="34">
        <v>4781737000000</v>
      </c>
      <c r="L79" s="35">
        <f t="shared" si="10"/>
        <v>0.830739750011345</v>
      </c>
      <c r="M79" s="6">
        <v>1715401000000</v>
      </c>
      <c r="N79" s="6">
        <v>8754116000000</v>
      </c>
      <c r="O79" s="25">
        <f t="shared" si="11"/>
        <v>0.19595365197354</v>
      </c>
    </row>
    <row r="80" spans="1:15">
      <c r="A80" s="3"/>
      <c r="B80" s="4"/>
      <c r="C80" s="7">
        <v>2021</v>
      </c>
      <c r="D80" s="19">
        <v>-331696000000</v>
      </c>
      <c r="E80" s="6">
        <v>1541932000000</v>
      </c>
      <c r="F80" s="25">
        <f t="shared" si="8"/>
        <v>-0.215117138758389</v>
      </c>
      <c r="G80" s="6">
        <v>1276793000000</v>
      </c>
      <c r="H80" s="6">
        <v>7406856000000</v>
      </c>
      <c r="I80" s="33">
        <f t="shared" si="9"/>
        <v>0.172379886958785</v>
      </c>
      <c r="J80" s="6">
        <v>2268730000000</v>
      </c>
      <c r="K80" s="34">
        <v>5138126000000</v>
      </c>
      <c r="L80" s="35">
        <f t="shared" si="10"/>
        <v>0.441548144206662</v>
      </c>
      <c r="M80" s="6">
        <v>2165353000000</v>
      </c>
      <c r="N80" s="6">
        <v>7406856000000</v>
      </c>
      <c r="O80" s="25">
        <f t="shared" si="11"/>
        <v>0.29234441711841</v>
      </c>
    </row>
  </sheetData>
  <mergeCells count="59">
    <mergeCell ref="D1:F1"/>
    <mergeCell ref="G1:I1"/>
    <mergeCell ref="J1:L1"/>
    <mergeCell ref="M1:O1"/>
    <mergeCell ref="A1:A2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B1:B2"/>
    <mergeCell ref="B3:B5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63:B65"/>
    <mergeCell ref="B66:B68"/>
    <mergeCell ref="B69:B71"/>
    <mergeCell ref="B72:B74"/>
    <mergeCell ref="B75:B77"/>
    <mergeCell ref="B78:B80"/>
    <mergeCell ref="C1:C2"/>
  </mergeCells>
  <pageMargins left="0.699305555555556" right="0.699305555555556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Tabulasi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sawo</dc:creator>
  <cp:lastModifiedBy>Nicky</cp:lastModifiedBy>
  <dcterms:created xsi:type="dcterms:W3CDTF">2023-08-04T01:22:22Z</dcterms:created>
  <dcterms:modified xsi:type="dcterms:W3CDTF">2024-02-22T14:37:08Z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67870D87D31BA75F145CD76550F42BCB_33</vt:lpwstr>
  </property>
  <property fmtid="{D5CDD505-2E9C-101B-9397-08002B2CF9AE}" pid="3" name="KSOProductBuildVer">
    <vt:lpwstr>2052-11.33.81</vt:lpwstr>
  </property>
</Properties>
</file>