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ateri Kuliah\File Bismillah\File Fix\File Artikel\"/>
    </mc:Choice>
  </mc:AlternateContent>
  <xr:revisionPtr revIDLastSave="0" documentId="8_{37948908-8EF4-446F-A624-9FCB1ACC055A}" xr6:coauthVersionLast="36" xr6:coauthVersionMax="36" xr10:uidLastSave="{00000000-0000-0000-0000-000000000000}"/>
  <bookViews>
    <workbookView xWindow="0" yWindow="0" windowWidth="15345" windowHeight="4470" firstSheet="2" activeTab="6" xr2:uid="{6D023E67-64DF-4D3D-93ED-249D5AB6C5A8}"/>
  </bookViews>
  <sheets>
    <sheet name="Hasil Eks &amp; Kontrol" sheetId="1" r:id="rId1"/>
    <sheet name="N-Gain " sheetId="10" r:id="rId2"/>
    <sheet name="Uji Tes Normalitas " sheetId="7" r:id="rId3"/>
    <sheet name="Uji Valid Media" sheetId="2" r:id="rId4"/>
    <sheet name="Uji Reliabel" sheetId="6" r:id="rId5"/>
    <sheet name="Pencapaian Indikator " sheetId="8" r:id="rId6"/>
    <sheet name="Uji NGain Kognitif" sheetId="9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0" l="1"/>
  <c r="K36" i="10"/>
  <c r="C36" i="10"/>
  <c r="B36" i="10"/>
  <c r="N35" i="10"/>
  <c r="M35" i="10"/>
  <c r="O35" i="10" s="1"/>
  <c r="P35" i="10" s="1"/>
  <c r="E35" i="10"/>
  <c r="D35" i="10"/>
  <c r="F35" i="10" s="1"/>
  <c r="G35" i="10" s="1"/>
  <c r="N34" i="10"/>
  <c r="M34" i="10"/>
  <c r="O34" i="10" s="1"/>
  <c r="P34" i="10" s="1"/>
  <c r="E34" i="10"/>
  <c r="D34" i="10"/>
  <c r="F34" i="10" s="1"/>
  <c r="G34" i="10" s="1"/>
  <c r="N33" i="10"/>
  <c r="M33" i="10"/>
  <c r="O33" i="10" s="1"/>
  <c r="P33" i="10" s="1"/>
  <c r="E33" i="10"/>
  <c r="D33" i="10"/>
  <c r="F33" i="10" s="1"/>
  <c r="G33" i="10" s="1"/>
  <c r="N32" i="10"/>
  <c r="M32" i="10"/>
  <c r="O32" i="10" s="1"/>
  <c r="P32" i="10" s="1"/>
  <c r="E32" i="10"/>
  <c r="D32" i="10"/>
  <c r="F32" i="10" s="1"/>
  <c r="G32" i="10" s="1"/>
  <c r="N31" i="10"/>
  <c r="M31" i="10"/>
  <c r="O31" i="10" s="1"/>
  <c r="P31" i="10" s="1"/>
  <c r="E31" i="10"/>
  <c r="D31" i="10"/>
  <c r="F31" i="10" s="1"/>
  <c r="G31" i="10" s="1"/>
  <c r="N30" i="10"/>
  <c r="M30" i="10"/>
  <c r="O30" i="10" s="1"/>
  <c r="P30" i="10" s="1"/>
  <c r="E30" i="10"/>
  <c r="D30" i="10"/>
  <c r="F30" i="10" s="1"/>
  <c r="G30" i="10" s="1"/>
  <c r="N29" i="10"/>
  <c r="M29" i="10"/>
  <c r="O29" i="10" s="1"/>
  <c r="P29" i="10" s="1"/>
  <c r="E29" i="10"/>
  <c r="D29" i="10"/>
  <c r="F29" i="10" s="1"/>
  <c r="G29" i="10" s="1"/>
  <c r="N28" i="10"/>
  <c r="M28" i="10"/>
  <c r="O28" i="10" s="1"/>
  <c r="P28" i="10" s="1"/>
  <c r="E28" i="10"/>
  <c r="D28" i="10"/>
  <c r="F28" i="10" s="1"/>
  <c r="G28" i="10" s="1"/>
  <c r="N27" i="10"/>
  <c r="M27" i="10"/>
  <c r="O27" i="10" s="1"/>
  <c r="P27" i="10" s="1"/>
  <c r="E27" i="10"/>
  <c r="D27" i="10"/>
  <c r="F27" i="10" s="1"/>
  <c r="G27" i="10" s="1"/>
  <c r="N26" i="10"/>
  <c r="M26" i="10"/>
  <c r="O26" i="10" s="1"/>
  <c r="P26" i="10" s="1"/>
  <c r="E26" i="10"/>
  <c r="D26" i="10"/>
  <c r="F26" i="10" s="1"/>
  <c r="G26" i="10" s="1"/>
  <c r="N25" i="10"/>
  <c r="M25" i="10"/>
  <c r="O25" i="10" s="1"/>
  <c r="P25" i="10" s="1"/>
  <c r="E25" i="10"/>
  <c r="D25" i="10"/>
  <c r="F25" i="10" s="1"/>
  <c r="G25" i="10" s="1"/>
  <c r="N24" i="10"/>
  <c r="M24" i="10"/>
  <c r="O24" i="10" s="1"/>
  <c r="P24" i="10" s="1"/>
  <c r="E24" i="10"/>
  <c r="D24" i="10"/>
  <c r="F24" i="10" s="1"/>
  <c r="G24" i="10" s="1"/>
  <c r="N23" i="10"/>
  <c r="M23" i="10"/>
  <c r="O23" i="10" s="1"/>
  <c r="P23" i="10" s="1"/>
  <c r="E23" i="10"/>
  <c r="D23" i="10"/>
  <c r="F23" i="10" s="1"/>
  <c r="G23" i="10" s="1"/>
  <c r="N22" i="10"/>
  <c r="M22" i="10"/>
  <c r="O22" i="10" s="1"/>
  <c r="P22" i="10" s="1"/>
  <c r="E22" i="10"/>
  <c r="D22" i="10"/>
  <c r="F22" i="10" s="1"/>
  <c r="G22" i="10" s="1"/>
  <c r="N21" i="10"/>
  <c r="M21" i="10"/>
  <c r="O21" i="10" s="1"/>
  <c r="P21" i="10" s="1"/>
  <c r="E21" i="10"/>
  <c r="D21" i="10"/>
  <c r="F21" i="10" s="1"/>
  <c r="G21" i="10" s="1"/>
  <c r="N20" i="10"/>
  <c r="M20" i="10"/>
  <c r="O20" i="10" s="1"/>
  <c r="P20" i="10" s="1"/>
  <c r="E20" i="10"/>
  <c r="D20" i="10"/>
  <c r="F20" i="10" s="1"/>
  <c r="G20" i="10" s="1"/>
  <c r="N19" i="10"/>
  <c r="M19" i="10"/>
  <c r="O19" i="10" s="1"/>
  <c r="P19" i="10" s="1"/>
  <c r="E19" i="10"/>
  <c r="D19" i="10"/>
  <c r="F19" i="10" s="1"/>
  <c r="G19" i="10" s="1"/>
  <c r="N18" i="10"/>
  <c r="M18" i="10"/>
  <c r="O18" i="10" s="1"/>
  <c r="P18" i="10" s="1"/>
  <c r="E18" i="10"/>
  <c r="D18" i="10"/>
  <c r="F18" i="10" s="1"/>
  <c r="G18" i="10" s="1"/>
  <c r="N17" i="10"/>
  <c r="M17" i="10"/>
  <c r="O17" i="10" s="1"/>
  <c r="P17" i="10" s="1"/>
  <c r="E17" i="10"/>
  <c r="D17" i="10"/>
  <c r="F17" i="10" s="1"/>
  <c r="G17" i="10" s="1"/>
  <c r="N16" i="10"/>
  <c r="M16" i="10"/>
  <c r="O16" i="10" s="1"/>
  <c r="P16" i="10" s="1"/>
  <c r="E16" i="10"/>
  <c r="D16" i="10"/>
  <c r="F16" i="10" s="1"/>
  <c r="G16" i="10" s="1"/>
  <c r="N15" i="10"/>
  <c r="M15" i="10"/>
  <c r="O15" i="10" s="1"/>
  <c r="P15" i="10" s="1"/>
  <c r="E15" i="10"/>
  <c r="D15" i="10"/>
  <c r="F15" i="10" s="1"/>
  <c r="G15" i="10" s="1"/>
  <c r="N14" i="10"/>
  <c r="M14" i="10"/>
  <c r="O14" i="10" s="1"/>
  <c r="P14" i="10" s="1"/>
  <c r="E14" i="10"/>
  <c r="D14" i="10"/>
  <c r="F14" i="10" s="1"/>
  <c r="G14" i="10" s="1"/>
  <c r="N13" i="10"/>
  <c r="M13" i="10"/>
  <c r="O13" i="10" s="1"/>
  <c r="P13" i="10" s="1"/>
  <c r="E13" i="10"/>
  <c r="D13" i="10"/>
  <c r="F13" i="10" s="1"/>
  <c r="G13" i="10" s="1"/>
  <c r="N12" i="10"/>
  <c r="M12" i="10"/>
  <c r="O12" i="10" s="1"/>
  <c r="P12" i="10" s="1"/>
  <c r="E12" i="10"/>
  <c r="D12" i="10"/>
  <c r="F12" i="10" s="1"/>
  <c r="G12" i="10" s="1"/>
  <c r="N11" i="10"/>
  <c r="M11" i="10"/>
  <c r="O11" i="10" s="1"/>
  <c r="P11" i="10" s="1"/>
  <c r="E11" i="10"/>
  <c r="D11" i="10"/>
  <c r="F11" i="10" s="1"/>
  <c r="G11" i="10" s="1"/>
  <c r="N10" i="10"/>
  <c r="M10" i="10"/>
  <c r="O10" i="10" s="1"/>
  <c r="P10" i="10" s="1"/>
  <c r="E10" i="10"/>
  <c r="D10" i="10"/>
  <c r="F10" i="10" s="1"/>
  <c r="G10" i="10" s="1"/>
  <c r="N9" i="10"/>
  <c r="M9" i="10"/>
  <c r="O9" i="10" s="1"/>
  <c r="P9" i="10" s="1"/>
  <c r="E9" i="10"/>
  <c r="D9" i="10"/>
  <c r="F9" i="10" s="1"/>
  <c r="G9" i="10" s="1"/>
  <c r="N8" i="10"/>
  <c r="M8" i="10"/>
  <c r="O8" i="10" s="1"/>
  <c r="P8" i="10" s="1"/>
  <c r="E8" i="10"/>
  <c r="D8" i="10"/>
  <c r="F8" i="10" s="1"/>
  <c r="G8" i="10" s="1"/>
  <c r="N7" i="10"/>
  <c r="M7" i="10"/>
  <c r="O7" i="10" s="1"/>
  <c r="P7" i="10" s="1"/>
  <c r="E7" i="10"/>
  <c r="D7" i="10"/>
  <c r="F7" i="10" s="1"/>
  <c r="G7" i="10" s="1"/>
  <c r="N6" i="10"/>
  <c r="M6" i="10"/>
  <c r="O6" i="10" s="1"/>
  <c r="P6" i="10" s="1"/>
  <c r="E6" i="10"/>
  <c r="D6" i="10"/>
  <c r="F6" i="10" s="1"/>
  <c r="G6" i="10" s="1"/>
  <c r="N5" i="10"/>
  <c r="M5" i="10"/>
  <c r="O5" i="10" s="1"/>
  <c r="P5" i="10" s="1"/>
  <c r="E5" i="10"/>
  <c r="D5" i="10"/>
  <c r="F5" i="10" s="1"/>
  <c r="G5" i="10" s="1"/>
  <c r="N4" i="10"/>
  <c r="N36" i="10" s="1"/>
  <c r="M4" i="10"/>
  <c r="O4" i="10" s="1"/>
  <c r="E4" i="10"/>
  <c r="E36" i="10" s="1"/>
  <c r="D4" i="10"/>
  <c r="D36" i="10" s="1"/>
  <c r="F9" i="9"/>
  <c r="E9" i="9"/>
  <c r="G9" i="9" s="1"/>
  <c r="F8" i="9"/>
  <c r="E8" i="9"/>
  <c r="G8" i="9" s="1"/>
  <c r="F7" i="9"/>
  <c r="E7" i="9"/>
  <c r="G7" i="9" s="1"/>
  <c r="F6" i="9"/>
  <c r="E6" i="9"/>
  <c r="G6" i="9" s="1"/>
  <c r="F5" i="9"/>
  <c r="E5" i="9"/>
  <c r="G5" i="9" s="1"/>
  <c r="F4" i="9"/>
  <c r="E4" i="9"/>
  <c r="G4" i="9" s="1"/>
  <c r="I88" i="8"/>
  <c r="J87" i="8"/>
  <c r="J86" i="8"/>
  <c r="N85" i="8"/>
  <c r="J84" i="8"/>
  <c r="H83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AD79" i="8"/>
  <c r="AD78" i="8"/>
  <c r="AD77" i="8"/>
  <c r="AD76" i="8"/>
  <c r="AD75" i="8"/>
  <c r="AD74" i="8"/>
  <c r="AD73" i="8"/>
  <c r="AD72" i="8"/>
  <c r="AD71" i="8"/>
  <c r="AD70" i="8"/>
  <c r="AD69" i="8"/>
  <c r="AD68" i="8"/>
  <c r="AD67" i="8"/>
  <c r="AD66" i="8"/>
  <c r="AD65" i="8"/>
  <c r="AD64" i="8"/>
  <c r="AD63" i="8"/>
  <c r="AD62" i="8"/>
  <c r="AD61" i="8"/>
  <c r="AD60" i="8"/>
  <c r="AD59" i="8"/>
  <c r="AD58" i="8"/>
  <c r="AD57" i="8"/>
  <c r="AD56" i="8"/>
  <c r="AD55" i="8"/>
  <c r="AD54" i="8"/>
  <c r="AD53" i="8"/>
  <c r="AD52" i="8"/>
  <c r="AD51" i="8"/>
  <c r="AD50" i="8"/>
  <c r="AD49" i="8"/>
  <c r="AD48" i="8"/>
  <c r="AD80" i="8" s="1"/>
  <c r="I43" i="8"/>
  <c r="J42" i="8"/>
  <c r="J41" i="8"/>
  <c r="N40" i="8"/>
  <c r="J39" i="8"/>
  <c r="H38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D35" i="8" s="1"/>
  <c r="P4" i="10" l="1"/>
  <c r="P36" i="10" s="1"/>
  <c r="O36" i="10"/>
  <c r="M36" i="10"/>
  <c r="F4" i="10"/>
  <c r="G4" i="10" l="1"/>
  <c r="G36" i="10" s="1"/>
  <c r="F36" i="10"/>
  <c r="I19" i="2" l="1"/>
  <c r="I18" i="2"/>
  <c r="U14" i="2"/>
  <c r="U13" i="2"/>
  <c r="O9" i="2"/>
  <c r="O8" i="2"/>
  <c r="AC4" i="6" l="1"/>
  <c r="AC5" i="6"/>
  <c r="AC6" i="6"/>
  <c r="AC7" i="6"/>
  <c r="AC8" i="6"/>
  <c r="AC9" i="6"/>
  <c r="AC10" i="6"/>
  <c r="AC11" i="6"/>
  <c r="AC12" i="6"/>
  <c r="AC3" i="6"/>
  <c r="U4" i="2" l="1"/>
  <c r="U3" i="2"/>
</calcChain>
</file>

<file path=xl/sharedStrings.xml><?xml version="1.0" encoding="utf-8"?>
<sst xmlns="http://schemas.openxmlformats.org/spreadsheetml/2006/main" count="670" uniqueCount="187">
  <si>
    <t>No</t>
  </si>
  <si>
    <t>Post-Test</t>
  </si>
  <si>
    <t>Pre-Test</t>
  </si>
  <si>
    <t>Nama</t>
  </si>
  <si>
    <t>S 1</t>
  </si>
  <si>
    <t>S 2</t>
  </si>
  <si>
    <t>S 3</t>
  </si>
  <si>
    <t>S 4</t>
  </si>
  <si>
    <t>S 5</t>
  </si>
  <si>
    <t>S 6</t>
  </si>
  <si>
    <t>S 7</t>
  </si>
  <si>
    <t>S 8</t>
  </si>
  <si>
    <t>S 9</t>
  </si>
  <si>
    <t>S 10</t>
  </si>
  <si>
    <t>S 11</t>
  </si>
  <si>
    <t>S 12</t>
  </si>
  <si>
    <t>S 13</t>
  </si>
  <si>
    <t xml:space="preserve">S 14 </t>
  </si>
  <si>
    <t>S 15</t>
  </si>
  <si>
    <t>S 16</t>
  </si>
  <si>
    <t>S 17</t>
  </si>
  <si>
    <t>S 18</t>
  </si>
  <si>
    <t>S 19</t>
  </si>
  <si>
    <t>S 20</t>
  </si>
  <si>
    <t>S 21</t>
  </si>
  <si>
    <t>S 22</t>
  </si>
  <si>
    <t>S 23</t>
  </si>
  <si>
    <t>S 24</t>
  </si>
  <si>
    <t xml:space="preserve">S 25 </t>
  </si>
  <si>
    <t>Total</t>
  </si>
  <si>
    <t>Rafi</t>
  </si>
  <si>
    <t>Apin</t>
  </si>
  <si>
    <t>Kayla</t>
  </si>
  <si>
    <t>Alin</t>
  </si>
  <si>
    <t xml:space="preserve">Jessi </t>
  </si>
  <si>
    <t>Via</t>
  </si>
  <si>
    <t>Rama</t>
  </si>
  <si>
    <t xml:space="preserve">Lana </t>
  </si>
  <si>
    <t xml:space="preserve">Dhani </t>
  </si>
  <si>
    <t>Deri</t>
  </si>
  <si>
    <t>Jumlah</t>
  </si>
  <si>
    <t>Bu Enha</t>
  </si>
  <si>
    <t xml:space="preserve">Bu Ima </t>
  </si>
  <si>
    <t>Pak Nur</t>
  </si>
  <si>
    <t xml:space="preserve">Pak Nur </t>
  </si>
  <si>
    <t>Bu Ima</t>
  </si>
  <si>
    <t>Rizki Akbar Ardiansyah</t>
  </si>
  <si>
    <t>A</t>
  </si>
  <si>
    <t>Ibrahim</t>
  </si>
  <si>
    <t xml:space="preserve">Ryuco </t>
  </si>
  <si>
    <t>Farid Hilal Zaidan</t>
  </si>
  <si>
    <t xml:space="preserve">Lintang Rosydhu </t>
  </si>
  <si>
    <t>Rania Ramadhina</t>
  </si>
  <si>
    <t>Sabrina Andalusia</t>
  </si>
  <si>
    <t>Anggita Amalia Rahma</t>
  </si>
  <si>
    <t>Ilham F</t>
  </si>
  <si>
    <t>Daffa Endriawan</t>
  </si>
  <si>
    <t>Adelio Ghani</t>
  </si>
  <si>
    <t>Firsya Zaafirah</t>
  </si>
  <si>
    <t>M. Miftahul Adenan</t>
  </si>
  <si>
    <t>Belva Haura</t>
  </si>
  <si>
    <t>M. Dedi Setiawan</t>
  </si>
  <si>
    <t xml:space="preserve">Athillah Azzaidan </t>
  </si>
  <si>
    <t>Bima Kurniawan</t>
  </si>
  <si>
    <t>Nauvivia</t>
  </si>
  <si>
    <t>Dinda Dwi</t>
  </si>
  <si>
    <t>M. Biyan</t>
  </si>
  <si>
    <t xml:space="preserve">Wisnutama Dwi </t>
  </si>
  <si>
    <t>Cindy Aulia Ken</t>
  </si>
  <si>
    <t>Sekarayu Duwi Putri</t>
  </si>
  <si>
    <t>Rahmat Amirul H</t>
  </si>
  <si>
    <t>Alifiya Reisya</t>
  </si>
  <si>
    <t xml:space="preserve">Andhika Pratama </t>
  </si>
  <si>
    <t xml:space="preserve">Almaas Alisiyah </t>
  </si>
  <si>
    <t>Nindya Palupi K</t>
  </si>
  <si>
    <t>Syafa Khalish A</t>
  </si>
  <si>
    <t>Mahardika</t>
  </si>
  <si>
    <t xml:space="preserve">Nadia Di </t>
  </si>
  <si>
    <t>Anisa</t>
  </si>
  <si>
    <t>Resky Avrilio</t>
  </si>
  <si>
    <t>B</t>
  </si>
  <si>
    <t>Satrio Dwi</t>
  </si>
  <si>
    <t>Fahkry Muhammad</t>
  </si>
  <si>
    <t>M. Agung R</t>
  </si>
  <si>
    <t>Shinty Dwi R</t>
  </si>
  <si>
    <t>Farisa Putri</t>
  </si>
  <si>
    <t>Danissa Syahira</t>
  </si>
  <si>
    <t>Daffa Romeo</t>
  </si>
  <si>
    <t>M. Faris Ardhani</t>
  </si>
  <si>
    <t>yahya Ywansya</t>
  </si>
  <si>
    <t>Afira Aryesti</t>
  </si>
  <si>
    <t>Kiraba Iffah</t>
  </si>
  <si>
    <t>Natasya Dasa</t>
  </si>
  <si>
    <t>Indra Putri</t>
  </si>
  <si>
    <t xml:space="preserve">Bima Wahyu </t>
  </si>
  <si>
    <t xml:space="preserve">Adinda Putri </t>
  </si>
  <si>
    <t>Cinta Amirel</t>
  </si>
  <si>
    <t>SabrinaMa'arij</t>
  </si>
  <si>
    <t>Azra Audra</t>
  </si>
  <si>
    <t>Shinta Nur Sabillah</t>
  </si>
  <si>
    <t>Biyan Hara N</t>
  </si>
  <si>
    <t>Berky A,amda</t>
  </si>
  <si>
    <t>Daffi Alvara I</t>
  </si>
  <si>
    <t>Arifah Najla</t>
  </si>
  <si>
    <t xml:space="preserve">Radit </t>
  </si>
  <si>
    <t>Airlangga Rizky</t>
  </si>
  <si>
    <t>M. Faizal Raditya</t>
  </si>
  <si>
    <t>Anugerah Eri Wira</t>
  </si>
  <si>
    <t>Maura Intan</t>
  </si>
  <si>
    <t>Okta</t>
  </si>
  <si>
    <t>Ainin</t>
  </si>
  <si>
    <t>Ulfi</t>
  </si>
  <si>
    <t>Kelas</t>
  </si>
  <si>
    <t xml:space="preserve">Hasil </t>
  </si>
  <si>
    <t>Keterangan :</t>
  </si>
  <si>
    <t xml:space="preserve">Kelas A = Eksperimen </t>
  </si>
  <si>
    <t>Kelas B  = Kontrol</t>
  </si>
  <si>
    <t>Nilai</t>
  </si>
  <si>
    <t xml:space="preserve">kelas </t>
  </si>
  <si>
    <t>Pretest</t>
  </si>
  <si>
    <t>Posttest</t>
  </si>
  <si>
    <t>Amalia Rahayu</t>
  </si>
  <si>
    <t>Ayu Rahajeng</t>
  </si>
  <si>
    <t xml:space="preserve">Lutffiyatunnisa Ashila </t>
  </si>
  <si>
    <t>Miftahkul Jannah</t>
  </si>
  <si>
    <t>Uji Validitas Media TikTok</t>
  </si>
  <si>
    <t>Uji Validitas Modul Ajar</t>
  </si>
  <si>
    <t xml:space="preserve">Jmlh </t>
  </si>
  <si>
    <t>Uji Validitas LKPD</t>
  </si>
  <si>
    <t>Uji Validitas Soal Kognitif</t>
  </si>
  <si>
    <t>Jmlh</t>
  </si>
  <si>
    <t xml:space="preserve">Uji Reliabilitas </t>
  </si>
  <si>
    <t xml:space="preserve">Pretest Eksperimen </t>
  </si>
  <si>
    <t>C3</t>
  </si>
  <si>
    <t>C5</t>
  </si>
  <si>
    <t>C4</t>
  </si>
  <si>
    <t>C1</t>
  </si>
  <si>
    <t>C2</t>
  </si>
  <si>
    <t>C6</t>
  </si>
  <si>
    <t>B 8</t>
  </si>
  <si>
    <t>B10</t>
  </si>
  <si>
    <t xml:space="preserve">B8 </t>
  </si>
  <si>
    <t>B11</t>
  </si>
  <si>
    <t>B13</t>
  </si>
  <si>
    <t>B6</t>
  </si>
  <si>
    <t>B9</t>
  </si>
  <si>
    <t>B12</t>
  </si>
  <si>
    <t>B14</t>
  </si>
  <si>
    <t>C1 =</t>
  </si>
  <si>
    <t>C2 =</t>
  </si>
  <si>
    <t>C3 =</t>
  </si>
  <si>
    <t xml:space="preserve">C4 = </t>
  </si>
  <si>
    <t>C5 =</t>
  </si>
  <si>
    <t>C6 =</t>
  </si>
  <si>
    <t xml:space="preserve">  </t>
  </si>
  <si>
    <t>B 17</t>
  </si>
  <si>
    <t>B 19</t>
  </si>
  <si>
    <t xml:space="preserve">B 20 </t>
  </si>
  <si>
    <t>B 22</t>
  </si>
  <si>
    <t>B 18</t>
  </si>
  <si>
    <t>B 16</t>
  </si>
  <si>
    <t>B 23</t>
  </si>
  <si>
    <t xml:space="preserve">B 19 </t>
  </si>
  <si>
    <t xml:space="preserve">B 15 </t>
  </si>
  <si>
    <t xml:space="preserve">B 22 </t>
  </si>
  <si>
    <t xml:space="preserve">B 18 </t>
  </si>
  <si>
    <t>B 21</t>
  </si>
  <si>
    <t xml:space="preserve">C3 = </t>
  </si>
  <si>
    <t xml:space="preserve">C4= </t>
  </si>
  <si>
    <t xml:space="preserve">C5 = </t>
  </si>
  <si>
    <t xml:space="preserve">C6 = </t>
  </si>
  <si>
    <t>Kelas Eskperimen</t>
  </si>
  <si>
    <t>Indikator</t>
  </si>
  <si>
    <t>Post-test</t>
  </si>
  <si>
    <t>Post-pre</t>
  </si>
  <si>
    <t>ideal-pre</t>
  </si>
  <si>
    <t>n-gain</t>
  </si>
  <si>
    <t xml:space="preserve">Sedang </t>
  </si>
  <si>
    <t>Tinggi</t>
  </si>
  <si>
    <t xml:space="preserve">Perhitungan N -Gain Score Kelas Eksperimen </t>
  </si>
  <si>
    <t xml:space="preserve">Perhitungan N -Gain Score Kelas Kontrol  </t>
  </si>
  <si>
    <t xml:space="preserve">Pre-Test </t>
  </si>
  <si>
    <t>Post-Pre</t>
  </si>
  <si>
    <t>Score Ideal (100-Pre)</t>
  </si>
  <si>
    <t>N-Gain Score</t>
  </si>
  <si>
    <t>N-Gain Score (%)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</si>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</sst>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9" fontId="0" fillId="2" borderId="2" xfId="0" applyNumberFormat="1" applyFill="1" applyBorder="1"/>
    <xf numFmtId="0" fontId="0" fillId="2" borderId="2" xfId="0" applyFill="1" applyBorder="1"/>
    <xf numFmtId="2" fontId="0" fillId="2" borderId="2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2" fontId="2" fillId="0" borderId="2" xfId="0" applyNumberFormat="1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2" fontId="6" fillId="7" borderId="2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vertical="center"/>
    </xf>
    <xf numFmtId="2" fontId="3" fillId="7" borderId="2" xfId="0" applyNumberFormat="1" applyFont="1" applyFill="1" applyBorder="1" applyAlignment="1">
      <alignment vertical="center"/>
    </xf>
    <xf numFmtId="2" fontId="3" fillId="7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355FD-9FE3-461D-8C31-1DDBA57230D8}">
  <dimension ref="A1:H182"/>
  <sheetViews>
    <sheetView workbookViewId="0">
      <selection activeCell="J8" sqref="J8"/>
    </sheetView>
  </sheetViews>
  <sheetFormatPr defaultRowHeight="15" x14ac:dyDescent="0.25"/>
  <cols>
    <col min="1" max="1" width="7.85546875" customWidth="1"/>
    <col min="2" max="2" width="22.85546875" customWidth="1"/>
    <col min="3" max="4" width="9.85546875" customWidth="1"/>
    <col min="5" max="5" width="10" customWidth="1"/>
    <col min="8" max="8" width="11.140625" customWidth="1"/>
  </cols>
  <sheetData>
    <row r="1" spans="1:8" ht="15.75" x14ac:dyDescent="0.25">
      <c r="A1" s="25" t="s">
        <v>0</v>
      </c>
      <c r="B1" s="25" t="s">
        <v>3</v>
      </c>
      <c r="C1" s="25" t="s">
        <v>113</v>
      </c>
      <c r="D1" s="25"/>
      <c r="E1" s="25" t="s">
        <v>112</v>
      </c>
      <c r="F1" s="2"/>
    </row>
    <row r="2" spans="1:8" ht="15.75" x14ac:dyDescent="0.25">
      <c r="A2" s="25"/>
      <c r="B2" s="25"/>
      <c r="C2" s="12" t="s">
        <v>2</v>
      </c>
      <c r="D2" s="12" t="s">
        <v>1</v>
      </c>
      <c r="E2" s="25"/>
    </row>
    <row r="3" spans="1:8" ht="15.75" x14ac:dyDescent="0.25">
      <c r="A3" s="12">
        <v>1</v>
      </c>
      <c r="B3" s="13" t="s">
        <v>46</v>
      </c>
      <c r="C3" s="12">
        <v>20</v>
      </c>
      <c r="D3" s="12">
        <v>72</v>
      </c>
      <c r="E3" s="12" t="s">
        <v>47</v>
      </c>
      <c r="G3" s="5" t="s">
        <v>114</v>
      </c>
      <c r="H3" s="5"/>
    </row>
    <row r="4" spans="1:8" ht="15.75" x14ac:dyDescent="0.25">
      <c r="A4" s="12">
        <v>2</v>
      </c>
      <c r="B4" s="13" t="s">
        <v>48</v>
      </c>
      <c r="C4" s="12">
        <v>32</v>
      </c>
      <c r="D4" s="12">
        <v>80</v>
      </c>
      <c r="E4" s="12" t="s">
        <v>47</v>
      </c>
      <c r="G4" t="s">
        <v>115</v>
      </c>
    </row>
    <row r="5" spans="1:8" ht="15.75" x14ac:dyDescent="0.25">
      <c r="A5" s="12">
        <v>3</v>
      </c>
      <c r="B5" s="13" t="s">
        <v>49</v>
      </c>
      <c r="C5" s="12">
        <v>32</v>
      </c>
      <c r="D5" s="12">
        <v>92</v>
      </c>
      <c r="E5" s="12" t="s">
        <v>47</v>
      </c>
      <c r="G5" t="s">
        <v>116</v>
      </c>
    </row>
    <row r="6" spans="1:8" ht="15.75" x14ac:dyDescent="0.25">
      <c r="A6" s="12">
        <v>4</v>
      </c>
      <c r="B6" s="13" t="s">
        <v>50</v>
      </c>
      <c r="C6" s="12">
        <v>28</v>
      </c>
      <c r="D6" s="12">
        <v>88</v>
      </c>
      <c r="E6" s="12" t="s">
        <v>47</v>
      </c>
    </row>
    <row r="7" spans="1:8" ht="15.75" x14ac:dyDescent="0.25">
      <c r="A7" s="12">
        <v>5</v>
      </c>
      <c r="B7" s="13" t="s">
        <v>51</v>
      </c>
      <c r="C7" s="12">
        <v>40</v>
      </c>
      <c r="D7" s="12">
        <v>76</v>
      </c>
      <c r="E7" s="12" t="s">
        <v>47</v>
      </c>
    </row>
    <row r="8" spans="1:8" ht="15.75" x14ac:dyDescent="0.25">
      <c r="A8" s="12">
        <v>6</v>
      </c>
      <c r="B8" s="13" t="s">
        <v>52</v>
      </c>
      <c r="C8" s="12">
        <v>40</v>
      </c>
      <c r="D8" s="12">
        <v>88</v>
      </c>
      <c r="E8" s="12" t="s">
        <v>47</v>
      </c>
    </row>
    <row r="9" spans="1:8" ht="15.75" x14ac:dyDescent="0.25">
      <c r="A9" s="12">
        <v>7</v>
      </c>
      <c r="B9" s="13" t="s">
        <v>53</v>
      </c>
      <c r="C9" s="12">
        <v>32</v>
      </c>
      <c r="D9" s="12">
        <v>76</v>
      </c>
      <c r="E9" s="12" t="s">
        <v>47</v>
      </c>
    </row>
    <row r="10" spans="1:8" ht="15.75" x14ac:dyDescent="0.25">
      <c r="A10" s="12">
        <v>8</v>
      </c>
      <c r="B10" s="13" t="s">
        <v>54</v>
      </c>
      <c r="C10" s="12">
        <v>40</v>
      </c>
      <c r="D10" s="12">
        <v>88</v>
      </c>
      <c r="E10" s="12" t="s">
        <v>47</v>
      </c>
    </row>
    <row r="11" spans="1:8" ht="15.75" x14ac:dyDescent="0.25">
      <c r="A11" s="12">
        <v>9</v>
      </c>
      <c r="B11" s="13" t="s">
        <v>55</v>
      </c>
      <c r="C11" s="12">
        <v>32</v>
      </c>
      <c r="D11" s="12">
        <v>72</v>
      </c>
      <c r="E11" s="12" t="s">
        <v>47</v>
      </c>
    </row>
    <row r="12" spans="1:8" ht="15.75" x14ac:dyDescent="0.25">
      <c r="A12" s="12">
        <v>10</v>
      </c>
      <c r="B12" s="13" t="s">
        <v>56</v>
      </c>
      <c r="C12" s="12">
        <v>44</v>
      </c>
      <c r="D12" s="12">
        <v>88</v>
      </c>
      <c r="E12" s="12" t="s">
        <v>47</v>
      </c>
    </row>
    <row r="13" spans="1:8" ht="15.75" x14ac:dyDescent="0.25">
      <c r="A13" s="12">
        <v>11</v>
      </c>
      <c r="B13" s="13" t="s">
        <v>57</v>
      </c>
      <c r="C13" s="12">
        <v>40</v>
      </c>
      <c r="D13" s="12">
        <v>72</v>
      </c>
      <c r="E13" s="12" t="s">
        <v>47</v>
      </c>
    </row>
    <row r="14" spans="1:8" ht="15.75" x14ac:dyDescent="0.25">
      <c r="A14" s="12">
        <v>12</v>
      </c>
      <c r="B14" s="13" t="s">
        <v>58</v>
      </c>
      <c r="C14" s="12">
        <v>32</v>
      </c>
      <c r="D14" s="12">
        <v>72</v>
      </c>
      <c r="E14" s="12" t="s">
        <v>47</v>
      </c>
    </row>
    <row r="15" spans="1:8" ht="15.75" x14ac:dyDescent="0.25">
      <c r="A15" s="12">
        <v>13</v>
      </c>
      <c r="B15" s="13" t="s">
        <v>59</v>
      </c>
      <c r="C15" s="12">
        <v>16</v>
      </c>
      <c r="D15" s="12">
        <v>68</v>
      </c>
      <c r="E15" s="12" t="s">
        <v>47</v>
      </c>
    </row>
    <row r="16" spans="1:8" ht="15.75" x14ac:dyDescent="0.25">
      <c r="A16" s="12">
        <v>14</v>
      </c>
      <c r="B16" s="13" t="s">
        <v>60</v>
      </c>
      <c r="C16" s="12">
        <v>36</v>
      </c>
      <c r="D16" s="12">
        <v>80</v>
      </c>
      <c r="E16" s="12" t="s">
        <v>47</v>
      </c>
    </row>
    <row r="17" spans="1:5" ht="15.75" x14ac:dyDescent="0.25">
      <c r="A17" s="12">
        <v>15</v>
      </c>
      <c r="B17" s="13" t="s">
        <v>61</v>
      </c>
      <c r="C17" s="12">
        <v>32</v>
      </c>
      <c r="D17" s="12">
        <v>80</v>
      </c>
      <c r="E17" s="12" t="s">
        <v>47</v>
      </c>
    </row>
    <row r="18" spans="1:5" ht="15.75" x14ac:dyDescent="0.25">
      <c r="A18" s="12">
        <v>16</v>
      </c>
      <c r="B18" s="13" t="s">
        <v>62</v>
      </c>
      <c r="C18" s="12">
        <v>32</v>
      </c>
      <c r="D18" s="12">
        <v>80</v>
      </c>
      <c r="E18" s="12" t="s">
        <v>47</v>
      </c>
    </row>
    <row r="19" spans="1:5" ht="15.75" x14ac:dyDescent="0.25">
      <c r="A19" s="12">
        <v>17</v>
      </c>
      <c r="B19" s="13" t="s">
        <v>63</v>
      </c>
      <c r="C19" s="12">
        <v>48</v>
      </c>
      <c r="D19" s="12">
        <v>92</v>
      </c>
      <c r="E19" s="12" t="s">
        <v>47</v>
      </c>
    </row>
    <row r="20" spans="1:5" ht="15.75" x14ac:dyDescent="0.25">
      <c r="A20" s="12">
        <v>18</v>
      </c>
      <c r="B20" s="13" t="s">
        <v>64</v>
      </c>
      <c r="C20" s="12">
        <v>36</v>
      </c>
      <c r="D20" s="12">
        <v>72</v>
      </c>
      <c r="E20" s="12" t="s">
        <v>47</v>
      </c>
    </row>
    <row r="21" spans="1:5" ht="15.75" x14ac:dyDescent="0.25">
      <c r="A21" s="12">
        <v>19</v>
      </c>
      <c r="B21" s="13" t="s">
        <v>65</v>
      </c>
      <c r="C21" s="12">
        <v>40</v>
      </c>
      <c r="D21" s="12">
        <v>92</v>
      </c>
      <c r="E21" s="12" t="s">
        <v>47</v>
      </c>
    </row>
    <row r="22" spans="1:5" ht="15.75" x14ac:dyDescent="0.25">
      <c r="A22" s="12">
        <v>20</v>
      </c>
      <c r="B22" s="13" t="s">
        <v>66</v>
      </c>
      <c r="C22" s="12">
        <v>44</v>
      </c>
      <c r="D22" s="12">
        <v>76</v>
      </c>
      <c r="E22" s="12" t="s">
        <v>47</v>
      </c>
    </row>
    <row r="23" spans="1:5" ht="15.75" x14ac:dyDescent="0.25">
      <c r="A23" s="12">
        <v>21</v>
      </c>
      <c r="B23" s="13" t="s">
        <v>67</v>
      </c>
      <c r="C23" s="12">
        <v>40</v>
      </c>
      <c r="D23" s="12">
        <v>84</v>
      </c>
      <c r="E23" s="12" t="s">
        <v>47</v>
      </c>
    </row>
    <row r="24" spans="1:5" ht="15.75" x14ac:dyDescent="0.25">
      <c r="A24" s="12">
        <v>22</v>
      </c>
      <c r="B24" s="13" t="s">
        <v>68</v>
      </c>
      <c r="C24" s="12">
        <v>44</v>
      </c>
      <c r="D24" s="12">
        <v>88</v>
      </c>
      <c r="E24" s="12" t="s">
        <v>47</v>
      </c>
    </row>
    <row r="25" spans="1:5" ht="15.75" x14ac:dyDescent="0.25">
      <c r="A25" s="12">
        <v>23</v>
      </c>
      <c r="B25" s="13" t="s">
        <v>69</v>
      </c>
      <c r="C25" s="12">
        <v>32</v>
      </c>
      <c r="D25" s="12">
        <v>72</v>
      </c>
      <c r="E25" s="12" t="s">
        <v>47</v>
      </c>
    </row>
    <row r="26" spans="1:5" ht="15.75" x14ac:dyDescent="0.25">
      <c r="A26" s="12">
        <v>24</v>
      </c>
      <c r="B26" s="13" t="s">
        <v>70</v>
      </c>
      <c r="C26" s="12">
        <v>36</v>
      </c>
      <c r="D26" s="12">
        <v>88</v>
      </c>
      <c r="E26" s="12" t="s">
        <v>47</v>
      </c>
    </row>
    <row r="27" spans="1:5" ht="15.75" x14ac:dyDescent="0.25">
      <c r="A27" s="12">
        <v>25</v>
      </c>
      <c r="B27" s="13" t="s">
        <v>71</v>
      </c>
      <c r="C27" s="12">
        <v>36</v>
      </c>
      <c r="D27" s="12">
        <v>88</v>
      </c>
      <c r="E27" s="12" t="s">
        <v>47</v>
      </c>
    </row>
    <row r="28" spans="1:5" ht="15.75" x14ac:dyDescent="0.25">
      <c r="A28" s="12">
        <v>26</v>
      </c>
      <c r="B28" s="13" t="s">
        <v>72</v>
      </c>
      <c r="C28" s="12">
        <v>32</v>
      </c>
      <c r="D28" s="12">
        <v>92</v>
      </c>
      <c r="E28" s="12" t="s">
        <v>47</v>
      </c>
    </row>
    <row r="29" spans="1:5" ht="15.75" x14ac:dyDescent="0.25">
      <c r="A29" s="12">
        <v>27</v>
      </c>
      <c r="B29" s="13" t="s">
        <v>73</v>
      </c>
      <c r="C29" s="12">
        <v>44</v>
      </c>
      <c r="D29" s="12">
        <v>88</v>
      </c>
      <c r="E29" s="12" t="s">
        <v>47</v>
      </c>
    </row>
    <row r="30" spans="1:5" ht="15.75" x14ac:dyDescent="0.25">
      <c r="A30" s="12">
        <v>28</v>
      </c>
      <c r="B30" s="13" t="s">
        <v>74</v>
      </c>
      <c r="C30" s="12">
        <v>48</v>
      </c>
      <c r="D30" s="12">
        <v>84</v>
      </c>
      <c r="E30" s="12" t="s">
        <v>47</v>
      </c>
    </row>
    <row r="31" spans="1:5" ht="15.75" x14ac:dyDescent="0.25">
      <c r="A31" s="12">
        <v>29</v>
      </c>
      <c r="B31" s="13" t="s">
        <v>75</v>
      </c>
      <c r="C31" s="12">
        <v>32</v>
      </c>
      <c r="D31" s="12">
        <v>80</v>
      </c>
      <c r="E31" s="12" t="s">
        <v>47</v>
      </c>
    </row>
    <row r="32" spans="1:5" ht="15.75" x14ac:dyDescent="0.25">
      <c r="A32" s="12">
        <v>30</v>
      </c>
      <c r="B32" s="13" t="s">
        <v>76</v>
      </c>
      <c r="C32" s="12">
        <v>36</v>
      </c>
      <c r="D32" s="12">
        <v>72</v>
      </c>
      <c r="E32" s="12" t="s">
        <v>47</v>
      </c>
    </row>
    <row r="33" spans="1:5" ht="15.75" x14ac:dyDescent="0.25">
      <c r="A33" s="12">
        <v>31</v>
      </c>
      <c r="B33" s="13" t="s">
        <v>77</v>
      </c>
      <c r="C33" s="12">
        <v>44</v>
      </c>
      <c r="D33" s="12">
        <v>72</v>
      </c>
      <c r="E33" s="12" t="s">
        <v>47</v>
      </c>
    </row>
    <row r="34" spans="1:5" ht="15.75" x14ac:dyDescent="0.25">
      <c r="A34" s="12">
        <v>32</v>
      </c>
      <c r="B34" s="13" t="s">
        <v>78</v>
      </c>
      <c r="C34" s="12">
        <v>40</v>
      </c>
      <c r="D34" s="12">
        <v>84</v>
      </c>
      <c r="E34" s="12" t="s">
        <v>47</v>
      </c>
    </row>
    <row r="35" spans="1:5" ht="15.75" x14ac:dyDescent="0.25">
      <c r="A35" s="12">
        <v>1</v>
      </c>
      <c r="B35" s="13" t="s">
        <v>79</v>
      </c>
      <c r="C35" s="12">
        <v>40</v>
      </c>
      <c r="D35" s="12">
        <v>56</v>
      </c>
      <c r="E35" s="12" t="s">
        <v>80</v>
      </c>
    </row>
    <row r="36" spans="1:5" ht="15.75" x14ac:dyDescent="0.25">
      <c r="A36" s="12">
        <v>2</v>
      </c>
      <c r="B36" s="13" t="s">
        <v>81</v>
      </c>
      <c r="C36" s="12">
        <v>48</v>
      </c>
      <c r="D36" s="12">
        <v>52</v>
      </c>
      <c r="E36" s="12" t="s">
        <v>80</v>
      </c>
    </row>
    <row r="37" spans="1:5" ht="15.75" x14ac:dyDescent="0.25">
      <c r="A37" s="12">
        <v>3</v>
      </c>
      <c r="B37" s="13" t="s">
        <v>82</v>
      </c>
      <c r="C37" s="12">
        <v>36</v>
      </c>
      <c r="D37" s="12">
        <v>52</v>
      </c>
      <c r="E37" s="12" t="s">
        <v>80</v>
      </c>
    </row>
    <row r="38" spans="1:5" ht="15.75" x14ac:dyDescent="0.25">
      <c r="A38" s="12">
        <v>4</v>
      </c>
      <c r="B38" s="13" t="s">
        <v>83</v>
      </c>
      <c r="C38" s="12">
        <v>60</v>
      </c>
      <c r="D38" s="12">
        <v>60</v>
      </c>
      <c r="E38" s="12" t="s">
        <v>80</v>
      </c>
    </row>
    <row r="39" spans="1:5" ht="15.75" x14ac:dyDescent="0.25">
      <c r="A39" s="12">
        <v>5</v>
      </c>
      <c r="B39" s="13" t="s">
        <v>84</v>
      </c>
      <c r="C39" s="12">
        <v>68</v>
      </c>
      <c r="D39" s="12">
        <v>80</v>
      </c>
      <c r="E39" s="12" t="s">
        <v>80</v>
      </c>
    </row>
    <row r="40" spans="1:5" ht="15.75" x14ac:dyDescent="0.25">
      <c r="A40" s="12">
        <v>6</v>
      </c>
      <c r="B40" s="13" t="s">
        <v>85</v>
      </c>
      <c r="C40" s="12">
        <v>32</v>
      </c>
      <c r="D40" s="12">
        <v>48</v>
      </c>
      <c r="E40" s="12" t="s">
        <v>80</v>
      </c>
    </row>
    <row r="41" spans="1:5" ht="15.75" x14ac:dyDescent="0.25">
      <c r="A41" s="12">
        <v>7</v>
      </c>
      <c r="B41" s="13" t="s">
        <v>86</v>
      </c>
      <c r="C41" s="12">
        <v>0</v>
      </c>
      <c r="D41" s="12">
        <v>76</v>
      </c>
      <c r="E41" s="12" t="s">
        <v>80</v>
      </c>
    </row>
    <row r="42" spans="1:5" ht="15.75" x14ac:dyDescent="0.25">
      <c r="A42" s="12">
        <v>8</v>
      </c>
      <c r="B42" s="13" t="s">
        <v>87</v>
      </c>
      <c r="C42" s="12">
        <v>44</v>
      </c>
      <c r="D42" s="12">
        <v>48</v>
      </c>
      <c r="E42" s="12" t="s">
        <v>80</v>
      </c>
    </row>
    <row r="43" spans="1:5" ht="15.75" x14ac:dyDescent="0.25">
      <c r="A43" s="12">
        <v>9</v>
      </c>
      <c r="B43" s="13" t="s">
        <v>88</v>
      </c>
      <c r="C43" s="12">
        <v>40</v>
      </c>
      <c r="D43" s="12">
        <v>56</v>
      </c>
      <c r="E43" s="12" t="s">
        <v>80</v>
      </c>
    </row>
    <row r="44" spans="1:5" ht="15.75" x14ac:dyDescent="0.25">
      <c r="A44" s="12">
        <v>10</v>
      </c>
      <c r="B44" s="13" t="s">
        <v>89</v>
      </c>
      <c r="C44" s="12">
        <v>20</v>
      </c>
      <c r="D44" s="12">
        <v>32</v>
      </c>
      <c r="E44" s="12" t="s">
        <v>80</v>
      </c>
    </row>
    <row r="45" spans="1:5" ht="15.75" x14ac:dyDescent="0.25">
      <c r="A45" s="12">
        <v>11</v>
      </c>
      <c r="B45" s="13" t="s">
        <v>90</v>
      </c>
      <c r="C45" s="12">
        <v>64</v>
      </c>
      <c r="D45" s="12">
        <v>72</v>
      </c>
      <c r="E45" s="12" t="s">
        <v>80</v>
      </c>
    </row>
    <row r="46" spans="1:5" ht="15.75" x14ac:dyDescent="0.25">
      <c r="A46" s="12">
        <v>12</v>
      </c>
      <c r="B46" s="13" t="s">
        <v>91</v>
      </c>
      <c r="C46" s="12">
        <v>32</v>
      </c>
      <c r="D46" s="12">
        <v>44</v>
      </c>
      <c r="E46" s="12" t="s">
        <v>80</v>
      </c>
    </row>
    <row r="47" spans="1:5" ht="15.75" x14ac:dyDescent="0.25">
      <c r="A47" s="12">
        <v>13</v>
      </c>
      <c r="B47" s="13" t="s">
        <v>92</v>
      </c>
      <c r="C47" s="12">
        <v>44</v>
      </c>
      <c r="D47" s="12">
        <v>56</v>
      </c>
      <c r="E47" s="12" t="s">
        <v>80</v>
      </c>
    </row>
    <row r="48" spans="1:5" ht="15.75" x14ac:dyDescent="0.25">
      <c r="A48" s="12">
        <v>14</v>
      </c>
      <c r="B48" s="13" t="s">
        <v>93</v>
      </c>
      <c r="C48" s="12">
        <v>48</v>
      </c>
      <c r="D48" s="12">
        <v>64</v>
      </c>
      <c r="E48" s="12" t="s">
        <v>80</v>
      </c>
    </row>
    <row r="49" spans="1:5" ht="15.75" x14ac:dyDescent="0.25">
      <c r="A49" s="12">
        <v>15</v>
      </c>
      <c r="B49" s="13" t="s">
        <v>94</v>
      </c>
      <c r="C49" s="12">
        <v>48</v>
      </c>
      <c r="D49" s="12">
        <v>52</v>
      </c>
      <c r="E49" s="12" t="s">
        <v>80</v>
      </c>
    </row>
    <row r="50" spans="1:5" ht="15.75" x14ac:dyDescent="0.25">
      <c r="A50" s="12">
        <v>16</v>
      </c>
      <c r="B50" s="13" t="s">
        <v>95</v>
      </c>
      <c r="C50" s="12">
        <v>44</v>
      </c>
      <c r="D50" s="12">
        <v>60</v>
      </c>
      <c r="E50" s="12" t="s">
        <v>80</v>
      </c>
    </row>
    <row r="51" spans="1:5" ht="15.75" x14ac:dyDescent="0.25">
      <c r="A51" s="12">
        <v>17</v>
      </c>
      <c r="B51" s="13" t="s">
        <v>96</v>
      </c>
      <c r="C51" s="12">
        <v>48</v>
      </c>
      <c r="D51" s="12">
        <v>80</v>
      </c>
      <c r="E51" s="12" t="s">
        <v>80</v>
      </c>
    </row>
    <row r="52" spans="1:5" ht="15.75" x14ac:dyDescent="0.25">
      <c r="A52" s="12">
        <v>18</v>
      </c>
      <c r="B52" s="13" t="s">
        <v>97</v>
      </c>
      <c r="C52" s="12">
        <v>60</v>
      </c>
      <c r="D52" s="12">
        <v>68</v>
      </c>
      <c r="E52" s="12" t="s">
        <v>80</v>
      </c>
    </row>
    <row r="53" spans="1:5" ht="15.75" x14ac:dyDescent="0.25">
      <c r="A53" s="12">
        <v>19</v>
      </c>
      <c r="B53" s="13" t="s">
        <v>98</v>
      </c>
      <c r="C53" s="12">
        <v>0</v>
      </c>
      <c r="D53" s="12">
        <v>32</v>
      </c>
      <c r="E53" s="12" t="s">
        <v>80</v>
      </c>
    </row>
    <row r="54" spans="1:5" ht="15.75" x14ac:dyDescent="0.25">
      <c r="A54" s="12">
        <v>20</v>
      </c>
      <c r="B54" s="13" t="s">
        <v>99</v>
      </c>
      <c r="C54" s="12">
        <v>64</v>
      </c>
      <c r="D54" s="12">
        <v>80</v>
      </c>
      <c r="E54" s="12" t="s">
        <v>80</v>
      </c>
    </row>
    <row r="55" spans="1:5" ht="15.75" x14ac:dyDescent="0.25">
      <c r="A55" s="12">
        <v>21</v>
      </c>
      <c r="B55" s="13" t="s">
        <v>100</v>
      </c>
      <c r="C55" s="12">
        <v>0</v>
      </c>
      <c r="D55" s="12">
        <v>64</v>
      </c>
      <c r="E55" s="12" t="s">
        <v>80</v>
      </c>
    </row>
    <row r="56" spans="1:5" ht="15.75" x14ac:dyDescent="0.25">
      <c r="A56" s="12">
        <v>22</v>
      </c>
      <c r="B56" s="13" t="s">
        <v>101</v>
      </c>
      <c r="C56" s="12">
        <v>42</v>
      </c>
      <c r="D56" s="12">
        <v>84</v>
      </c>
      <c r="E56" s="12" t="s">
        <v>80</v>
      </c>
    </row>
    <row r="57" spans="1:5" ht="15.75" x14ac:dyDescent="0.25">
      <c r="A57" s="12">
        <v>23</v>
      </c>
      <c r="B57" s="13" t="s">
        <v>102</v>
      </c>
      <c r="C57" s="12">
        <v>36</v>
      </c>
      <c r="D57" s="12">
        <v>45</v>
      </c>
      <c r="E57" s="12" t="s">
        <v>80</v>
      </c>
    </row>
    <row r="58" spans="1:5" ht="15.75" x14ac:dyDescent="0.25">
      <c r="A58" s="12">
        <v>24</v>
      </c>
      <c r="B58" s="13" t="s">
        <v>103</v>
      </c>
      <c r="C58" s="12">
        <v>60</v>
      </c>
      <c r="D58" s="12">
        <v>68</v>
      </c>
      <c r="E58" s="12" t="s">
        <v>80</v>
      </c>
    </row>
    <row r="59" spans="1:5" ht="15.75" x14ac:dyDescent="0.25">
      <c r="A59" s="12">
        <v>25</v>
      </c>
      <c r="B59" s="13" t="s">
        <v>104</v>
      </c>
      <c r="C59" s="12">
        <v>0</v>
      </c>
      <c r="D59" s="12">
        <v>36</v>
      </c>
      <c r="E59" s="12" t="s">
        <v>80</v>
      </c>
    </row>
    <row r="60" spans="1:5" ht="15.75" x14ac:dyDescent="0.25">
      <c r="A60" s="12">
        <v>26</v>
      </c>
      <c r="B60" s="13" t="s">
        <v>105</v>
      </c>
      <c r="C60" s="12">
        <v>28</v>
      </c>
      <c r="D60" s="12">
        <v>52</v>
      </c>
      <c r="E60" s="12" t="s">
        <v>80</v>
      </c>
    </row>
    <row r="61" spans="1:5" ht="15.75" x14ac:dyDescent="0.25">
      <c r="A61" s="12">
        <v>27</v>
      </c>
      <c r="B61" s="13" t="s">
        <v>106</v>
      </c>
      <c r="C61" s="12">
        <v>36</v>
      </c>
      <c r="D61" s="12">
        <v>44</v>
      </c>
      <c r="E61" s="12" t="s">
        <v>80</v>
      </c>
    </row>
    <row r="62" spans="1:5" ht="15.75" x14ac:dyDescent="0.25">
      <c r="A62" s="12">
        <v>28</v>
      </c>
      <c r="B62" s="13" t="s">
        <v>107</v>
      </c>
      <c r="C62" s="12">
        <v>60</v>
      </c>
      <c r="D62" s="12">
        <v>0</v>
      </c>
      <c r="E62" s="12" t="s">
        <v>80</v>
      </c>
    </row>
    <row r="63" spans="1:5" ht="15.75" x14ac:dyDescent="0.25">
      <c r="A63" s="12">
        <v>29</v>
      </c>
      <c r="B63" s="13" t="s">
        <v>108</v>
      </c>
      <c r="C63" s="12">
        <v>48</v>
      </c>
      <c r="D63" s="12">
        <v>0</v>
      </c>
      <c r="E63" s="12" t="s">
        <v>80</v>
      </c>
    </row>
    <row r="64" spans="1:5" ht="15.75" x14ac:dyDescent="0.25">
      <c r="A64" s="14">
        <v>30</v>
      </c>
      <c r="B64" s="15" t="s">
        <v>109</v>
      </c>
      <c r="C64" s="14">
        <v>42</v>
      </c>
      <c r="D64" s="14">
        <v>60</v>
      </c>
      <c r="E64" s="14" t="s">
        <v>80</v>
      </c>
    </row>
    <row r="65" spans="1:5" ht="15.75" x14ac:dyDescent="0.25">
      <c r="A65" s="4">
        <v>31</v>
      </c>
      <c r="B65" s="16" t="s">
        <v>110</v>
      </c>
      <c r="C65" s="4">
        <v>36</v>
      </c>
      <c r="D65" s="4">
        <v>64</v>
      </c>
      <c r="E65" s="4" t="s">
        <v>80</v>
      </c>
    </row>
    <row r="66" spans="1:5" ht="15.75" x14ac:dyDescent="0.25">
      <c r="A66" s="17">
        <v>32</v>
      </c>
      <c r="B66" s="18" t="s">
        <v>111</v>
      </c>
      <c r="C66" s="17">
        <v>44</v>
      </c>
      <c r="D66" s="17">
        <v>56</v>
      </c>
      <c r="E66" s="17" t="s">
        <v>80</v>
      </c>
    </row>
    <row r="67" spans="1:5" x14ac:dyDescent="0.25">
      <c r="A67" s="3"/>
      <c r="B67" s="3"/>
      <c r="C67" s="3"/>
      <c r="D67" s="3"/>
    </row>
    <row r="68" spans="1:5" x14ac:dyDescent="0.25">
      <c r="A68" s="3"/>
      <c r="B68" s="3"/>
      <c r="C68" s="3"/>
      <c r="D68" s="3"/>
    </row>
    <row r="69" spans="1:5" x14ac:dyDescent="0.25">
      <c r="A69" s="3"/>
      <c r="B69" s="3"/>
      <c r="C69" s="3"/>
      <c r="D69" s="3"/>
    </row>
    <row r="70" spans="1:5" x14ac:dyDescent="0.25">
      <c r="A70" s="3"/>
      <c r="B70" s="3"/>
      <c r="C70" s="3"/>
      <c r="D70" s="3"/>
    </row>
    <row r="71" spans="1:5" x14ac:dyDescent="0.25">
      <c r="A71" s="3"/>
      <c r="B71" s="3"/>
      <c r="C71" s="3"/>
      <c r="D71" s="3"/>
    </row>
    <row r="72" spans="1:5" x14ac:dyDescent="0.25">
      <c r="A72" s="3"/>
      <c r="B72" s="3"/>
      <c r="C72" s="3"/>
      <c r="D72" s="3"/>
    </row>
    <row r="73" spans="1:5" x14ac:dyDescent="0.25">
      <c r="A73" s="3"/>
      <c r="B73" s="3"/>
      <c r="C73" s="3"/>
      <c r="D73" s="3"/>
    </row>
    <row r="74" spans="1:5" x14ac:dyDescent="0.25">
      <c r="A74" s="3"/>
      <c r="B74" s="3"/>
      <c r="C74" s="3"/>
      <c r="D74" s="3"/>
    </row>
    <row r="75" spans="1:5" x14ac:dyDescent="0.25">
      <c r="A75" s="3"/>
      <c r="B75" s="3"/>
      <c r="C75" s="3"/>
      <c r="D75" s="3"/>
    </row>
    <row r="76" spans="1:5" x14ac:dyDescent="0.25">
      <c r="A76" s="3"/>
      <c r="B76" s="3"/>
      <c r="C76" s="3"/>
      <c r="D76" s="3"/>
    </row>
    <row r="77" spans="1:5" x14ac:dyDescent="0.25">
      <c r="A77" s="3"/>
      <c r="B77" s="3"/>
      <c r="C77" s="3"/>
      <c r="D77" s="3"/>
    </row>
    <row r="78" spans="1:5" x14ac:dyDescent="0.25">
      <c r="A78" s="3"/>
      <c r="B78" s="3"/>
      <c r="C78" s="3"/>
      <c r="D78" s="3"/>
    </row>
    <row r="79" spans="1:5" x14ac:dyDescent="0.25">
      <c r="A79" s="3"/>
      <c r="B79" s="3"/>
      <c r="C79" s="3"/>
      <c r="D79" s="3"/>
    </row>
    <row r="80" spans="1:5" x14ac:dyDescent="0.25">
      <c r="A80" s="3"/>
      <c r="B80" s="3"/>
      <c r="C80" s="3"/>
      <c r="D80" s="3"/>
    </row>
    <row r="81" spans="1:4" x14ac:dyDescent="0.25">
      <c r="A81" s="3"/>
      <c r="B81" s="3"/>
      <c r="C81" s="3"/>
      <c r="D81" s="3"/>
    </row>
    <row r="82" spans="1:4" x14ac:dyDescent="0.25">
      <c r="A82" s="3"/>
      <c r="B82" s="3"/>
      <c r="C82" s="3"/>
      <c r="D82" s="3"/>
    </row>
    <row r="83" spans="1:4" x14ac:dyDescent="0.25">
      <c r="A83" s="3"/>
      <c r="B83" s="3"/>
      <c r="C83" s="3"/>
      <c r="D83" s="3"/>
    </row>
    <row r="84" spans="1:4" x14ac:dyDescent="0.25">
      <c r="A84" s="3"/>
      <c r="B84" s="3"/>
      <c r="C84" s="3"/>
      <c r="D84" s="3"/>
    </row>
    <row r="85" spans="1:4" x14ac:dyDescent="0.25">
      <c r="A85" s="3"/>
      <c r="B85" s="3"/>
      <c r="C85" s="3"/>
      <c r="D85" s="3"/>
    </row>
    <row r="86" spans="1:4" x14ac:dyDescent="0.25">
      <c r="A86" s="3"/>
      <c r="B86" s="3"/>
      <c r="C86" s="3"/>
      <c r="D86" s="3"/>
    </row>
    <row r="87" spans="1:4" x14ac:dyDescent="0.25">
      <c r="A87" s="3"/>
      <c r="B87" s="3"/>
      <c r="C87" s="3"/>
      <c r="D87" s="3"/>
    </row>
    <row r="88" spans="1:4" x14ac:dyDescent="0.25">
      <c r="A88" s="3"/>
      <c r="B88" s="3"/>
      <c r="C88" s="3"/>
      <c r="D88" s="3"/>
    </row>
    <row r="89" spans="1:4" x14ac:dyDescent="0.25">
      <c r="A89" s="3"/>
      <c r="B89" s="3"/>
      <c r="C89" s="3"/>
      <c r="D89" s="3"/>
    </row>
    <row r="90" spans="1:4" x14ac:dyDescent="0.25">
      <c r="A90" s="3"/>
      <c r="B90" s="3"/>
      <c r="C90" s="3"/>
      <c r="D90" s="3"/>
    </row>
    <row r="91" spans="1:4" x14ac:dyDescent="0.25">
      <c r="A91" s="3"/>
      <c r="B91" s="3"/>
      <c r="C91" s="3"/>
      <c r="D91" s="3"/>
    </row>
    <row r="92" spans="1:4" x14ac:dyDescent="0.25">
      <c r="A92" s="3"/>
      <c r="B92" s="3"/>
      <c r="C92" s="3"/>
      <c r="D92" s="3"/>
    </row>
    <row r="93" spans="1:4" x14ac:dyDescent="0.25">
      <c r="A93" s="3"/>
      <c r="B93" s="3"/>
      <c r="C93" s="3"/>
      <c r="D93" s="3"/>
    </row>
    <row r="94" spans="1:4" x14ac:dyDescent="0.25">
      <c r="A94" s="3"/>
      <c r="B94" s="3"/>
      <c r="C94" s="3"/>
      <c r="D94" s="3"/>
    </row>
    <row r="95" spans="1:4" x14ac:dyDescent="0.25">
      <c r="A95" s="3"/>
      <c r="B95" s="3"/>
      <c r="C95" s="3"/>
      <c r="D95" s="3"/>
    </row>
    <row r="96" spans="1:4" x14ac:dyDescent="0.25">
      <c r="A96" s="3"/>
      <c r="B96" s="3"/>
      <c r="C96" s="3"/>
      <c r="D96" s="3"/>
    </row>
    <row r="97" spans="1:4" x14ac:dyDescent="0.25">
      <c r="A97" s="3"/>
      <c r="B97" s="3"/>
      <c r="C97" s="3"/>
      <c r="D97" s="3"/>
    </row>
    <row r="98" spans="1:4" x14ac:dyDescent="0.25">
      <c r="A98" s="3"/>
      <c r="B98" s="3"/>
      <c r="C98" s="3"/>
      <c r="D98" s="3"/>
    </row>
    <row r="99" spans="1:4" x14ac:dyDescent="0.25">
      <c r="A99" s="3"/>
      <c r="B99" s="3"/>
      <c r="C99" s="3"/>
      <c r="D99" s="3"/>
    </row>
    <row r="100" spans="1:4" x14ac:dyDescent="0.25">
      <c r="A100" s="3"/>
      <c r="B100" s="3"/>
      <c r="C100" s="3"/>
      <c r="D100" s="3"/>
    </row>
    <row r="101" spans="1:4" x14ac:dyDescent="0.25">
      <c r="A101" s="3"/>
      <c r="B101" s="3"/>
      <c r="C101" s="3"/>
      <c r="D101" s="3"/>
    </row>
    <row r="102" spans="1:4" x14ac:dyDescent="0.25">
      <c r="A102" s="3"/>
      <c r="B102" s="3"/>
      <c r="C102" s="3"/>
      <c r="D102" s="3"/>
    </row>
    <row r="103" spans="1:4" x14ac:dyDescent="0.25">
      <c r="A103" s="3"/>
      <c r="B103" s="3"/>
      <c r="C103" s="3"/>
      <c r="D103" s="3"/>
    </row>
    <row r="104" spans="1:4" x14ac:dyDescent="0.25">
      <c r="A104" s="3"/>
      <c r="B104" s="3"/>
      <c r="C104" s="3"/>
      <c r="D104" s="3"/>
    </row>
    <row r="105" spans="1:4" x14ac:dyDescent="0.25">
      <c r="A105" s="3"/>
      <c r="B105" s="3"/>
      <c r="C105" s="3"/>
      <c r="D105" s="3"/>
    </row>
    <row r="106" spans="1:4" x14ac:dyDescent="0.25">
      <c r="A106" s="3"/>
      <c r="B106" s="3"/>
      <c r="C106" s="3"/>
      <c r="D106" s="3"/>
    </row>
    <row r="107" spans="1:4" x14ac:dyDescent="0.25">
      <c r="A107" s="3"/>
      <c r="B107" s="3"/>
      <c r="C107" s="3"/>
      <c r="D107" s="3"/>
    </row>
    <row r="108" spans="1:4" x14ac:dyDescent="0.25">
      <c r="A108" s="3"/>
      <c r="B108" s="3"/>
      <c r="C108" s="3"/>
      <c r="D108" s="3"/>
    </row>
    <row r="109" spans="1:4" x14ac:dyDescent="0.25">
      <c r="A109" s="3"/>
      <c r="B109" s="3"/>
      <c r="C109" s="3"/>
      <c r="D109" s="3"/>
    </row>
    <row r="110" spans="1:4" x14ac:dyDescent="0.25">
      <c r="A110" s="3"/>
      <c r="B110" s="3"/>
      <c r="C110" s="3"/>
      <c r="D110" s="3"/>
    </row>
    <row r="111" spans="1:4" x14ac:dyDescent="0.25">
      <c r="A111" s="3"/>
      <c r="B111" s="3"/>
      <c r="C111" s="3"/>
      <c r="D111" s="3"/>
    </row>
    <row r="112" spans="1:4" x14ac:dyDescent="0.25">
      <c r="A112" s="3"/>
      <c r="B112" s="3"/>
      <c r="C112" s="3"/>
      <c r="D112" s="3"/>
    </row>
    <row r="113" spans="1:4" x14ac:dyDescent="0.25">
      <c r="A113" s="3"/>
      <c r="B113" s="3"/>
      <c r="C113" s="3"/>
      <c r="D113" s="3"/>
    </row>
    <row r="114" spans="1:4" x14ac:dyDescent="0.25">
      <c r="A114" s="3"/>
      <c r="B114" s="3"/>
      <c r="C114" s="3"/>
      <c r="D114" s="3"/>
    </row>
    <row r="115" spans="1:4" x14ac:dyDescent="0.25">
      <c r="A115" s="3"/>
      <c r="B115" s="3"/>
      <c r="C115" s="3"/>
      <c r="D115" s="3"/>
    </row>
    <row r="116" spans="1:4" x14ac:dyDescent="0.25">
      <c r="A116" s="3"/>
      <c r="B116" s="3"/>
      <c r="C116" s="3"/>
      <c r="D116" s="3"/>
    </row>
    <row r="117" spans="1:4" x14ac:dyDescent="0.25">
      <c r="A117" s="3"/>
      <c r="B117" s="3"/>
      <c r="C117" s="3"/>
      <c r="D117" s="3"/>
    </row>
    <row r="118" spans="1:4" x14ac:dyDescent="0.25">
      <c r="A118" s="3"/>
      <c r="B118" s="3"/>
      <c r="C118" s="3"/>
      <c r="D118" s="3"/>
    </row>
    <row r="119" spans="1:4" x14ac:dyDescent="0.25">
      <c r="A119" s="3"/>
      <c r="B119" s="3"/>
      <c r="C119" s="3"/>
      <c r="D119" s="3"/>
    </row>
    <row r="120" spans="1:4" x14ac:dyDescent="0.25">
      <c r="A120" s="3"/>
      <c r="B120" s="3"/>
      <c r="C120" s="3"/>
      <c r="D120" s="3"/>
    </row>
    <row r="121" spans="1:4" x14ac:dyDescent="0.25">
      <c r="A121" s="3"/>
      <c r="B121" s="3"/>
      <c r="C121" s="3"/>
      <c r="D121" s="3"/>
    </row>
    <row r="122" spans="1:4" x14ac:dyDescent="0.25">
      <c r="A122" s="3"/>
      <c r="B122" s="3"/>
      <c r="C122" s="3"/>
      <c r="D122" s="3"/>
    </row>
    <row r="123" spans="1:4" x14ac:dyDescent="0.25">
      <c r="A123" s="3"/>
      <c r="B123" s="3"/>
      <c r="C123" s="3"/>
      <c r="D123" s="3"/>
    </row>
    <row r="124" spans="1:4" x14ac:dyDescent="0.25">
      <c r="A124" s="3"/>
      <c r="B124" s="3"/>
      <c r="C124" s="3"/>
      <c r="D124" s="3"/>
    </row>
    <row r="125" spans="1:4" x14ac:dyDescent="0.25">
      <c r="A125" s="3"/>
      <c r="B125" s="3"/>
      <c r="C125" s="3"/>
      <c r="D125" s="3"/>
    </row>
    <row r="126" spans="1:4" x14ac:dyDescent="0.25">
      <c r="A126" s="3"/>
      <c r="B126" s="3"/>
      <c r="C126" s="3"/>
      <c r="D126" s="3"/>
    </row>
    <row r="127" spans="1:4" x14ac:dyDescent="0.25">
      <c r="A127" s="3"/>
      <c r="B127" s="3"/>
      <c r="C127" s="3"/>
      <c r="D127" s="3"/>
    </row>
    <row r="128" spans="1:4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3"/>
      <c r="D131" s="3"/>
    </row>
    <row r="132" spans="1:4" x14ac:dyDescent="0.25">
      <c r="A132" s="3"/>
      <c r="B132" s="3"/>
      <c r="C132" s="3"/>
      <c r="D132" s="3"/>
    </row>
    <row r="133" spans="1:4" x14ac:dyDescent="0.25">
      <c r="A133" s="3"/>
      <c r="B133" s="3"/>
      <c r="C133" s="3"/>
      <c r="D133" s="3"/>
    </row>
    <row r="134" spans="1:4" x14ac:dyDescent="0.25">
      <c r="A134" s="3"/>
      <c r="B134" s="3"/>
      <c r="C134" s="3"/>
      <c r="D134" s="3"/>
    </row>
    <row r="135" spans="1:4" x14ac:dyDescent="0.25">
      <c r="A135" s="3"/>
      <c r="B135" s="3"/>
      <c r="C135" s="3"/>
      <c r="D135" s="3"/>
    </row>
    <row r="136" spans="1:4" x14ac:dyDescent="0.25">
      <c r="A136" s="3"/>
      <c r="B136" s="3"/>
      <c r="C136" s="3"/>
      <c r="D136" s="3"/>
    </row>
    <row r="137" spans="1:4" x14ac:dyDescent="0.25">
      <c r="A137" s="3"/>
      <c r="B137" s="3"/>
      <c r="C137" s="3"/>
      <c r="D137" s="3"/>
    </row>
    <row r="138" spans="1:4" x14ac:dyDescent="0.25">
      <c r="A138" s="3"/>
      <c r="B138" s="3"/>
      <c r="C138" s="3"/>
      <c r="D138" s="3"/>
    </row>
    <row r="139" spans="1:4" x14ac:dyDescent="0.25">
      <c r="A139" s="3"/>
      <c r="B139" s="3"/>
      <c r="C139" s="3"/>
      <c r="D139" s="3"/>
    </row>
    <row r="140" spans="1:4" x14ac:dyDescent="0.25">
      <c r="A140" s="3"/>
      <c r="B140" s="3"/>
      <c r="C140" s="3"/>
      <c r="D140" s="3"/>
    </row>
    <row r="141" spans="1:4" x14ac:dyDescent="0.25">
      <c r="A141" s="3"/>
      <c r="B141" s="3"/>
      <c r="C141" s="3"/>
      <c r="D141" s="3"/>
    </row>
    <row r="142" spans="1:4" x14ac:dyDescent="0.25">
      <c r="A142" s="3"/>
      <c r="B142" s="3"/>
      <c r="C142" s="3"/>
      <c r="D142" s="3"/>
    </row>
    <row r="143" spans="1:4" x14ac:dyDescent="0.25">
      <c r="A143" s="3"/>
      <c r="B143" s="3"/>
      <c r="C143" s="3"/>
      <c r="D143" s="3"/>
    </row>
    <row r="144" spans="1:4" x14ac:dyDescent="0.25">
      <c r="A144" s="3"/>
      <c r="B144" s="3"/>
      <c r="C144" s="3"/>
      <c r="D144" s="3"/>
    </row>
    <row r="145" spans="1:4" x14ac:dyDescent="0.25">
      <c r="A145" s="3"/>
      <c r="B145" s="3"/>
      <c r="C145" s="3"/>
      <c r="D145" s="3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  <row r="149" spans="1:4" x14ac:dyDescent="0.25">
      <c r="A149" s="3"/>
      <c r="B149" s="3"/>
      <c r="C149" s="3"/>
      <c r="D149" s="3"/>
    </row>
    <row r="150" spans="1:4" x14ac:dyDescent="0.25">
      <c r="A150" s="3"/>
      <c r="B150" s="3"/>
      <c r="C150" s="3"/>
      <c r="D150" s="3"/>
    </row>
    <row r="151" spans="1:4" x14ac:dyDescent="0.25">
      <c r="A151" s="3"/>
      <c r="B151" s="3"/>
      <c r="C151" s="3"/>
      <c r="D151" s="3"/>
    </row>
    <row r="152" spans="1:4" x14ac:dyDescent="0.25">
      <c r="A152" s="3"/>
      <c r="B152" s="3"/>
      <c r="C152" s="3"/>
      <c r="D152" s="3"/>
    </row>
    <row r="153" spans="1:4" x14ac:dyDescent="0.25">
      <c r="A153" s="3"/>
      <c r="B153" s="3"/>
      <c r="C153" s="3"/>
      <c r="D153" s="3"/>
    </row>
    <row r="154" spans="1:4" x14ac:dyDescent="0.25">
      <c r="A154" s="3"/>
      <c r="B154" s="3"/>
      <c r="C154" s="3"/>
      <c r="D154" s="3"/>
    </row>
    <row r="155" spans="1:4" x14ac:dyDescent="0.25">
      <c r="A155" s="3"/>
      <c r="B155" s="3"/>
      <c r="C155" s="3"/>
      <c r="D155" s="3"/>
    </row>
    <row r="156" spans="1:4" x14ac:dyDescent="0.25">
      <c r="A156" s="3"/>
      <c r="B156" s="3"/>
      <c r="C156" s="3"/>
      <c r="D156" s="3"/>
    </row>
    <row r="157" spans="1:4" x14ac:dyDescent="0.25">
      <c r="A157" s="3"/>
      <c r="B157" s="3"/>
      <c r="C157" s="3"/>
      <c r="D157" s="3"/>
    </row>
    <row r="158" spans="1:4" x14ac:dyDescent="0.25">
      <c r="A158" s="3"/>
      <c r="B158" s="3"/>
      <c r="C158" s="3"/>
      <c r="D158" s="3"/>
    </row>
    <row r="159" spans="1:4" x14ac:dyDescent="0.25">
      <c r="A159" s="3"/>
      <c r="B159" s="3"/>
      <c r="C159" s="3"/>
      <c r="D159" s="3"/>
    </row>
    <row r="160" spans="1:4" x14ac:dyDescent="0.25">
      <c r="A160" s="3"/>
      <c r="B160" s="3"/>
      <c r="C160" s="3"/>
      <c r="D160" s="3"/>
    </row>
    <row r="161" spans="1:4" x14ac:dyDescent="0.25">
      <c r="A161" s="3"/>
      <c r="B161" s="3"/>
      <c r="C161" s="3"/>
      <c r="D161" s="3"/>
    </row>
    <row r="162" spans="1:4" x14ac:dyDescent="0.25">
      <c r="A162" s="3"/>
      <c r="B162" s="3"/>
      <c r="C162" s="3"/>
      <c r="D162" s="3"/>
    </row>
    <row r="163" spans="1:4" x14ac:dyDescent="0.25">
      <c r="A163" s="3"/>
      <c r="B163" s="3"/>
      <c r="C163" s="3"/>
      <c r="D163" s="3"/>
    </row>
    <row r="164" spans="1:4" x14ac:dyDescent="0.25">
      <c r="A164" s="3"/>
      <c r="B164" s="3"/>
      <c r="C164" s="3"/>
      <c r="D164" s="3"/>
    </row>
    <row r="165" spans="1:4" x14ac:dyDescent="0.25">
      <c r="A165" s="3"/>
      <c r="B165" s="3"/>
      <c r="C165" s="3"/>
      <c r="D165" s="3"/>
    </row>
    <row r="166" spans="1:4" x14ac:dyDescent="0.25">
      <c r="A166" s="3"/>
      <c r="B166" s="3"/>
      <c r="C166" s="3"/>
      <c r="D166" s="3"/>
    </row>
    <row r="167" spans="1:4" x14ac:dyDescent="0.25">
      <c r="A167" s="3"/>
      <c r="B167" s="3"/>
      <c r="C167" s="3"/>
      <c r="D167" s="3"/>
    </row>
    <row r="168" spans="1:4" x14ac:dyDescent="0.25">
      <c r="A168" s="3"/>
      <c r="B168" s="3"/>
      <c r="C168" s="3"/>
      <c r="D168" s="3"/>
    </row>
    <row r="169" spans="1:4" x14ac:dyDescent="0.25">
      <c r="A169" s="3"/>
      <c r="B169" s="3"/>
      <c r="C169" s="3"/>
      <c r="D169" s="3"/>
    </row>
    <row r="170" spans="1:4" x14ac:dyDescent="0.25">
      <c r="A170" s="3"/>
      <c r="B170" s="3"/>
      <c r="C170" s="3"/>
      <c r="D170" s="3"/>
    </row>
    <row r="171" spans="1:4" x14ac:dyDescent="0.25">
      <c r="A171" s="3"/>
      <c r="B171" s="3"/>
      <c r="C171" s="3"/>
      <c r="D171" s="3"/>
    </row>
    <row r="172" spans="1:4" x14ac:dyDescent="0.25">
      <c r="A172" s="3"/>
      <c r="B172" s="3"/>
      <c r="C172" s="3"/>
      <c r="D172" s="3"/>
    </row>
    <row r="173" spans="1:4" x14ac:dyDescent="0.25">
      <c r="A173" s="3"/>
      <c r="B173" s="3"/>
      <c r="C173" s="3"/>
      <c r="D173" s="3"/>
    </row>
    <row r="174" spans="1:4" x14ac:dyDescent="0.25">
      <c r="A174" s="3"/>
      <c r="B174" s="3"/>
      <c r="C174" s="3"/>
      <c r="D174" s="3"/>
    </row>
    <row r="175" spans="1:4" x14ac:dyDescent="0.25">
      <c r="A175" s="3"/>
      <c r="B175" s="3"/>
      <c r="C175" s="3"/>
      <c r="D175" s="3"/>
    </row>
    <row r="176" spans="1:4" x14ac:dyDescent="0.25">
      <c r="A176" s="3"/>
      <c r="B176" s="3"/>
      <c r="C176" s="3"/>
      <c r="D176" s="3"/>
    </row>
    <row r="177" spans="1:4" x14ac:dyDescent="0.25">
      <c r="A177" s="3"/>
      <c r="B177" s="3"/>
      <c r="C177" s="3"/>
      <c r="D177" s="3"/>
    </row>
    <row r="178" spans="1:4" x14ac:dyDescent="0.25">
      <c r="A178" s="3"/>
      <c r="B178" s="3"/>
      <c r="C178" s="3"/>
      <c r="D178" s="3"/>
    </row>
    <row r="179" spans="1:4" x14ac:dyDescent="0.25">
      <c r="A179" s="3"/>
      <c r="B179" s="3"/>
      <c r="C179" s="3"/>
      <c r="D179" s="3"/>
    </row>
    <row r="180" spans="1:4" x14ac:dyDescent="0.25">
      <c r="A180" s="3"/>
      <c r="B180" s="3"/>
      <c r="C180" s="3"/>
      <c r="D180" s="3"/>
    </row>
    <row r="181" spans="1:4" x14ac:dyDescent="0.25">
      <c r="A181" s="3"/>
      <c r="B181" s="3"/>
      <c r="C181" s="3"/>
      <c r="D181" s="3"/>
    </row>
    <row r="182" spans="1:4" x14ac:dyDescent="0.25">
      <c r="A182" s="3"/>
      <c r="B182" s="3"/>
      <c r="C182" s="3"/>
      <c r="D182" s="3"/>
    </row>
  </sheetData>
  <mergeCells count="4">
    <mergeCell ref="B1:B2"/>
    <mergeCell ref="C1:D1"/>
    <mergeCell ref="E1:E2"/>
    <mergeCell ref="A1: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6A8D-5152-4755-9E0A-D3F7F167887D}">
  <dimension ref="A2:P36"/>
  <sheetViews>
    <sheetView topLeftCell="C1" workbookViewId="0">
      <selection activeCell="I21" sqref="I21"/>
    </sheetView>
  </sheetViews>
  <sheetFormatPr defaultRowHeight="15" x14ac:dyDescent="0.25"/>
  <cols>
    <col min="2" max="2" width="11.5703125" customWidth="1"/>
    <col min="3" max="3" width="10.5703125" customWidth="1"/>
    <col min="4" max="4" width="10.42578125" customWidth="1"/>
    <col min="5" max="5" width="24.140625" customWidth="1"/>
    <col min="6" max="6" width="14.140625" customWidth="1"/>
    <col min="7" max="7" width="19.7109375" customWidth="1"/>
    <col min="11" max="11" width="11.85546875" customWidth="1"/>
    <col min="12" max="12" width="11.5703125" customWidth="1"/>
    <col min="13" max="13" width="10.7109375" customWidth="1"/>
    <col min="14" max="14" width="21.5703125" customWidth="1"/>
    <col min="15" max="15" width="13.85546875" customWidth="1"/>
    <col min="16" max="16" width="18.5703125" bestFit="1" customWidth="1"/>
  </cols>
  <sheetData>
    <row r="2" spans="1:16" ht="15.75" x14ac:dyDescent="0.25">
      <c r="A2" s="44" t="s">
        <v>179</v>
      </c>
      <c r="B2" s="44"/>
      <c r="C2" s="44"/>
      <c r="D2" s="44"/>
      <c r="E2" s="44"/>
      <c r="F2" s="44"/>
      <c r="G2" s="44"/>
      <c r="J2" s="45" t="s">
        <v>180</v>
      </c>
      <c r="K2" s="45"/>
      <c r="L2" s="45"/>
      <c r="M2" s="45"/>
      <c r="N2" s="45"/>
      <c r="O2" s="45"/>
      <c r="P2" s="45"/>
    </row>
    <row r="3" spans="1:16" ht="15.75" x14ac:dyDescent="0.25">
      <c r="A3" s="46" t="s">
        <v>0</v>
      </c>
      <c r="B3" s="46" t="s">
        <v>1</v>
      </c>
      <c r="C3" s="46" t="s">
        <v>181</v>
      </c>
      <c r="D3" s="46" t="s">
        <v>182</v>
      </c>
      <c r="E3" s="46" t="s">
        <v>183</v>
      </c>
      <c r="F3" s="46" t="s">
        <v>184</v>
      </c>
      <c r="G3" s="46" t="s">
        <v>185</v>
      </c>
      <c r="J3" s="47" t="s">
        <v>0</v>
      </c>
      <c r="K3" s="47" t="s">
        <v>1</v>
      </c>
      <c r="L3" s="47" t="s">
        <v>181</v>
      </c>
      <c r="M3" s="47" t="s">
        <v>182</v>
      </c>
      <c r="N3" s="47" t="s">
        <v>183</v>
      </c>
      <c r="O3" s="47" t="s">
        <v>184</v>
      </c>
      <c r="P3" s="47" t="s">
        <v>185</v>
      </c>
    </row>
    <row r="4" spans="1:16" ht="15.75" x14ac:dyDescent="0.25">
      <c r="A4" s="48"/>
      <c r="B4" s="23">
        <v>68</v>
      </c>
      <c r="C4" s="23">
        <v>32</v>
      </c>
      <c r="D4" s="48">
        <f>B4-C4</f>
        <v>36</v>
      </c>
      <c r="E4" s="48">
        <f>100-C4</f>
        <v>68</v>
      </c>
      <c r="F4" s="49">
        <f>D4/E4</f>
        <v>0.52941176470588236</v>
      </c>
      <c r="G4" s="49">
        <f>F4*100</f>
        <v>52.941176470588239</v>
      </c>
      <c r="J4" s="50"/>
      <c r="K4" s="23">
        <v>80</v>
      </c>
      <c r="L4" s="23">
        <v>40</v>
      </c>
      <c r="M4" s="23">
        <f>K4-L4</f>
        <v>40</v>
      </c>
      <c r="N4" s="23">
        <f>100-L4</f>
        <v>60</v>
      </c>
      <c r="O4" s="51">
        <f>M4/N4</f>
        <v>0.66666666666666663</v>
      </c>
      <c r="P4" s="51">
        <f>O4*100</f>
        <v>66.666666666666657</v>
      </c>
    </row>
    <row r="5" spans="1:16" ht="15.75" x14ac:dyDescent="0.25">
      <c r="A5" s="48"/>
      <c r="B5" s="23">
        <v>76</v>
      </c>
      <c r="C5" s="23">
        <v>32</v>
      </c>
      <c r="D5" s="48">
        <f t="shared" ref="D5:D35" si="0">B5-C5</f>
        <v>44</v>
      </c>
      <c r="E5" s="48">
        <f t="shared" ref="E5:E35" si="1">100-C5</f>
        <v>68</v>
      </c>
      <c r="F5" s="49">
        <f t="shared" ref="F5:F35" si="2">D5/E5</f>
        <v>0.6470588235294118</v>
      </c>
      <c r="G5" s="49">
        <f t="shared" ref="G5:G35" si="3">F5*100</f>
        <v>64.705882352941174</v>
      </c>
      <c r="J5" s="50"/>
      <c r="K5" s="23">
        <v>72</v>
      </c>
      <c r="L5" s="23">
        <v>48</v>
      </c>
      <c r="M5" s="23">
        <f t="shared" ref="M5:M35" si="4">K5-L5</f>
        <v>24</v>
      </c>
      <c r="N5" s="23">
        <f t="shared" ref="N5:N34" si="5">100-L5</f>
        <v>52</v>
      </c>
      <c r="O5" s="51">
        <f t="shared" ref="O5:O35" si="6">M5/N5</f>
        <v>0.46153846153846156</v>
      </c>
      <c r="P5" s="51">
        <f t="shared" ref="P5:P35" si="7">O5*100</f>
        <v>46.153846153846153</v>
      </c>
    </row>
    <row r="6" spans="1:16" ht="15.75" x14ac:dyDescent="0.25">
      <c r="A6" s="48"/>
      <c r="B6" s="23">
        <v>80</v>
      </c>
      <c r="C6" s="23">
        <v>40</v>
      </c>
      <c r="D6" s="48">
        <f t="shared" si="0"/>
        <v>40</v>
      </c>
      <c r="E6" s="48">
        <f t="shared" si="1"/>
        <v>60</v>
      </c>
      <c r="F6" s="49">
        <f t="shared" si="2"/>
        <v>0.66666666666666663</v>
      </c>
      <c r="G6" s="49">
        <f t="shared" si="3"/>
        <v>66.666666666666657</v>
      </c>
      <c r="J6" s="50"/>
      <c r="K6" s="23">
        <v>52</v>
      </c>
      <c r="L6" s="23">
        <v>36</v>
      </c>
      <c r="M6" s="23">
        <f t="shared" si="4"/>
        <v>16</v>
      </c>
      <c r="N6" s="23">
        <f t="shared" si="5"/>
        <v>64</v>
      </c>
      <c r="O6" s="51">
        <f t="shared" si="6"/>
        <v>0.25</v>
      </c>
      <c r="P6" s="51">
        <f t="shared" si="7"/>
        <v>25</v>
      </c>
    </row>
    <row r="7" spans="1:16" ht="15.75" x14ac:dyDescent="0.25">
      <c r="A7" s="48"/>
      <c r="B7" s="23">
        <v>80</v>
      </c>
      <c r="C7" s="23">
        <v>32</v>
      </c>
      <c r="D7" s="48">
        <f t="shared" si="0"/>
        <v>48</v>
      </c>
      <c r="E7" s="48">
        <f t="shared" si="1"/>
        <v>68</v>
      </c>
      <c r="F7" s="49">
        <f t="shared" si="2"/>
        <v>0.70588235294117652</v>
      </c>
      <c r="G7" s="49">
        <f t="shared" si="3"/>
        <v>70.588235294117652</v>
      </c>
      <c r="J7" s="50"/>
      <c r="K7" s="23">
        <v>80</v>
      </c>
      <c r="L7" s="23">
        <v>60</v>
      </c>
      <c r="M7" s="23">
        <f t="shared" si="4"/>
        <v>20</v>
      </c>
      <c r="N7" s="23">
        <f t="shared" si="5"/>
        <v>40</v>
      </c>
      <c r="O7" s="51">
        <f t="shared" si="6"/>
        <v>0.5</v>
      </c>
      <c r="P7" s="51">
        <f t="shared" si="7"/>
        <v>50</v>
      </c>
    </row>
    <row r="8" spans="1:16" ht="15.75" x14ac:dyDescent="0.25">
      <c r="A8" s="48"/>
      <c r="B8" s="23">
        <v>76</v>
      </c>
      <c r="C8" s="23">
        <v>40</v>
      </c>
      <c r="D8" s="48">
        <f t="shared" si="0"/>
        <v>36</v>
      </c>
      <c r="E8" s="48">
        <f t="shared" si="1"/>
        <v>60</v>
      </c>
      <c r="F8" s="49">
        <f t="shared" si="2"/>
        <v>0.6</v>
      </c>
      <c r="G8" s="49">
        <f t="shared" si="3"/>
        <v>60</v>
      </c>
      <c r="J8" s="50"/>
      <c r="K8" s="23">
        <v>80</v>
      </c>
      <c r="L8" s="23">
        <v>68</v>
      </c>
      <c r="M8" s="23">
        <f t="shared" si="4"/>
        <v>12</v>
      </c>
      <c r="N8" s="23">
        <f t="shared" si="5"/>
        <v>32</v>
      </c>
      <c r="O8" s="51">
        <f t="shared" si="6"/>
        <v>0.375</v>
      </c>
      <c r="P8" s="51">
        <f t="shared" si="7"/>
        <v>37.5</v>
      </c>
    </row>
    <row r="9" spans="1:16" ht="15.75" x14ac:dyDescent="0.25">
      <c r="A9" s="48"/>
      <c r="B9" s="23">
        <v>88</v>
      </c>
      <c r="C9" s="23">
        <v>44</v>
      </c>
      <c r="D9" s="48">
        <f t="shared" si="0"/>
        <v>44</v>
      </c>
      <c r="E9" s="48">
        <f t="shared" si="1"/>
        <v>56</v>
      </c>
      <c r="F9" s="49">
        <f t="shared" si="2"/>
        <v>0.7857142857142857</v>
      </c>
      <c r="G9" s="49">
        <f t="shared" si="3"/>
        <v>78.571428571428569</v>
      </c>
      <c r="J9" s="50"/>
      <c r="K9" s="23">
        <v>48</v>
      </c>
      <c r="L9" s="23">
        <v>32</v>
      </c>
      <c r="M9" s="23">
        <f t="shared" si="4"/>
        <v>16</v>
      </c>
      <c r="N9" s="23">
        <f t="shared" si="5"/>
        <v>68</v>
      </c>
      <c r="O9" s="51">
        <f t="shared" si="6"/>
        <v>0.23529411764705882</v>
      </c>
      <c r="P9" s="51">
        <f t="shared" si="7"/>
        <v>23.52941176470588</v>
      </c>
    </row>
    <row r="10" spans="1:16" ht="15.75" x14ac:dyDescent="0.25">
      <c r="A10" s="48"/>
      <c r="B10" s="23">
        <v>76</v>
      </c>
      <c r="C10" s="23">
        <v>32</v>
      </c>
      <c r="D10" s="48">
        <f t="shared" si="0"/>
        <v>44</v>
      </c>
      <c r="E10" s="48">
        <f t="shared" si="1"/>
        <v>68</v>
      </c>
      <c r="F10" s="49">
        <f t="shared" si="2"/>
        <v>0.6470588235294118</v>
      </c>
      <c r="G10" s="49">
        <f t="shared" si="3"/>
        <v>64.705882352941174</v>
      </c>
      <c r="J10" s="50"/>
      <c r="K10" s="23">
        <v>76</v>
      </c>
      <c r="L10" s="23">
        <v>40</v>
      </c>
      <c r="M10" s="23">
        <f t="shared" si="4"/>
        <v>36</v>
      </c>
      <c r="N10" s="23">
        <f t="shared" si="5"/>
        <v>60</v>
      </c>
      <c r="O10" s="51">
        <f t="shared" si="6"/>
        <v>0.6</v>
      </c>
      <c r="P10" s="51">
        <f t="shared" si="7"/>
        <v>60</v>
      </c>
    </row>
    <row r="11" spans="1:16" ht="15.75" x14ac:dyDescent="0.25">
      <c r="A11" s="48"/>
      <c r="B11" s="23">
        <v>88</v>
      </c>
      <c r="C11" s="23">
        <v>40</v>
      </c>
      <c r="D11" s="48">
        <f t="shared" si="0"/>
        <v>48</v>
      </c>
      <c r="E11" s="48">
        <f t="shared" si="1"/>
        <v>60</v>
      </c>
      <c r="F11" s="49">
        <f t="shared" si="2"/>
        <v>0.8</v>
      </c>
      <c r="G11" s="49">
        <f t="shared" si="3"/>
        <v>80</v>
      </c>
      <c r="J11" s="50"/>
      <c r="K11" s="23">
        <v>48</v>
      </c>
      <c r="L11" s="23">
        <v>44</v>
      </c>
      <c r="M11" s="23">
        <f t="shared" si="4"/>
        <v>4</v>
      </c>
      <c r="N11" s="23">
        <f t="shared" si="5"/>
        <v>56</v>
      </c>
      <c r="O11" s="51">
        <f t="shared" si="6"/>
        <v>7.1428571428571425E-2</v>
      </c>
      <c r="P11" s="51">
        <f t="shared" si="7"/>
        <v>7.1428571428571423</v>
      </c>
    </row>
    <row r="12" spans="1:16" ht="15.75" x14ac:dyDescent="0.25">
      <c r="A12" s="48"/>
      <c r="B12" s="23">
        <v>72</v>
      </c>
      <c r="C12" s="23">
        <v>32</v>
      </c>
      <c r="D12" s="48">
        <f t="shared" si="0"/>
        <v>40</v>
      </c>
      <c r="E12" s="48">
        <f t="shared" si="1"/>
        <v>68</v>
      </c>
      <c r="F12" s="49">
        <f t="shared" si="2"/>
        <v>0.58823529411764708</v>
      </c>
      <c r="G12" s="49">
        <f t="shared" si="3"/>
        <v>58.82352941176471</v>
      </c>
      <c r="J12" s="50"/>
      <c r="K12" s="23">
        <v>56</v>
      </c>
      <c r="L12" s="23">
        <v>40</v>
      </c>
      <c r="M12" s="23">
        <f t="shared" si="4"/>
        <v>16</v>
      </c>
      <c r="N12" s="23">
        <f t="shared" si="5"/>
        <v>60</v>
      </c>
      <c r="O12" s="51">
        <f t="shared" si="6"/>
        <v>0.26666666666666666</v>
      </c>
      <c r="P12" s="51">
        <f t="shared" si="7"/>
        <v>26.666666666666668</v>
      </c>
    </row>
    <row r="13" spans="1:16" ht="15.75" x14ac:dyDescent="0.25">
      <c r="A13" s="48"/>
      <c r="B13" s="23">
        <v>88</v>
      </c>
      <c r="C13" s="23">
        <v>44</v>
      </c>
      <c r="D13" s="48">
        <f t="shared" si="0"/>
        <v>44</v>
      </c>
      <c r="E13" s="48">
        <f t="shared" si="1"/>
        <v>56</v>
      </c>
      <c r="F13" s="49">
        <f t="shared" si="2"/>
        <v>0.7857142857142857</v>
      </c>
      <c r="G13" s="49">
        <f t="shared" si="3"/>
        <v>78.571428571428569</v>
      </c>
      <c r="J13" s="50"/>
      <c r="K13" s="23">
        <v>32</v>
      </c>
      <c r="L13" s="23">
        <v>20</v>
      </c>
      <c r="M13" s="23">
        <f t="shared" si="4"/>
        <v>12</v>
      </c>
      <c r="N13" s="23">
        <f t="shared" si="5"/>
        <v>80</v>
      </c>
      <c r="O13" s="51">
        <f t="shared" si="6"/>
        <v>0.15</v>
      </c>
      <c r="P13" s="51">
        <f t="shared" si="7"/>
        <v>15</v>
      </c>
    </row>
    <row r="14" spans="1:16" ht="15.75" x14ac:dyDescent="0.25">
      <c r="A14" s="48"/>
      <c r="B14" s="23">
        <v>72</v>
      </c>
      <c r="C14" s="23">
        <v>52</v>
      </c>
      <c r="D14" s="48">
        <f t="shared" si="0"/>
        <v>20</v>
      </c>
      <c r="E14" s="48">
        <f t="shared" si="1"/>
        <v>48</v>
      </c>
      <c r="F14" s="49">
        <f t="shared" si="2"/>
        <v>0.41666666666666669</v>
      </c>
      <c r="G14" s="49">
        <f t="shared" si="3"/>
        <v>41.666666666666671</v>
      </c>
      <c r="J14" s="50"/>
      <c r="K14" s="23">
        <v>72</v>
      </c>
      <c r="L14" s="23">
        <v>64</v>
      </c>
      <c r="M14" s="23">
        <f t="shared" si="4"/>
        <v>8</v>
      </c>
      <c r="N14" s="23">
        <f t="shared" si="5"/>
        <v>36</v>
      </c>
      <c r="O14" s="51">
        <f t="shared" si="6"/>
        <v>0.22222222222222221</v>
      </c>
      <c r="P14" s="51">
        <f t="shared" si="7"/>
        <v>22.222222222222221</v>
      </c>
    </row>
    <row r="15" spans="1:16" ht="15.75" x14ac:dyDescent="0.25">
      <c r="A15" s="48"/>
      <c r="B15" s="23">
        <v>72</v>
      </c>
      <c r="C15" s="23">
        <v>32</v>
      </c>
      <c r="D15" s="48">
        <f t="shared" si="0"/>
        <v>40</v>
      </c>
      <c r="E15" s="48">
        <f t="shared" si="1"/>
        <v>68</v>
      </c>
      <c r="F15" s="49">
        <f t="shared" si="2"/>
        <v>0.58823529411764708</v>
      </c>
      <c r="G15" s="49">
        <f t="shared" si="3"/>
        <v>58.82352941176471</v>
      </c>
      <c r="J15" s="50"/>
      <c r="K15" s="23">
        <v>44</v>
      </c>
      <c r="L15" s="23">
        <v>32</v>
      </c>
      <c r="M15" s="23">
        <f t="shared" si="4"/>
        <v>12</v>
      </c>
      <c r="N15" s="23">
        <f t="shared" si="5"/>
        <v>68</v>
      </c>
      <c r="O15" s="51">
        <f t="shared" si="6"/>
        <v>0.17647058823529413</v>
      </c>
      <c r="P15" s="51">
        <f t="shared" si="7"/>
        <v>17.647058823529413</v>
      </c>
    </row>
    <row r="16" spans="1:16" ht="15.75" x14ac:dyDescent="0.25">
      <c r="A16" s="48"/>
      <c r="B16" s="23">
        <v>64</v>
      </c>
      <c r="C16" s="23">
        <v>24</v>
      </c>
      <c r="D16" s="48">
        <f t="shared" si="0"/>
        <v>40</v>
      </c>
      <c r="E16" s="48">
        <f t="shared" si="1"/>
        <v>76</v>
      </c>
      <c r="F16" s="49">
        <f t="shared" si="2"/>
        <v>0.52631578947368418</v>
      </c>
      <c r="G16" s="49">
        <f t="shared" si="3"/>
        <v>52.631578947368418</v>
      </c>
      <c r="J16" s="50"/>
      <c r="K16" s="23">
        <v>60</v>
      </c>
      <c r="L16" s="23">
        <v>44</v>
      </c>
      <c r="M16" s="23">
        <f t="shared" si="4"/>
        <v>16</v>
      </c>
      <c r="N16" s="23">
        <f t="shared" si="5"/>
        <v>56</v>
      </c>
      <c r="O16" s="51">
        <f t="shared" si="6"/>
        <v>0.2857142857142857</v>
      </c>
      <c r="P16" s="51">
        <f t="shared" si="7"/>
        <v>28.571428571428569</v>
      </c>
    </row>
    <row r="17" spans="1:16" ht="15.75" x14ac:dyDescent="0.25">
      <c r="A17" s="48"/>
      <c r="B17" s="23">
        <v>80</v>
      </c>
      <c r="C17" s="23">
        <v>40</v>
      </c>
      <c r="D17" s="48">
        <f t="shared" si="0"/>
        <v>40</v>
      </c>
      <c r="E17" s="48">
        <f t="shared" si="1"/>
        <v>60</v>
      </c>
      <c r="F17" s="49">
        <f t="shared" si="2"/>
        <v>0.66666666666666663</v>
      </c>
      <c r="G17" s="49">
        <f t="shared" si="3"/>
        <v>66.666666666666657</v>
      </c>
      <c r="J17" s="50"/>
      <c r="K17" s="23">
        <v>64</v>
      </c>
      <c r="L17" s="23">
        <v>48</v>
      </c>
      <c r="M17" s="23">
        <f t="shared" si="4"/>
        <v>16</v>
      </c>
      <c r="N17" s="23">
        <f t="shared" si="5"/>
        <v>52</v>
      </c>
      <c r="O17" s="51">
        <f t="shared" si="6"/>
        <v>0.30769230769230771</v>
      </c>
      <c r="P17" s="51">
        <f t="shared" si="7"/>
        <v>30.76923076923077</v>
      </c>
    </row>
    <row r="18" spans="1:16" ht="15.75" x14ac:dyDescent="0.25">
      <c r="A18" s="48"/>
      <c r="B18" s="23">
        <v>80</v>
      </c>
      <c r="C18" s="23">
        <v>40</v>
      </c>
      <c r="D18" s="48">
        <f t="shared" si="0"/>
        <v>40</v>
      </c>
      <c r="E18" s="48">
        <f t="shared" si="1"/>
        <v>60</v>
      </c>
      <c r="F18" s="49">
        <f t="shared" si="2"/>
        <v>0.66666666666666663</v>
      </c>
      <c r="G18" s="49">
        <f t="shared" si="3"/>
        <v>66.666666666666657</v>
      </c>
      <c r="J18" s="50"/>
      <c r="K18" s="23">
        <v>52</v>
      </c>
      <c r="L18" s="23">
        <v>48</v>
      </c>
      <c r="M18" s="23">
        <f t="shared" si="4"/>
        <v>4</v>
      </c>
      <c r="N18" s="23">
        <f t="shared" si="5"/>
        <v>52</v>
      </c>
      <c r="O18" s="51">
        <f t="shared" si="6"/>
        <v>7.6923076923076927E-2</v>
      </c>
      <c r="P18" s="51">
        <f t="shared" si="7"/>
        <v>7.6923076923076925</v>
      </c>
    </row>
    <row r="19" spans="1:16" ht="15.75" x14ac:dyDescent="0.25">
      <c r="A19" s="48"/>
      <c r="B19" s="23">
        <v>80</v>
      </c>
      <c r="C19" s="23">
        <v>40</v>
      </c>
      <c r="D19" s="48">
        <f t="shared" si="0"/>
        <v>40</v>
      </c>
      <c r="E19" s="48">
        <f t="shared" si="1"/>
        <v>60</v>
      </c>
      <c r="F19" s="49">
        <f t="shared" si="2"/>
        <v>0.66666666666666663</v>
      </c>
      <c r="G19" s="49">
        <f t="shared" si="3"/>
        <v>66.666666666666657</v>
      </c>
      <c r="J19" s="50"/>
      <c r="K19" s="23">
        <v>60</v>
      </c>
      <c r="L19" s="23">
        <v>44</v>
      </c>
      <c r="M19" s="23">
        <f t="shared" si="4"/>
        <v>16</v>
      </c>
      <c r="N19" s="23">
        <f t="shared" si="5"/>
        <v>56</v>
      </c>
      <c r="O19" s="51">
        <f t="shared" si="6"/>
        <v>0.2857142857142857</v>
      </c>
      <c r="P19" s="51">
        <f t="shared" si="7"/>
        <v>28.571428571428569</v>
      </c>
    </row>
    <row r="20" spans="1:16" ht="15.75" x14ac:dyDescent="0.25">
      <c r="A20" s="48"/>
      <c r="B20" s="23">
        <v>92</v>
      </c>
      <c r="C20" s="23">
        <v>44</v>
      </c>
      <c r="D20" s="48">
        <f t="shared" si="0"/>
        <v>48</v>
      </c>
      <c r="E20" s="48">
        <f t="shared" si="1"/>
        <v>56</v>
      </c>
      <c r="F20" s="49">
        <f t="shared" si="2"/>
        <v>0.8571428571428571</v>
      </c>
      <c r="G20" s="49">
        <f t="shared" si="3"/>
        <v>85.714285714285708</v>
      </c>
      <c r="J20" s="50"/>
      <c r="K20" s="23">
        <v>80</v>
      </c>
      <c r="L20" s="23">
        <v>48</v>
      </c>
      <c r="M20" s="23">
        <f t="shared" si="4"/>
        <v>32</v>
      </c>
      <c r="N20" s="23">
        <f t="shared" si="5"/>
        <v>52</v>
      </c>
      <c r="O20" s="51">
        <f t="shared" si="6"/>
        <v>0.61538461538461542</v>
      </c>
      <c r="P20" s="51">
        <f t="shared" si="7"/>
        <v>61.53846153846154</v>
      </c>
    </row>
    <row r="21" spans="1:16" ht="15.75" x14ac:dyDescent="0.25">
      <c r="A21" s="48"/>
      <c r="B21" s="23">
        <v>72</v>
      </c>
      <c r="C21" s="23">
        <v>36</v>
      </c>
      <c r="D21" s="48">
        <f t="shared" si="0"/>
        <v>36</v>
      </c>
      <c r="E21" s="48">
        <f t="shared" si="1"/>
        <v>64</v>
      </c>
      <c r="F21" s="49">
        <f t="shared" si="2"/>
        <v>0.5625</v>
      </c>
      <c r="G21" s="49">
        <f t="shared" si="3"/>
        <v>56.25</v>
      </c>
      <c r="J21" s="50"/>
      <c r="K21" s="23">
        <v>68</v>
      </c>
      <c r="L21" s="23">
        <v>60</v>
      </c>
      <c r="M21" s="23">
        <f t="shared" si="4"/>
        <v>8</v>
      </c>
      <c r="N21" s="23">
        <f t="shared" si="5"/>
        <v>40</v>
      </c>
      <c r="O21" s="51">
        <f t="shared" si="6"/>
        <v>0.2</v>
      </c>
      <c r="P21" s="51">
        <f t="shared" si="7"/>
        <v>20</v>
      </c>
    </row>
    <row r="22" spans="1:16" ht="15.75" x14ac:dyDescent="0.25">
      <c r="A22" s="48"/>
      <c r="B22" s="23">
        <v>76</v>
      </c>
      <c r="C22" s="23">
        <v>36</v>
      </c>
      <c r="D22" s="48">
        <f t="shared" si="0"/>
        <v>40</v>
      </c>
      <c r="E22" s="48">
        <f t="shared" si="1"/>
        <v>64</v>
      </c>
      <c r="F22" s="49">
        <f t="shared" si="2"/>
        <v>0.625</v>
      </c>
      <c r="G22" s="49">
        <f t="shared" si="3"/>
        <v>62.5</v>
      </c>
      <c r="J22" s="50"/>
      <c r="K22" s="23">
        <v>68</v>
      </c>
      <c r="L22" s="23">
        <v>24</v>
      </c>
      <c r="M22" s="23">
        <f t="shared" si="4"/>
        <v>44</v>
      </c>
      <c r="N22" s="23">
        <f t="shared" si="5"/>
        <v>76</v>
      </c>
      <c r="O22" s="51">
        <f t="shared" si="6"/>
        <v>0.57894736842105265</v>
      </c>
      <c r="P22" s="51">
        <f t="shared" si="7"/>
        <v>57.894736842105267</v>
      </c>
    </row>
    <row r="23" spans="1:16" ht="15.75" x14ac:dyDescent="0.25">
      <c r="A23" s="48"/>
      <c r="B23" s="23">
        <v>76</v>
      </c>
      <c r="C23" s="23">
        <v>48</v>
      </c>
      <c r="D23" s="48">
        <f t="shared" si="0"/>
        <v>28</v>
      </c>
      <c r="E23" s="48">
        <f t="shared" si="1"/>
        <v>52</v>
      </c>
      <c r="F23" s="49">
        <f t="shared" si="2"/>
        <v>0.53846153846153844</v>
      </c>
      <c r="G23" s="49">
        <f t="shared" si="3"/>
        <v>53.846153846153847</v>
      </c>
      <c r="J23" s="50"/>
      <c r="K23" s="23">
        <v>80</v>
      </c>
      <c r="L23" s="23">
        <v>64</v>
      </c>
      <c r="M23" s="23">
        <f t="shared" si="4"/>
        <v>16</v>
      </c>
      <c r="N23" s="23">
        <f t="shared" si="5"/>
        <v>36</v>
      </c>
      <c r="O23" s="51">
        <f t="shared" si="6"/>
        <v>0.44444444444444442</v>
      </c>
      <c r="P23" s="51">
        <f t="shared" si="7"/>
        <v>44.444444444444443</v>
      </c>
    </row>
    <row r="24" spans="1:16" ht="15.75" x14ac:dyDescent="0.25">
      <c r="A24" s="48"/>
      <c r="B24" s="23">
        <v>60</v>
      </c>
      <c r="C24" s="23">
        <v>44</v>
      </c>
      <c r="D24" s="48">
        <f t="shared" si="0"/>
        <v>16</v>
      </c>
      <c r="E24" s="48">
        <f t="shared" si="1"/>
        <v>56</v>
      </c>
      <c r="F24" s="49">
        <f t="shared" si="2"/>
        <v>0.2857142857142857</v>
      </c>
      <c r="G24" s="49">
        <f t="shared" si="3"/>
        <v>28.571428571428569</v>
      </c>
      <c r="J24" s="50"/>
      <c r="K24" s="23">
        <v>80</v>
      </c>
      <c r="L24" s="23">
        <v>38</v>
      </c>
      <c r="M24" s="23">
        <f t="shared" si="4"/>
        <v>42</v>
      </c>
      <c r="N24" s="23">
        <f t="shared" si="5"/>
        <v>62</v>
      </c>
      <c r="O24" s="51">
        <f t="shared" si="6"/>
        <v>0.67741935483870963</v>
      </c>
      <c r="P24" s="51">
        <f t="shared" si="7"/>
        <v>67.741935483870961</v>
      </c>
    </row>
    <row r="25" spans="1:16" ht="15.75" x14ac:dyDescent="0.25">
      <c r="A25" s="48"/>
      <c r="B25" s="23">
        <v>80</v>
      </c>
      <c r="C25" s="23">
        <v>48</v>
      </c>
      <c r="D25" s="48">
        <f t="shared" si="0"/>
        <v>32</v>
      </c>
      <c r="E25" s="48">
        <f t="shared" si="1"/>
        <v>52</v>
      </c>
      <c r="F25" s="49">
        <f t="shared" si="2"/>
        <v>0.61538461538461542</v>
      </c>
      <c r="G25" s="49">
        <f t="shared" si="3"/>
        <v>61.53846153846154</v>
      </c>
      <c r="J25" s="50"/>
      <c r="K25" s="23">
        <v>84</v>
      </c>
      <c r="L25" s="23">
        <v>42</v>
      </c>
      <c r="M25" s="23">
        <f t="shared" si="4"/>
        <v>42</v>
      </c>
      <c r="N25" s="23">
        <f t="shared" si="5"/>
        <v>58</v>
      </c>
      <c r="O25" s="51">
        <f t="shared" si="6"/>
        <v>0.72413793103448276</v>
      </c>
      <c r="P25" s="51">
        <f t="shared" si="7"/>
        <v>72.41379310344827</v>
      </c>
    </row>
    <row r="26" spans="1:16" ht="15.75" x14ac:dyDescent="0.25">
      <c r="A26" s="48"/>
      <c r="B26" s="23">
        <v>60</v>
      </c>
      <c r="C26" s="23">
        <v>40</v>
      </c>
      <c r="D26" s="48">
        <f t="shared" si="0"/>
        <v>20</v>
      </c>
      <c r="E26" s="48">
        <f t="shared" si="1"/>
        <v>60</v>
      </c>
      <c r="F26" s="49">
        <f t="shared" si="2"/>
        <v>0.33333333333333331</v>
      </c>
      <c r="G26" s="49">
        <f t="shared" si="3"/>
        <v>33.333333333333329</v>
      </c>
      <c r="J26" s="50"/>
      <c r="K26" s="23">
        <v>45</v>
      </c>
      <c r="L26" s="23">
        <v>36</v>
      </c>
      <c r="M26" s="23">
        <f t="shared" si="4"/>
        <v>9</v>
      </c>
      <c r="N26" s="23">
        <f t="shared" si="5"/>
        <v>64</v>
      </c>
      <c r="O26" s="51">
        <f t="shared" si="6"/>
        <v>0.140625</v>
      </c>
      <c r="P26" s="51">
        <f t="shared" si="7"/>
        <v>14.0625</v>
      </c>
    </row>
    <row r="27" spans="1:16" ht="15.75" x14ac:dyDescent="0.25">
      <c r="A27" s="48"/>
      <c r="B27" s="23">
        <v>88</v>
      </c>
      <c r="C27" s="23">
        <v>36</v>
      </c>
      <c r="D27" s="48">
        <f t="shared" si="0"/>
        <v>52</v>
      </c>
      <c r="E27" s="48">
        <f t="shared" si="1"/>
        <v>64</v>
      </c>
      <c r="F27" s="49">
        <f t="shared" si="2"/>
        <v>0.8125</v>
      </c>
      <c r="G27" s="49">
        <f t="shared" si="3"/>
        <v>81.25</v>
      </c>
      <c r="J27" s="50"/>
      <c r="K27" s="23">
        <v>68</v>
      </c>
      <c r="L27" s="23">
        <v>60</v>
      </c>
      <c r="M27" s="23">
        <f t="shared" si="4"/>
        <v>8</v>
      </c>
      <c r="N27" s="23">
        <f t="shared" si="5"/>
        <v>40</v>
      </c>
      <c r="O27" s="51">
        <f t="shared" si="6"/>
        <v>0.2</v>
      </c>
      <c r="P27" s="51">
        <f t="shared" si="7"/>
        <v>20</v>
      </c>
    </row>
    <row r="28" spans="1:16" ht="15.75" x14ac:dyDescent="0.25">
      <c r="A28" s="48"/>
      <c r="B28" s="23">
        <v>88</v>
      </c>
      <c r="C28" s="23">
        <v>48</v>
      </c>
      <c r="D28" s="48">
        <f t="shared" si="0"/>
        <v>40</v>
      </c>
      <c r="E28" s="48">
        <f t="shared" si="1"/>
        <v>52</v>
      </c>
      <c r="F28" s="49">
        <f t="shared" si="2"/>
        <v>0.76923076923076927</v>
      </c>
      <c r="G28" s="49">
        <f t="shared" si="3"/>
        <v>76.923076923076934</v>
      </c>
      <c r="J28" s="50"/>
      <c r="K28" s="23">
        <v>36</v>
      </c>
      <c r="L28" s="23">
        <v>24</v>
      </c>
      <c r="M28" s="23">
        <f t="shared" si="4"/>
        <v>12</v>
      </c>
      <c r="N28" s="23">
        <f t="shared" si="5"/>
        <v>76</v>
      </c>
      <c r="O28" s="51">
        <f t="shared" si="6"/>
        <v>0.15789473684210525</v>
      </c>
      <c r="P28" s="51">
        <f t="shared" si="7"/>
        <v>15.789473684210526</v>
      </c>
    </row>
    <row r="29" spans="1:16" ht="15.75" x14ac:dyDescent="0.25">
      <c r="A29" s="48"/>
      <c r="B29" s="23">
        <v>72</v>
      </c>
      <c r="C29" s="23">
        <v>48</v>
      </c>
      <c r="D29" s="48">
        <f t="shared" si="0"/>
        <v>24</v>
      </c>
      <c r="E29" s="48">
        <f t="shared" si="1"/>
        <v>52</v>
      </c>
      <c r="F29" s="49">
        <f t="shared" si="2"/>
        <v>0.46153846153846156</v>
      </c>
      <c r="G29" s="49">
        <f t="shared" si="3"/>
        <v>46.153846153846153</v>
      </c>
      <c r="J29" s="50"/>
      <c r="K29" s="23">
        <v>60</v>
      </c>
      <c r="L29" s="23">
        <v>28</v>
      </c>
      <c r="M29" s="23">
        <f t="shared" si="4"/>
        <v>32</v>
      </c>
      <c r="N29" s="23">
        <f t="shared" si="5"/>
        <v>72</v>
      </c>
      <c r="O29" s="51">
        <f t="shared" si="6"/>
        <v>0.44444444444444442</v>
      </c>
      <c r="P29" s="51">
        <f t="shared" si="7"/>
        <v>44.444444444444443</v>
      </c>
    </row>
    <row r="30" spans="1:16" ht="15.75" x14ac:dyDescent="0.25">
      <c r="A30" s="48"/>
      <c r="B30" s="23">
        <v>88</v>
      </c>
      <c r="C30" s="23">
        <v>44</v>
      </c>
      <c r="D30" s="48">
        <f t="shared" si="0"/>
        <v>44</v>
      </c>
      <c r="E30" s="48">
        <f t="shared" si="1"/>
        <v>56</v>
      </c>
      <c r="F30" s="49">
        <f t="shared" si="2"/>
        <v>0.7857142857142857</v>
      </c>
      <c r="G30" s="49">
        <f t="shared" si="3"/>
        <v>78.571428571428569</v>
      </c>
      <c r="J30" s="50"/>
      <c r="K30" s="23">
        <v>60</v>
      </c>
      <c r="L30" s="23">
        <v>36</v>
      </c>
      <c r="M30" s="23">
        <f t="shared" si="4"/>
        <v>24</v>
      </c>
      <c r="N30" s="23">
        <f t="shared" si="5"/>
        <v>64</v>
      </c>
      <c r="O30" s="51">
        <f t="shared" si="6"/>
        <v>0.375</v>
      </c>
      <c r="P30" s="51">
        <f t="shared" si="7"/>
        <v>37.5</v>
      </c>
    </row>
    <row r="31" spans="1:16" ht="15.75" x14ac:dyDescent="0.25">
      <c r="A31" s="48"/>
      <c r="B31" s="23">
        <v>84</v>
      </c>
      <c r="C31" s="23">
        <v>56</v>
      </c>
      <c r="D31" s="48">
        <f t="shared" si="0"/>
        <v>28</v>
      </c>
      <c r="E31" s="48">
        <f t="shared" si="1"/>
        <v>44</v>
      </c>
      <c r="F31" s="49">
        <f t="shared" si="2"/>
        <v>0.63636363636363635</v>
      </c>
      <c r="G31" s="49">
        <f t="shared" si="3"/>
        <v>63.636363636363633</v>
      </c>
      <c r="J31" s="50"/>
      <c r="K31" s="23">
        <v>44</v>
      </c>
      <c r="L31" s="23">
        <v>36</v>
      </c>
      <c r="M31" s="23">
        <f t="shared" si="4"/>
        <v>8</v>
      </c>
      <c r="N31" s="23">
        <f t="shared" si="5"/>
        <v>64</v>
      </c>
      <c r="O31" s="51">
        <f t="shared" si="6"/>
        <v>0.125</v>
      </c>
      <c r="P31" s="51">
        <f t="shared" si="7"/>
        <v>12.5</v>
      </c>
    </row>
    <row r="32" spans="1:16" ht="15.75" x14ac:dyDescent="0.25">
      <c r="A32" s="48"/>
      <c r="B32" s="23">
        <v>80</v>
      </c>
      <c r="C32" s="23">
        <v>40</v>
      </c>
      <c r="D32" s="48">
        <f t="shared" si="0"/>
        <v>40</v>
      </c>
      <c r="E32" s="48">
        <f t="shared" si="1"/>
        <v>60</v>
      </c>
      <c r="F32" s="49">
        <f t="shared" si="2"/>
        <v>0.66666666666666663</v>
      </c>
      <c r="G32" s="49">
        <f t="shared" si="3"/>
        <v>66.666666666666657</v>
      </c>
      <c r="J32" s="50"/>
      <c r="K32" s="23">
        <v>60</v>
      </c>
      <c r="L32" s="23">
        <v>48</v>
      </c>
      <c r="M32" s="23">
        <f t="shared" si="4"/>
        <v>12</v>
      </c>
      <c r="N32" s="23">
        <f t="shared" si="5"/>
        <v>52</v>
      </c>
      <c r="O32" s="51">
        <f t="shared" si="6"/>
        <v>0.23076923076923078</v>
      </c>
      <c r="P32" s="51">
        <f t="shared" si="7"/>
        <v>23.076923076923077</v>
      </c>
    </row>
    <row r="33" spans="1:16" ht="15.75" x14ac:dyDescent="0.25">
      <c r="A33" s="48"/>
      <c r="B33" s="23">
        <v>72</v>
      </c>
      <c r="C33" s="23">
        <v>36</v>
      </c>
      <c r="D33" s="48">
        <f t="shared" si="0"/>
        <v>36</v>
      </c>
      <c r="E33" s="48">
        <f t="shared" si="1"/>
        <v>64</v>
      </c>
      <c r="F33" s="49">
        <f t="shared" si="2"/>
        <v>0.5625</v>
      </c>
      <c r="G33" s="49">
        <f t="shared" si="3"/>
        <v>56.25</v>
      </c>
      <c r="J33" s="50"/>
      <c r="K33" s="21">
        <v>84</v>
      </c>
      <c r="L33" s="23">
        <v>42</v>
      </c>
      <c r="M33" s="23">
        <f t="shared" si="4"/>
        <v>42</v>
      </c>
      <c r="N33" s="23">
        <f t="shared" si="5"/>
        <v>58</v>
      </c>
      <c r="O33" s="51">
        <f t="shared" si="6"/>
        <v>0.72413793103448276</v>
      </c>
      <c r="P33" s="51">
        <f t="shared" si="7"/>
        <v>72.41379310344827</v>
      </c>
    </row>
    <row r="34" spans="1:16" ht="15.75" x14ac:dyDescent="0.25">
      <c r="A34" s="48"/>
      <c r="B34" s="23">
        <v>60</v>
      </c>
      <c r="C34" s="23">
        <v>24</v>
      </c>
      <c r="D34" s="48">
        <f t="shared" si="0"/>
        <v>36</v>
      </c>
      <c r="E34" s="48">
        <f t="shared" si="1"/>
        <v>76</v>
      </c>
      <c r="F34" s="49">
        <f t="shared" si="2"/>
        <v>0.47368421052631576</v>
      </c>
      <c r="G34" s="49">
        <f t="shared" si="3"/>
        <v>47.368421052631575</v>
      </c>
      <c r="J34" s="50"/>
      <c r="K34" s="23">
        <v>64</v>
      </c>
      <c r="L34" s="23">
        <v>36</v>
      </c>
      <c r="M34" s="23">
        <f>K34-L34</f>
        <v>28</v>
      </c>
      <c r="N34" s="23">
        <f t="shared" si="5"/>
        <v>64</v>
      </c>
      <c r="O34" s="51">
        <f t="shared" si="6"/>
        <v>0.4375</v>
      </c>
      <c r="P34" s="51">
        <f t="shared" si="7"/>
        <v>43.75</v>
      </c>
    </row>
    <row r="35" spans="1:16" ht="15.75" x14ac:dyDescent="0.25">
      <c r="A35" s="48"/>
      <c r="B35" s="23">
        <v>80</v>
      </c>
      <c r="C35" s="23">
        <v>44</v>
      </c>
      <c r="D35" s="48">
        <f t="shared" si="0"/>
        <v>36</v>
      </c>
      <c r="E35" s="48">
        <f t="shared" si="1"/>
        <v>56</v>
      </c>
      <c r="F35" s="49">
        <f t="shared" si="2"/>
        <v>0.6428571428571429</v>
      </c>
      <c r="G35" s="49">
        <f t="shared" si="3"/>
        <v>64.285714285714292</v>
      </c>
      <c r="J35" s="50"/>
      <c r="K35" s="21">
        <v>80</v>
      </c>
      <c r="L35" s="23">
        <v>44</v>
      </c>
      <c r="M35" s="23">
        <f t="shared" si="4"/>
        <v>36</v>
      </c>
      <c r="N35" s="23">
        <f>100-L35</f>
        <v>56</v>
      </c>
      <c r="O35" s="51">
        <f t="shared" si="6"/>
        <v>0.6428571428571429</v>
      </c>
      <c r="P35" s="51">
        <f t="shared" si="7"/>
        <v>64.285714285714292</v>
      </c>
    </row>
    <row r="36" spans="1:16" ht="15.75" x14ac:dyDescent="0.25">
      <c r="A36" s="52"/>
      <c r="B36" s="53">
        <f>AVERAGE(B4:B35)</f>
        <v>77.125</v>
      </c>
      <c r="C36" s="53">
        <f t="shared" ref="C36:G36" si="8">AVERAGE(C4:C35)</f>
        <v>39.625</v>
      </c>
      <c r="D36" s="52">
        <f t="shared" si="8"/>
        <v>37.5</v>
      </c>
      <c r="E36" s="52">
        <f t="shared" si="8"/>
        <v>60.375</v>
      </c>
      <c r="F36" s="53">
        <f t="shared" si="8"/>
        <v>0.62236099531595857</v>
      </c>
      <c r="G36" s="53">
        <f t="shared" si="8"/>
        <v>62.236099531595862</v>
      </c>
      <c r="H36" s="36"/>
      <c r="I36" s="36"/>
      <c r="J36" s="54" t="s">
        <v>186</v>
      </c>
      <c r="K36" s="55">
        <f>AVERAGE(K4:K35)</f>
        <v>63.65625</v>
      </c>
      <c r="L36" s="55">
        <f t="shared" ref="L36:P36" si="9">AVERAGE(L4:L35)</f>
        <v>42.9375</v>
      </c>
      <c r="M36" s="56">
        <f>AVERAGE(M4:M35)</f>
        <v>20.71875</v>
      </c>
      <c r="N36" s="56">
        <f t="shared" si="9"/>
        <v>57.0625</v>
      </c>
      <c r="O36" s="56">
        <f t="shared" si="9"/>
        <v>0.36405917032873764</v>
      </c>
      <c r="P36" s="56">
        <f t="shared" si="9"/>
        <v>36.405917032873774</v>
      </c>
    </row>
  </sheetData>
  <mergeCells count="2">
    <mergeCell ref="A2:G2"/>
    <mergeCell ref="J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12B7C-DD97-4705-901B-3E8BB9DE54C1}">
  <dimension ref="A1:J99"/>
  <sheetViews>
    <sheetView workbookViewId="0">
      <selection activeCell="D35" sqref="D35"/>
    </sheetView>
  </sheetViews>
  <sheetFormatPr defaultRowHeight="15" x14ac:dyDescent="0.25"/>
  <cols>
    <col min="2" max="2" width="23" customWidth="1"/>
    <col min="3" max="3" width="9.7109375" customWidth="1"/>
  </cols>
  <sheetData>
    <row r="1" spans="1:10" ht="15.75" x14ac:dyDescent="0.25">
      <c r="A1" s="26" t="s">
        <v>0</v>
      </c>
      <c r="B1" s="26" t="s">
        <v>3</v>
      </c>
      <c r="C1" s="27" t="s">
        <v>117</v>
      </c>
      <c r="D1" s="28"/>
      <c r="E1" s="26" t="s">
        <v>118</v>
      </c>
    </row>
    <row r="2" spans="1:10" ht="15.75" x14ac:dyDescent="0.25">
      <c r="A2" s="26"/>
      <c r="B2" s="26"/>
      <c r="C2" s="19" t="s">
        <v>119</v>
      </c>
      <c r="D2" s="19" t="s">
        <v>120</v>
      </c>
      <c r="E2" s="26"/>
    </row>
    <row r="3" spans="1:10" ht="15.75" x14ac:dyDescent="0.25">
      <c r="A3" s="20">
        <v>1</v>
      </c>
      <c r="B3" s="13" t="s">
        <v>46</v>
      </c>
      <c r="C3" s="20">
        <v>32</v>
      </c>
      <c r="D3" s="20">
        <v>68</v>
      </c>
      <c r="E3" s="20" t="s">
        <v>47</v>
      </c>
      <c r="G3" s="1">
        <v>1</v>
      </c>
      <c r="H3" s="17">
        <v>2</v>
      </c>
      <c r="I3" s="17">
        <v>3</v>
      </c>
      <c r="J3" s="17">
        <v>4</v>
      </c>
    </row>
    <row r="4" spans="1:10" ht="15.75" x14ac:dyDescent="0.25">
      <c r="A4" s="20">
        <v>2</v>
      </c>
      <c r="B4" s="13" t="s">
        <v>48</v>
      </c>
      <c r="C4" s="20">
        <v>32</v>
      </c>
      <c r="D4" s="20">
        <v>76</v>
      </c>
      <c r="E4" s="20" t="s">
        <v>47</v>
      </c>
      <c r="G4" s="1">
        <v>1</v>
      </c>
      <c r="H4" s="17">
        <v>2</v>
      </c>
      <c r="I4" s="17">
        <v>3</v>
      </c>
      <c r="J4" s="17">
        <v>4</v>
      </c>
    </row>
    <row r="5" spans="1:10" ht="15.75" x14ac:dyDescent="0.25">
      <c r="A5" s="20">
        <v>3</v>
      </c>
      <c r="B5" s="13" t="s">
        <v>49</v>
      </c>
      <c r="C5" s="20">
        <v>40</v>
      </c>
      <c r="D5" s="20">
        <v>80</v>
      </c>
      <c r="E5" s="20" t="s">
        <v>47</v>
      </c>
      <c r="G5" s="1">
        <v>1</v>
      </c>
      <c r="H5" s="17">
        <v>2</v>
      </c>
      <c r="I5" s="17">
        <v>3</v>
      </c>
      <c r="J5" s="17">
        <v>4</v>
      </c>
    </row>
    <row r="6" spans="1:10" ht="15.75" x14ac:dyDescent="0.25">
      <c r="A6" s="20">
        <v>4</v>
      </c>
      <c r="B6" s="13" t="s">
        <v>50</v>
      </c>
      <c r="C6" s="20">
        <v>32</v>
      </c>
      <c r="D6" s="20">
        <v>80</v>
      </c>
      <c r="E6" s="20" t="s">
        <v>47</v>
      </c>
      <c r="G6" s="1">
        <v>1</v>
      </c>
      <c r="H6" s="17">
        <v>2</v>
      </c>
      <c r="I6" s="17">
        <v>3</v>
      </c>
      <c r="J6" s="17">
        <v>4</v>
      </c>
    </row>
    <row r="7" spans="1:10" ht="15.75" x14ac:dyDescent="0.25">
      <c r="A7" s="20">
        <v>5</v>
      </c>
      <c r="B7" s="13" t="s">
        <v>51</v>
      </c>
      <c r="C7" s="20">
        <v>40</v>
      </c>
      <c r="D7" s="20">
        <v>76</v>
      </c>
      <c r="E7" s="20" t="s">
        <v>47</v>
      </c>
      <c r="G7" s="1">
        <v>1</v>
      </c>
      <c r="H7" s="17">
        <v>2</v>
      </c>
      <c r="I7" s="17">
        <v>3</v>
      </c>
      <c r="J7" s="17">
        <v>4</v>
      </c>
    </row>
    <row r="8" spans="1:10" ht="15.75" x14ac:dyDescent="0.25">
      <c r="A8" s="20">
        <v>6</v>
      </c>
      <c r="B8" s="13" t="s">
        <v>52</v>
      </c>
      <c r="C8" s="20">
        <v>44</v>
      </c>
      <c r="D8" s="20">
        <v>88</v>
      </c>
      <c r="E8" s="20" t="s">
        <v>47</v>
      </c>
      <c r="G8" s="1">
        <v>1</v>
      </c>
      <c r="H8" s="17">
        <v>2</v>
      </c>
      <c r="I8" s="17">
        <v>3</v>
      </c>
      <c r="J8" s="17">
        <v>4</v>
      </c>
    </row>
    <row r="9" spans="1:10" ht="15.75" x14ac:dyDescent="0.25">
      <c r="A9" s="20">
        <v>7</v>
      </c>
      <c r="B9" s="13" t="s">
        <v>53</v>
      </c>
      <c r="C9" s="20">
        <v>32</v>
      </c>
      <c r="D9" s="20">
        <v>76</v>
      </c>
      <c r="E9" s="20" t="s">
        <v>47</v>
      </c>
      <c r="G9" s="1">
        <v>1</v>
      </c>
      <c r="H9" s="17">
        <v>2</v>
      </c>
      <c r="I9" s="17">
        <v>3</v>
      </c>
      <c r="J9" s="17">
        <v>4</v>
      </c>
    </row>
    <row r="10" spans="1:10" ht="15.75" x14ac:dyDescent="0.25">
      <c r="A10" s="20">
        <v>8</v>
      </c>
      <c r="B10" s="13" t="s">
        <v>54</v>
      </c>
      <c r="C10" s="20">
        <v>40</v>
      </c>
      <c r="D10" s="20">
        <v>88</v>
      </c>
      <c r="E10" s="20" t="s">
        <v>47</v>
      </c>
      <c r="G10" s="1">
        <v>1</v>
      </c>
      <c r="H10" s="17">
        <v>2</v>
      </c>
      <c r="I10" s="17">
        <v>3</v>
      </c>
      <c r="J10" s="17">
        <v>4</v>
      </c>
    </row>
    <row r="11" spans="1:10" ht="15.75" x14ac:dyDescent="0.25">
      <c r="A11" s="20">
        <v>9</v>
      </c>
      <c r="B11" s="13" t="s">
        <v>55</v>
      </c>
      <c r="C11" s="20">
        <v>32</v>
      </c>
      <c r="D11" s="20">
        <v>72</v>
      </c>
      <c r="E11" s="20" t="s">
        <v>47</v>
      </c>
      <c r="G11" s="1">
        <v>1</v>
      </c>
      <c r="H11" s="17">
        <v>2</v>
      </c>
      <c r="I11" s="17">
        <v>3</v>
      </c>
      <c r="J11" s="17">
        <v>4</v>
      </c>
    </row>
    <row r="12" spans="1:10" ht="15.75" x14ac:dyDescent="0.25">
      <c r="A12" s="20">
        <v>10</v>
      </c>
      <c r="B12" s="13" t="s">
        <v>56</v>
      </c>
      <c r="C12" s="20">
        <v>44</v>
      </c>
      <c r="D12" s="20">
        <v>88</v>
      </c>
      <c r="E12" s="20" t="s">
        <v>47</v>
      </c>
      <c r="G12" s="1">
        <v>1</v>
      </c>
      <c r="H12" s="17">
        <v>2</v>
      </c>
      <c r="I12" s="17">
        <v>3</v>
      </c>
      <c r="J12" s="17">
        <v>4</v>
      </c>
    </row>
    <row r="13" spans="1:10" ht="15.75" x14ac:dyDescent="0.25">
      <c r="A13" s="20">
        <v>11</v>
      </c>
      <c r="B13" s="13" t="s">
        <v>57</v>
      </c>
      <c r="C13" s="20">
        <v>52</v>
      </c>
      <c r="D13" s="20">
        <v>72</v>
      </c>
      <c r="E13" s="20" t="s">
        <v>47</v>
      </c>
      <c r="G13" s="1">
        <v>1</v>
      </c>
      <c r="H13" s="17">
        <v>2</v>
      </c>
      <c r="I13" s="17">
        <v>3</v>
      </c>
      <c r="J13" s="17">
        <v>4</v>
      </c>
    </row>
    <row r="14" spans="1:10" ht="15.75" x14ac:dyDescent="0.25">
      <c r="A14" s="20">
        <v>12</v>
      </c>
      <c r="B14" s="13" t="s">
        <v>58</v>
      </c>
      <c r="C14" s="20">
        <v>32</v>
      </c>
      <c r="D14" s="20">
        <v>72</v>
      </c>
      <c r="E14" s="20" t="s">
        <v>47</v>
      </c>
      <c r="G14" s="1">
        <v>1</v>
      </c>
      <c r="H14" s="17">
        <v>2</v>
      </c>
      <c r="I14" s="17">
        <v>3</v>
      </c>
      <c r="J14" s="17">
        <v>4</v>
      </c>
    </row>
    <row r="15" spans="1:10" ht="15.75" x14ac:dyDescent="0.25">
      <c r="A15" s="20">
        <v>13</v>
      </c>
      <c r="B15" s="13" t="s">
        <v>59</v>
      </c>
      <c r="C15" s="20">
        <v>24</v>
      </c>
      <c r="D15" s="20">
        <v>64</v>
      </c>
      <c r="E15" s="20" t="s">
        <v>47</v>
      </c>
      <c r="G15" s="1">
        <v>1</v>
      </c>
      <c r="H15" s="17">
        <v>2</v>
      </c>
      <c r="I15" s="17">
        <v>3</v>
      </c>
      <c r="J15" s="17">
        <v>4</v>
      </c>
    </row>
    <row r="16" spans="1:10" ht="15.75" x14ac:dyDescent="0.25">
      <c r="A16" s="20">
        <v>14</v>
      </c>
      <c r="B16" s="13" t="s">
        <v>60</v>
      </c>
      <c r="C16" s="20">
        <v>40</v>
      </c>
      <c r="D16" s="20">
        <v>80</v>
      </c>
      <c r="E16" s="20" t="s">
        <v>47</v>
      </c>
      <c r="G16" s="1">
        <v>1</v>
      </c>
      <c r="H16" s="17">
        <v>2</v>
      </c>
      <c r="I16" s="17">
        <v>3</v>
      </c>
      <c r="J16" s="17">
        <v>4</v>
      </c>
    </row>
    <row r="17" spans="1:10" ht="15.75" x14ac:dyDescent="0.25">
      <c r="A17" s="20">
        <v>15</v>
      </c>
      <c r="B17" s="13" t="s">
        <v>61</v>
      </c>
      <c r="C17" s="20">
        <v>40</v>
      </c>
      <c r="D17" s="20">
        <v>80</v>
      </c>
      <c r="E17" s="20" t="s">
        <v>47</v>
      </c>
      <c r="G17" s="1">
        <v>1</v>
      </c>
      <c r="H17" s="17">
        <v>2</v>
      </c>
      <c r="I17" s="17">
        <v>3</v>
      </c>
      <c r="J17" s="17">
        <v>4</v>
      </c>
    </row>
    <row r="18" spans="1:10" ht="15.75" x14ac:dyDescent="0.25">
      <c r="A18" s="20">
        <v>16</v>
      </c>
      <c r="B18" s="13" t="s">
        <v>62</v>
      </c>
      <c r="C18" s="20">
        <v>40</v>
      </c>
      <c r="D18" s="20">
        <v>80</v>
      </c>
      <c r="E18" s="20" t="s">
        <v>47</v>
      </c>
      <c r="G18" s="1">
        <v>1</v>
      </c>
      <c r="H18" s="17">
        <v>2</v>
      </c>
      <c r="I18" s="17">
        <v>3</v>
      </c>
      <c r="J18" s="17">
        <v>4</v>
      </c>
    </row>
    <row r="19" spans="1:10" ht="15.75" x14ac:dyDescent="0.25">
      <c r="A19" s="20">
        <v>17</v>
      </c>
      <c r="B19" s="13" t="s">
        <v>63</v>
      </c>
      <c r="C19" s="20">
        <v>44</v>
      </c>
      <c r="D19" s="20">
        <v>92</v>
      </c>
      <c r="E19" s="20" t="s">
        <v>47</v>
      </c>
      <c r="G19" s="1">
        <v>1</v>
      </c>
      <c r="H19" s="17">
        <v>2</v>
      </c>
      <c r="I19" s="17">
        <v>3</v>
      </c>
      <c r="J19" s="17">
        <v>4</v>
      </c>
    </row>
    <row r="20" spans="1:10" ht="15.75" x14ac:dyDescent="0.25">
      <c r="A20" s="20">
        <v>18</v>
      </c>
      <c r="B20" s="13" t="s">
        <v>64</v>
      </c>
      <c r="C20" s="20">
        <v>36</v>
      </c>
      <c r="D20" s="20">
        <v>72</v>
      </c>
      <c r="E20" s="20" t="s">
        <v>47</v>
      </c>
      <c r="G20" s="1">
        <v>1</v>
      </c>
      <c r="H20" s="17">
        <v>2</v>
      </c>
      <c r="I20" s="17">
        <v>3</v>
      </c>
      <c r="J20" s="17">
        <v>4</v>
      </c>
    </row>
    <row r="21" spans="1:10" ht="15.75" x14ac:dyDescent="0.25">
      <c r="A21" s="20">
        <v>19</v>
      </c>
      <c r="B21" s="13" t="s">
        <v>65</v>
      </c>
      <c r="C21" s="20">
        <v>36</v>
      </c>
      <c r="D21" s="20">
        <v>76</v>
      </c>
      <c r="E21" s="20" t="s">
        <v>47</v>
      </c>
      <c r="G21" s="1">
        <v>1</v>
      </c>
      <c r="H21" s="17">
        <v>2</v>
      </c>
      <c r="I21" s="17">
        <v>3</v>
      </c>
      <c r="J21" s="17">
        <v>4</v>
      </c>
    </row>
    <row r="22" spans="1:10" ht="15.75" x14ac:dyDescent="0.25">
      <c r="A22" s="20">
        <v>20</v>
      </c>
      <c r="B22" s="13" t="s">
        <v>66</v>
      </c>
      <c r="C22" s="20">
        <v>48</v>
      </c>
      <c r="D22" s="20">
        <v>76</v>
      </c>
      <c r="E22" s="20" t="s">
        <v>47</v>
      </c>
      <c r="G22" s="1">
        <v>1</v>
      </c>
      <c r="H22" s="17">
        <v>2</v>
      </c>
      <c r="I22" s="17">
        <v>3</v>
      </c>
      <c r="J22" s="17">
        <v>4</v>
      </c>
    </row>
    <row r="23" spans="1:10" ht="15.75" x14ac:dyDescent="0.25">
      <c r="A23" s="20">
        <v>21</v>
      </c>
      <c r="B23" s="13" t="s">
        <v>67</v>
      </c>
      <c r="C23" s="20">
        <v>44</v>
      </c>
      <c r="D23" s="20">
        <v>60</v>
      </c>
      <c r="E23" s="20" t="s">
        <v>47</v>
      </c>
      <c r="G23" s="1">
        <v>1</v>
      </c>
      <c r="H23" s="17">
        <v>2</v>
      </c>
      <c r="I23" s="17">
        <v>3</v>
      </c>
      <c r="J23" s="17">
        <v>4</v>
      </c>
    </row>
    <row r="24" spans="1:10" ht="15.75" x14ac:dyDescent="0.25">
      <c r="A24" s="20">
        <v>22</v>
      </c>
      <c r="B24" s="13" t="s">
        <v>68</v>
      </c>
      <c r="C24" s="20">
        <v>48</v>
      </c>
      <c r="D24" s="20">
        <v>80</v>
      </c>
      <c r="E24" s="20" t="s">
        <v>47</v>
      </c>
      <c r="G24" s="1">
        <v>1</v>
      </c>
      <c r="H24" s="17">
        <v>2</v>
      </c>
      <c r="I24" s="17">
        <v>3</v>
      </c>
      <c r="J24" s="17">
        <v>4</v>
      </c>
    </row>
    <row r="25" spans="1:10" ht="15.75" x14ac:dyDescent="0.25">
      <c r="A25" s="20">
        <v>23</v>
      </c>
      <c r="B25" s="13" t="s">
        <v>69</v>
      </c>
      <c r="C25" s="20">
        <v>40</v>
      </c>
      <c r="D25" s="20">
        <v>60</v>
      </c>
      <c r="E25" s="20" t="s">
        <v>47</v>
      </c>
      <c r="G25" s="1">
        <v>1</v>
      </c>
      <c r="H25" s="17">
        <v>2</v>
      </c>
      <c r="I25" s="17">
        <v>3</v>
      </c>
      <c r="J25" s="17">
        <v>4</v>
      </c>
    </row>
    <row r="26" spans="1:10" ht="15.75" x14ac:dyDescent="0.25">
      <c r="A26" s="20">
        <v>24</v>
      </c>
      <c r="B26" s="13" t="s">
        <v>70</v>
      </c>
      <c r="C26" s="20">
        <v>36</v>
      </c>
      <c r="D26" s="20">
        <v>88</v>
      </c>
      <c r="E26" s="20" t="s">
        <v>47</v>
      </c>
      <c r="G26" s="1">
        <v>1</v>
      </c>
      <c r="H26" s="17">
        <v>2</v>
      </c>
      <c r="I26" s="17">
        <v>3</v>
      </c>
      <c r="J26" s="17">
        <v>4</v>
      </c>
    </row>
    <row r="27" spans="1:10" ht="15.75" x14ac:dyDescent="0.25">
      <c r="A27" s="20">
        <v>25</v>
      </c>
      <c r="B27" s="13" t="s">
        <v>71</v>
      </c>
      <c r="C27" s="20">
        <v>48</v>
      </c>
      <c r="D27" s="20">
        <v>88</v>
      </c>
      <c r="E27" s="20" t="s">
        <v>47</v>
      </c>
      <c r="G27" s="1">
        <v>1</v>
      </c>
      <c r="H27" s="17">
        <v>2</v>
      </c>
      <c r="I27" s="17">
        <v>3</v>
      </c>
      <c r="J27" s="17">
        <v>4</v>
      </c>
    </row>
    <row r="28" spans="1:10" ht="15.75" x14ac:dyDescent="0.25">
      <c r="A28" s="20">
        <v>26</v>
      </c>
      <c r="B28" s="13" t="s">
        <v>72</v>
      </c>
      <c r="C28" s="20">
        <v>48</v>
      </c>
      <c r="D28" s="20">
        <v>72</v>
      </c>
      <c r="E28" s="20" t="s">
        <v>47</v>
      </c>
      <c r="G28" s="1">
        <v>1</v>
      </c>
      <c r="H28" s="17">
        <v>2</v>
      </c>
      <c r="I28" s="17">
        <v>3</v>
      </c>
      <c r="J28" s="17">
        <v>4</v>
      </c>
    </row>
    <row r="29" spans="1:10" ht="15.75" x14ac:dyDescent="0.25">
      <c r="A29" s="20">
        <v>27</v>
      </c>
      <c r="B29" s="13" t="s">
        <v>73</v>
      </c>
      <c r="C29" s="20">
        <v>44</v>
      </c>
      <c r="D29" s="20">
        <v>88</v>
      </c>
      <c r="E29" s="20" t="s">
        <v>47</v>
      </c>
      <c r="G29" s="1">
        <v>1</v>
      </c>
      <c r="H29" s="17">
        <v>2</v>
      </c>
      <c r="I29" s="17">
        <v>3</v>
      </c>
      <c r="J29" s="17">
        <v>4</v>
      </c>
    </row>
    <row r="30" spans="1:10" ht="15.75" x14ac:dyDescent="0.25">
      <c r="A30" s="20">
        <v>28</v>
      </c>
      <c r="B30" s="13" t="s">
        <v>74</v>
      </c>
      <c r="C30" s="20">
        <v>56</v>
      </c>
      <c r="D30" s="20">
        <v>84</v>
      </c>
      <c r="E30" s="20" t="s">
        <v>47</v>
      </c>
      <c r="G30" s="1">
        <v>1</v>
      </c>
      <c r="H30" s="17">
        <v>2</v>
      </c>
      <c r="I30" s="17">
        <v>3</v>
      </c>
      <c r="J30" s="17">
        <v>4</v>
      </c>
    </row>
    <row r="31" spans="1:10" ht="15.75" x14ac:dyDescent="0.25">
      <c r="A31" s="20">
        <v>29</v>
      </c>
      <c r="B31" s="13" t="s">
        <v>75</v>
      </c>
      <c r="C31" s="20">
        <v>40</v>
      </c>
      <c r="D31" s="20">
        <v>80</v>
      </c>
      <c r="E31" s="20" t="s">
        <v>47</v>
      </c>
      <c r="G31" s="1">
        <v>1</v>
      </c>
      <c r="H31" s="17">
        <v>2</v>
      </c>
      <c r="I31" s="17">
        <v>3</v>
      </c>
      <c r="J31" s="17">
        <v>4</v>
      </c>
    </row>
    <row r="32" spans="1:10" ht="15.75" x14ac:dyDescent="0.25">
      <c r="A32" s="20">
        <v>30</v>
      </c>
      <c r="B32" s="13" t="s">
        <v>76</v>
      </c>
      <c r="C32" s="20">
        <v>36</v>
      </c>
      <c r="D32" s="20">
        <v>72</v>
      </c>
      <c r="E32" s="20" t="s">
        <v>47</v>
      </c>
      <c r="G32" s="1">
        <v>1</v>
      </c>
      <c r="H32" s="17">
        <v>2</v>
      </c>
      <c r="I32" s="17">
        <v>3</v>
      </c>
      <c r="J32" s="17">
        <v>4</v>
      </c>
    </row>
    <row r="33" spans="1:10" ht="15.75" x14ac:dyDescent="0.25">
      <c r="A33" s="20">
        <v>31</v>
      </c>
      <c r="B33" s="13" t="s">
        <v>77</v>
      </c>
      <c r="C33" s="20">
        <v>24</v>
      </c>
      <c r="D33" s="20">
        <v>60</v>
      </c>
      <c r="E33" s="20" t="s">
        <v>47</v>
      </c>
      <c r="G33" s="1">
        <v>1</v>
      </c>
      <c r="H33" s="17">
        <v>2</v>
      </c>
      <c r="I33" s="17">
        <v>3</v>
      </c>
      <c r="J33" s="17">
        <v>4</v>
      </c>
    </row>
    <row r="34" spans="1:10" ht="15.75" x14ac:dyDescent="0.25">
      <c r="A34" s="20">
        <v>32</v>
      </c>
      <c r="B34" s="13" t="s">
        <v>121</v>
      </c>
      <c r="C34" s="20">
        <v>44</v>
      </c>
      <c r="D34" s="20">
        <v>80</v>
      </c>
      <c r="E34" s="20" t="s">
        <v>47</v>
      </c>
      <c r="G34" s="1">
        <v>1</v>
      </c>
      <c r="H34" s="17">
        <v>2</v>
      </c>
      <c r="I34" s="17">
        <v>3</v>
      </c>
      <c r="J34" s="17">
        <v>4</v>
      </c>
    </row>
    <row r="35" spans="1:10" ht="15.75" x14ac:dyDescent="0.25">
      <c r="A35" s="20">
        <v>1</v>
      </c>
      <c r="B35" s="13" t="s">
        <v>79</v>
      </c>
      <c r="C35" s="20">
        <v>40</v>
      </c>
      <c r="D35" s="20">
        <v>80</v>
      </c>
      <c r="E35" s="20" t="s">
        <v>80</v>
      </c>
    </row>
    <row r="36" spans="1:10" ht="15.75" x14ac:dyDescent="0.25">
      <c r="A36" s="20">
        <v>2</v>
      </c>
      <c r="B36" s="13" t="s">
        <v>81</v>
      </c>
      <c r="C36" s="20">
        <v>48</v>
      </c>
      <c r="D36" s="20">
        <v>72</v>
      </c>
      <c r="E36" s="20" t="s">
        <v>80</v>
      </c>
    </row>
    <row r="37" spans="1:10" ht="15.75" x14ac:dyDescent="0.25">
      <c r="A37" s="20">
        <v>3</v>
      </c>
      <c r="B37" s="13" t="s">
        <v>82</v>
      </c>
      <c r="C37" s="20">
        <v>36</v>
      </c>
      <c r="D37" s="20">
        <v>52</v>
      </c>
      <c r="E37" s="20" t="s">
        <v>80</v>
      </c>
    </row>
    <row r="38" spans="1:10" ht="15.75" x14ac:dyDescent="0.25">
      <c r="A38" s="20">
        <v>4</v>
      </c>
      <c r="B38" s="13" t="s">
        <v>83</v>
      </c>
      <c r="C38" s="20">
        <v>60</v>
      </c>
      <c r="D38" s="20">
        <v>80</v>
      </c>
      <c r="E38" s="20" t="s">
        <v>80</v>
      </c>
    </row>
    <row r="39" spans="1:10" ht="15.75" x14ac:dyDescent="0.25">
      <c r="A39" s="20">
        <v>5</v>
      </c>
      <c r="B39" s="13" t="s">
        <v>84</v>
      </c>
      <c r="C39" s="20">
        <v>68</v>
      </c>
      <c r="D39" s="20">
        <v>80</v>
      </c>
      <c r="E39" s="20" t="s">
        <v>80</v>
      </c>
    </row>
    <row r="40" spans="1:10" ht="15.75" x14ac:dyDescent="0.25">
      <c r="A40" s="20">
        <v>6</v>
      </c>
      <c r="B40" s="13" t="s">
        <v>85</v>
      </c>
      <c r="C40" s="20">
        <v>32</v>
      </c>
      <c r="D40" s="20">
        <v>48</v>
      </c>
      <c r="E40" s="20" t="s">
        <v>80</v>
      </c>
    </row>
    <row r="41" spans="1:10" ht="15.75" x14ac:dyDescent="0.25">
      <c r="A41" s="20">
        <v>7</v>
      </c>
      <c r="B41" s="13" t="s">
        <v>86</v>
      </c>
      <c r="C41" s="20">
        <v>40</v>
      </c>
      <c r="D41" s="20">
        <v>76</v>
      </c>
      <c r="E41" s="20" t="s">
        <v>80</v>
      </c>
    </row>
    <row r="42" spans="1:10" ht="15.75" x14ac:dyDescent="0.25">
      <c r="A42" s="20">
        <v>8</v>
      </c>
      <c r="B42" s="13" t="s">
        <v>87</v>
      </c>
      <c r="C42" s="20">
        <v>44</v>
      </c>
      <c r="D42" s="20">
        <v>48</v>
      </c>
      <c r="E42" s="20" t="s">
        <v>80</v>
      </c>
    </row>
    <row r="43" spans="1:10" ht="15.75" x14ac:dyDescent="0.25">
      <c r="A43" s="20">
        <v>9</v>
      </c>
      <c r="B43" s="13" t="s">
        <v>88</v>
      </c>
      <c r="C43" s="20">
        <v>40</v>
      </c>
      <c r="D43" s="20">
        <v>56</v>
      </c>
      <c r="E43" s="20" t="s">
        <v>80</v>
      </c>
    </row>
    <row r="44" spans="1:10" ht="15.75" x14ac:dyDescent="0.25">
      <c r="A44" s="20">
        <v>10</v>
      </c>
      <c r="B44" s="13" t="s">
        <v>89</v>
      </c>
      <c r="C44" s="20">
        <v>20</v>
      </c>
      <c r="D44" s="20">
        <v>32</v>
      </c>
      <c r="E44" s="20" t="s">
        <v>80</v>
      </c>
    </row>
    <row r="45" spans="1:10" ht="15.75" x14ac:dyDescent="0.25">
      <c r="A45" s="20">
        <v>11</v>
      </c>
      <c r="B45" s="13" t="s">
        <v>90</v>
      </c>
      <c r="C45" s="20">
        <v>64</v>
      </c>
      <c r="D45" s="20">
        <v>72</v>
      </c>
      <c r="E45" s="20" t="s">
        <v>80</v>
      </c>
    </row>
    <row r="46" spans="1:10" ht="15.75" x14ac:dyDescent="0.25">
      <c r="A46" s="20">
        <v>12</v>
      </c>
      <c r="B46" s="13" t="s">
        <v>91</v>
      </c>
      <c r="C46" s="20">
        <v>32</v>
      </c>
      <c r="D46" s="20">
        <v>44</v>
      </c>
      <c r="E46" s="20" t="s">
        <v>80</v>
      </c>
    </row>
    <row r="47" spans="1:10" ht="15.75" x14ac:dyDescent="0.25">
      <c r="A47" s="20">
        <v>13</v>
      </c>
      <c r="B47" s="13" t="s">
        <v>92</v>
      </c>
      <c r="C47" s="20">
        <v>44</v>
      </c>
      <c r="D47" s="20">
        <v>60</v>
      </c>
      <c r="E47" s="20" t="s">
        <v>80</v>
      </c>
    </row>
    <row r="48" spans="1:10" ht="15.75" x14ac:dyDescent="0.25">
      <c r="A48" s="20">
        <v>14</v>
      </c>
      <c r="B48" s="13" t="s">
        <v>93</v>
      </c>
      <c r="C48" s="20">
        <v>48</v>
      </c>
      <c r="D48" s="20">
        <v>64</v>
      </c>
      <c r="E48" s="20" t="s">
        <v>80</v>
      </c>
    </row>
    <row r="49" spans="1:5" ht="15.75" x14ac:dyDescent="0.25">
      <c r="A49" s="20">
        <v>15</v>
      </c>
      <c r="B49" s="13" t="s">
        <v>94</v>
      </c>
      <c r="C49" s="20">
        <v>48</v>
      </c>
      <c r="D49" s="20">
        <v>52</v>
      </c>
      <c r="E49" s="20" t="s">
        <v>80</v>
      </c>
    </row>
    <row r="50" spans="1:5" ht="15.75" x14ac:dyDescent="0.25">
      <c r="A50" s="20">
        <v>16</v>
      </c>
      <c r="B50" s="13" t="s">
        <v>95</v>
      </c>
      <c r="C50" s="20">
        <v>44</v>
      </c>
      <c r="D50" s="20">
        <v>60</v>
      </c>
      <c r="E50" s="20" t="s">
        <v>80</v>
      </c>
    </row>
    <row r="51" spans="1:5" ht="15.75" x14ac:dyDescent="0.25">
      <c r="A51" s="20">
        <v>17</v>
      </c>
      <c r="B51" s="13" t="s">
        <v>96</v>
      </c>
      <c r="C51" s="20">
        <v>48</v>
      </c>
      <c r="D51" s="20">
        <v>80</v>
      </c>
      <c r="E51" s="20" t="s">
        <v>80</v>
      </c>
    </row>
    <row r="52" spans="1:5" ht="15.75" x14ac:dyDescent="0.25">
      <c r="A52" s="20">
        <v>18</v>
      </c>
      <c r="B52" s="13" t="s">
        <v>97</v>
      </c>
      <c r="C52" s="20">
        <v>60</v>
      </c>
      <c r="D52" s="20">
        <v>68</v>
      </c>
      <c r="E52" s="20" t="s">
        <v>80</v>
      </c>
    </row>
    <row r="53" spans="1:5" ht="15.75" x14ac:dyDescent="0.25">
      <c r="A53" s="20">
        <v>19</v>
      </c>
      <c r="B53" s="13" t="s">
        <v>98</v>
      </c>
      <c r="C53" s="20">
        <v>24</v>
      </c>
      <c r="D53" s="20">
        <v>68</v>
      </c>
      <c r="E53" s="20" t="s">
        <v>80</v>
      </c>
    </row>
    <row r="54" spans="1:5" ht="15.75" x14ac:dyDescent="0.25">
      <c r="A54" s="20">
        <v>20</v>
      </c>
      <c r="B54" s="13" t="s">
        <v>99</v>
      </c>
      <c r="C54" s="20">
        <v>64</v>
      </c>
      <c r="D54" s="20">
        <v>80</v>
      </c>
      <c r="E54" s="20" t="s">
        <v>80</v>
      </c>
    </row>
    <row r="55" spans="1:5" ht="15.75" x14ac:dyDescent="0.25">
      <c r="A55" s="20">
        <v>21</v>
      </c>
      <c r="B55" s="13" t="s">
        <v>100</v>
      </c>
      <c r="C55" s="20">
        <v>38</v>
      </c>
      <c r="D55" s="20">
        <v>80</v>
      </c>
      <c r="E55" s="20" t="s">
        <v>80</v>
      </c>
    </row>
    <row r="56" spans="1:5" ht="15.75" x14ac:dyDescent="0.25">
      <c r="A56" s="20">
        <v>22</v>
      </c>
      <c r="B56" s="13" t="s">
        <v>101</v>
      </c>
      <c r="C56" s="20">
        <v>42</v>
      </c>
      <c r="D56" s="20">
        <v>84</v>
      </c>
      <c r="E56" s="20" t="s">
        <v>80</v>
      </c>
    </row>
    <row r="57" spans="1:5" ht="15.75" x14ac:dyDescent="0.25">
      <c r="A57" s="20">
        <v>23</v>
      </c>
      <c r="B57" s="13" t="s">
        <v>102</v>
      </c>
      <c r="C57" s="20">
        <v>36</v>
      </c>
      <c r="D57" s="20">
        <v>45</v>
      </c>
      <c r="E57" s="20" t="s">
        <v>80</v>
      </c>
    </row>
    <row r="58" spans="1:5" ht="15.75" x14ac:dyDescent="0.25">
      <c r="A58" s="20">
        <v>24</v>
      </c>
      <c r="B58" s="13" t="s">
        <v>103</v>
      </c>
      <c r="C58" s="20">
        <v>60</v>
      </c>
      <c r="D58" s="20">
        <v>68</v>
      </c>
      <c r="E58" s="20" t="s">
        <v>80</v>
      </c>
    </row>
    <row r="59" spans="1:5" ht="15.75" x14ac:dyDescent="0.25">
      <c r="A59" s="20">
        <v>25</v>
      </c>
      <c r="B59" s="13" t="s">
        <v>104</v>
      </c>
      <c r="C59" s="20">
        <v>24</v>
      </c>
      <c r="D59" s="20">
        <v>36</v>
      </c>
      <c r="E59" s="20" t="s">
        <v>80</v>
      </c>
    </row>
    <row r="60" spans="1:5" ht="15.75" x14ac:dyDescent="0.25">
      <c r="A60" s="20">
        <v>26</v>
      </c>
      <c r="B60" s="13" t="s">
        <v>105</v>
      </c>
      <c r="C60" s="20">
        <v>28</v>
      </c>
      <c r="D60" s="20">
        <v>60</v>
      </c>
      <c r="E60" s="20" t="s">
        <v>80</v>
      </c>
    </row>
    <row r="61" spans="1:5" ht="15.75" x14ac:dyDescent="0.25">
      <c r="A61" s="20">
        <v>27</v>
      </c>
      <c r="B61" s="13" t="s">
        <v>106</v>
      </c>
      <c r="C61" s="20">
        <v>36</v>
      </c>
      <c r="D61" s="20">
        <v>60</v>
      </c>
      <c r="E61" s="20" t="s">
        <v>80</v>
      </c>
    </row>
    <row r="62" spans="1:5" ht="15.75" x14ac:dyDescent="0.25">
      <c r="A62" s="20">
        <v>28</v>
      </c>
      <c r="B62" s="13" t="s">
        <v>107</v>
      </c>
      <c r="C62" s="20">
        <v>36</v>
      </c>
      <c r="D62" s="20">
        <v>44</v>
      </c>
      <c r="E62" s="20" t="s">
        <v>80</v>
      </c>
    </row>
    <row r="63" spans="1:5" ht="15.75" x14ac:dyDescent="0.25">
      <c r="A63" s="20">
        <v>29</v>
      </c>
      <c r="B63" s="13" t="s">
        <v>108</v>
      </c>
      <c r="C63" s="20">
        <v>48</v>
      </c>
      <c r="D63" s="20">
        <v>60</v>
      </c>
      <c r="E63" s="20" t="s">
        <v>80</v>
      </c>
    </row>
    <row r="64" spans="1:5" ht="15.75" x14ac:dyDescent="0.25">
      <c r="A64" s="21">
        <v>30</v>
      </c>
      <c r="B64" s="22" t="s">
        <v>122</v>
      </c>
      <c r="C64" s="20">
        <v>42</v>
      </c>
      <c r="D64" s="21">
        <v>84</v>
      </c>
      <c r="E64" s="21" t="s">
        <v>80</v>
      </c>
    </row>
    <row r="65" spans="1:5" ht="15.75" x14ac:dyDescent="0.25">
      <c r="A65" s="20">
        <v>31</v>
      </c>
      <c r="B65" s="13" t="s">
        <v>123</v>
      </c>
      <c r="C65" s="20">
        <v>36</v>
      </c>
      <c r="D65" s="20">
        <v>64</v>
      </c>
      <c r="E65" s="20" t="s">
        <v>80</v>
      </c>
    </row>
    <row r="66" spans="1:5" ht="15.75" x14ac:dyDescent="0.25">
      <c r="A66" s="21">
        <v>32</v>
      </c>
      <c r="B66" s="22" t="s">
        <v>124</v>
      </c>
      <c r="C66" s="20">
        <v>44</v>
      </c>
      <c r="D66" s="21">
        <v>80</v>
      </c>
      <c r="E66" s="21" t="s">
        <v>80</v>
      </c>
    </row>
    <row r="99" spans="3:3" ht="15.75" x14ac:dyDescent="0.25">
      <c r="C99" s="17"/>
    </row>
  </sheetData>
  <mergeCells count="4">
    <mergeCell ref="A1:A2"/>
    <mergeCell ref="B1:B2"/>
    <mergeCell ref="C1:D1"/>
    <mergeCell ref="E1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1432E-7742-4C30-80C9-82D8D3D99448}">
  <dimension ref="A1:U19"/>
  <sheetViews>
    <sheetView topLeftCell="A2" workbookViewId="0">
      <selection activeCell="G19" sqref="G19"/>
    </sheetView>
  </sheetViews>
  <sheetFormatPr defaultRowHeight="15" x14ac:dyDescent="0.25"/>
  <cols>
    <col min="2" max="2" width="5.5703125" customWidth="1"/>
    <col min="3" max="3" width="5.85546875" customWidth="1"/>
    <col min="4" max="5" width="5.28515625" customWidth="1"/>
    <col min="6" max="6" width="5.5703125" customWidth="1"/>
    <col min="7" max="7" width="5.42578125" customWidth="1"/>
    <col min="8" max="8" width="5.5703125" customWidth="1"/>
    <col min="9" max="9" width="5.28515625" customWidth="1"/>
    <col min="10" max="10" width="5.5703125" customWidth="1"/>
    <col min="11" max="11" width="5.28515625" customWidth="1"/>
    <col min="12" max="14" width="5.42578125" customWidth="1"/>
    <col min="15" max="15" width="5.28515625" customWidth="1"/>
    <col min="16" max="16" width="5.42578125" customWidth="1"/>
    <col min="17" max="17" width="5.28515625" customWidth="1"/>
    <col min="18" max="18" width="5.5703125" customWidth="1"/>
    <col min="19" max="19" width="6.140625" customWidth="1"/>
    <col min="20" max="20" width="5.5703125" customWidth="1"/>
  </cols>
  <sheetData>
    <row r="1" spans="1:21" ht="26.25" customHeight="1" x14ac:dyDescent="0.25">
      <c r="A1" s="30" t="s">
        <v>125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x14ac:dyDescent="0.25">
      <c r="A2" s="10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 t="s">
        <v>40</v>
      </c>
    </row>
    <row r="3" spans="1:21" x14ac:dyDescent="0.25">
      <c r="A3" s="10" t="s">
        <v>41</v>
      </c>
      <c r="B3" s="11">
        <v>5</v>
      </c>
      <c r="C3" s="11">
        <v>5</v>
      </c>
      <c r="D3" s="11">
        <v>4</v>
      </c>
      <c r="E3" s="11">
        <v>4</v>
      </c>
      <c r="F3" s="11">
        <v>5</v>
      </c>
      <c r="G3" s="11">
        <v>4</v>
      </c>
      <c r="H3" s="11">
        <v>4</v>
      </c>
      <c r="I3" s="11">
        <v>4</v>
      </c>
      <c r="J3" s="11">
        <v>4</v>
      </c>
      <c r="K3" s="11">
        <v>4</v>
      </c>
      <c r="L3" s="11">
        <v>5</v>
      </c>
      <c r="M3" s="11">
        <v>4</v>
      </c>
      <c r="N3" s="11">
        <v>4</v>
      </c>
      <c r="O3" s="11">
        <v>5</v>
      </c>
      <c r="P3" s="11">
        <v>4</v>
      </c>
      <c r="Q3" s="11">
        <v>4</v>
      </c>
      <c r="R3" s="11">
        <v>4</v>
      </c>
      <c r="S3" s="11">
        <v>4</v>
      </c>
      <c r="T3" s="11">
        <v>4</v>
      </c>
      <c r="U3" s="11">
        <f>SUM(B3:T3)</f>
        <v>81</v>
      </c>
    </row>
    <row r="4" spans="1:21" x14ac:dyDescent="0.25">
      <c r="A4" s="10" t="s">
        <v>43</v>
      </c>
      <c r="B4" s="11">
        <v>5</v>
      </c>
      <c r="C4" s="11">
        <v>4</v>
      </c>
      <c r="D4" s="11">
        <v>5</v>
      </c>
      <c r="E4" s="11">
        <v>5</v>
      </c>
      <c r="F4" s="11">
        <v>5</v>
      </c>
      <c r="G4" s="11">
        <v>5</v>
      </c>
      <c r="H4" s="11">
        <v>4</v>
      </c>
      <c r="I4" s="11">
        <v>5</v>
      </c>
      <c r="J4" s="11">
        <v>5</v>
      </c>
      <c r="K4" s="11">
        <v>5</v>
      </c>
      <c r="L4" s="11">
        <v>5</v>
      </c>
      <c r="M4" s="11">
        <v>4</v>
      </c>
      <c r="N4" s="11">
        <v>5</v>
      </c>
      <c r="O4" s="11">
        <v>5</v>
      </c>
      <c r="P4" s="11">
        <v>5</v>
      </c>
      <c r="Q4" s="11">
        <v>5</v>
      </c>
      <c r="R4" s="11">
        <v>4</v>
      </c>
      <c r="S4" s="11">
        <v>5</v>
      </c>
      <c r="T4" s="11">
        <v>5</v>
      </c>
      <c r="U4" s="11">
        <f>SUM(B4:T4)</f>
        <v>91</v>
      </c>
    </row>
    <row r="6" spans="1:21" ht="23.25" customHeight="1" x14ac:dyDescent="0.25">
      <c r="A6" s="30" t="s">
        <v>126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2"/>
      <c r="Q6" s="32"/>
      <c r="R6" s="32"/>
      <c r="S6" s="32"/>
      <c r="T6" s="32"/>
      <c r="U6" s="32"/>
    </row>
    <row r="7" spans="1:21" x14ac:dyDescent="0.25">
      <c r="A7" s="6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7">
        <v>9</v>
      </c>
      <c r="K7" s="7">
        <v>10</v>
      </c>
      <c r="L7" s="7">
        <v>11</v>
      </c>
      <c r="M7" s="7">
        <v>12</v>
      </c>
      <c r="N7" s="7">
        <v>13</v>
      </c>
      <c r="O7" s="7" t="s">
        <v>127</v>
      </c>
    </row>
    <row r="8" spans="1:21" x14ac:dyDescent="0.25">
      <c r="A8" s="8" t="s">
        <v>42</v>
      </c>
      <c r="B8" s="9">
        <v>5</v>
      </c>
      <c r="C8" s="9">
        <v>4</v>
      </c>
      <c r="D8" s="9">
        <v>5</v>
      </c>
      <c r="E8" s="9">
        <v>5</v>
      </c>
      <c r="F8" s="9">
        <v>5</v>
      </c>
      <c r="G8" s="9">
        <v>4</v>
      </c>
      <c r="H8" s="9">
        <v>5</v>
      </c>
      <c r="I8" s="9">
        <v>5</v>
      </c>
      <c r="J8" s="9">
        <v>4</v>
      </c>
      <c r="K8" s="9">
        <v>5</v>
      </c>
      <c r="L8" s="9">
        <v>5</v>
      </c>
      <c r="M8" s="9">
        <v>5</v>
      </c>
      <c r="N8" s="9">
        <v>4</v>
      </c>
      <c r="O8" s="9">
        <f>SUM(B8:N8)</f>
        <v>61</v>
      </c>
    </row>
    <row r="9" spans="1:21" x14ac:dyDescent="0.25">
      <c r="A9" s="8" t="s">
        <v>44</v>
      </c>
      <c r="B9" s="9">
        <v>5</v>
      </c>
      <c r="C9" s="9">
        <v>4</v>
      </c>
      <c r="D9" s="9">
        <v>5</v>
      </c>
      <c r="E9" s="9">
        <v>5</v>
      </c>
      <c r="F9" s="9">
        <v>5</v>
      </c>
      <c r="G9" s="9">
        <v>4</v>
      </c>
      <c r="H9" s="9">
        <v>5</v>
      </c>
      <c r="I9" s="9">
        <v>5</v>
      </c>
      <c r="J9" s="9">
        <v>4</v>
      </c>
      <c r="K9" s="9">
        <v>5</v>
      </c>
      <c r="L9" s="9">
        <v>5</v>
      </c>
      <c r="M9" s="9">
        <v>5</v>
      </c>
      <c r="N9" s="9">
        <v>5</v>
      </c>
      <c r="O9" s="9">
        <f>SUM(B9:N9)</f>
        <v>62</v>
      </c>
    </row>
    <row r="11" spans="1:21" ht="22.5" customHeight="1" x14ac:dyDescent="0.25">
      <c r="A11" s="31" t="s">
        <v>128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x14ac:dyDescent="0.25">
      <c r="A12" s="6"/>
      <c r="B12" s="10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0">
        <v>11</v>
      </c>
      <c r="M12" s="10">
        <v>12</v>
      </c>
      <c r="N12" s="10">
        <v>13</v>
      </c>
      <c r="O12" s="10">
        <v>14</v>
      </c>
      <c r="P12" s="10">
        <v>15</v>
      </c>
      <c r="Q12" s="10">
        <v>16</v>
      </c>
      <c r="R12" s="10">
        <v>17</v>
      </c>
      <c r="S12" s="10">
        <v>18</v>
      </c>
      <c r="T12" s="10">
        <v>19</v>
      </c>
      <c r="U12" s="10" t="s">
        <v>40</v>
      </c>
    </row>
    <row r="13" spans="1:21" x14ac:dyDescent="0.25">
      <c r="A13" s="8" t="s">
        <v>42</v>
      </c>
      <c r="B13" s="11">
        <v>5</v>
      </c>
      <c r="C13" s="11">
        <v>5</v>
      </c>
      <c r="D13" s="11">
        <v>5</v>
      </c>
      <c r="E13" s="11">
        <v>5</v>
      </c>
      <c r="F13" s="11">
        <v>4</v>
      </c>
      <c r="G13" s="11">
        <v>5</v>
      </c>
      <c r="H13" s="11">
        <v>5</v>
      </c>
      <c r="I13" s="11">
        <v>5</v>
      </c>
      <c r="J13" s="11">
        <v>4</v>
      </c>
      <c r="K13" s="11">
        <v>4</v>
      </c>
      <c r="L13" s="11">
        <v>5</v>
      </c>
      <c r="M13" s="11">
        <v>5</v>
      </c>
      <c r="N13" s="11">
        <v>4</v>
      </c>
      <c r="O13" s="11">
        <v>5</v>
      </c>
      <c r="P13" s="11">
        <v>5</v>
      </c>
      <c r="Q13" s="11">
        <v>5</v>
      </c>
      <c r="R13" s="11">
        <v>5</v>
      </c>
      <c r="S13" s="11">
        <v>4</v>
      </c>
      <c r="T13" s="11">
        <v>5</v>
      </c>
      <c r="U13" s="11">
        <f>SUM(B13:T13)</f>
        <v>90</v>
      </c>
    </row>
    <row r="14" spans="1:21" x14ac:dyDescent="0.25">
      <c r="A14" s="8" t="s">
        <v>43</v>
      </c>
      <c r="B14" s="11">
        <v>5</v>
      </c>
      <c r="C14" s="11">
        <v>4</v>
      </c>
      <c r="D14" s="11">
        <v>5</v>
      </c>
      <c r="E14" s="11">
        <v>5</v>
      </c>
      <c r="F14" s="11">
        <v>5</v>
      </c>
      <c r="G14" s="11">
        <v>5</v>
      </c>
      <c r="H14" s="11">
        <v>5</v>
      </c>
      <c r="I14" s="11">
        <v>4</v>
      </c>
      <c r="J14" s="11">
        <v>5</v>
      </c>
      <c r="K14" s="11">
        <v>5</v>
      </c>
      <c r="L14" s="11">
        <v>4</v>
      </c>
      <c r="M14" s="11">
        <v>5</v>
      </c>
      <c r="N14" s="11">
        <v>5</v>
      </c>
      <c r="O14" s="11">
        <v>5</v>
      </c>
      <c r="P14" s="11">
        <v>5</v>
      </c>
      <c r="Q14" s="11">
        <v>4</v>
      </c>
      <c r="R14" s="11">
        <v>5</v>
      </c>
      <c r="S14" s="11">
        <v>5</v>
      </c>
      <c r="T14" s="11">
        <v>5</v>
      </c>
      <c r="U14" s="11">
        <f>SUM(B14:T14)</f>
        <v>91</v>
      </c>
    </row>
    <row r="16" spans="1:21" ht="21.75" customHeight="1" x14ac:dyDescent="0.25">
      <c r="A16" s="30" t="s">
        <v>129</v>
      </c>
      <c r="B16" s="30"/>
      <c r="C16" s="30"/>
      <c r="D16" s="30"/>
      <c r="E16" s="30"/>
      <c r="F16" s="30"/>
      <c r="G16" s="30"/>
      <c r="H16" s="30"/>
      <c r="I16" s="30"/>
    </row>
    <row r="17" spans="1:9" x14ac:dyDescent="0.25">
      <c r="A17" s="10"/>
      <c r="B17" s="10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 t="s">
        <v>130</v>
      </c>
    </row>
    <row r="18" spans="1:9" x14ac:dyDescent="0.25">
      <c r="A18" s="10" t="s">
        <v>45</v>
      </c>
      <c r="B18" s="11">
        <v>5</v>
      </c>
      <c r="C18" s="11">
        <v>4</v>
      </c>
      <c r="D18" s="11">
        <v>5</v>
      </c>
      <c r="E18" s="11">
        <v>5</v>
      </c>
      <c r="F18" s="11">
        <v>4</v>
      </c>
      <c r="G18" s="11">
        <v>5</v>
      </c>
      <c r="H18" s="11">
        <v>5</v>
      </c>
      <c r="I18" s="11">
        <f>SUM(B18:H18)</f>
        <v>33</v>
      </c>
    </row>
    <row r="19" spans="1:9" x14ac:dyDescent="0.25">
      <c r="A19" s="10" t="s">
        <v>43</v>
      </c>
      <c r="B19" s="11">
        <v>5</v>
      </c>
      <c r="C19" s="11">
        <v>4</v>
      </c>
      <c r="D19" s="11">
        <v>5</v>
      </c>
      <c r="E19" s="11">
        <v>5</v>
      </c>
      <c r="F19" s="11">
        <v>4</v>
      </c>
      <c r="G19" s="11">
        <v>5</v>
      </c>
      <c r="H19" s="11">
        <v>4</v>
      </c>
      <c r="I19" s="11">
        <f>SUM(B19:H19)</f>
        <v>32</v>
      </c>
    </row>
  </sheetData>
  <mergeCells count="4">
    <mergeCell ref="A1:U1"/>
    <mergeCell ref="A6:O6"/>
    <mergeCell ref="A11:U11"/>
    <mergeCell ref="A16:I1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21BC9-B20A-4F98-8371-CD0766F25E08}">
  <dimension ref="A1:AC13"/>
  <sheetViews>
    <sheetView workbookViewId="0">
      <selection activeCell="J15" sqref="J15"/>
    </sheetView>
  </sheetViews>
  <sheetFormatPr defaultRowHeight="15" x14ac:dyDescent="0.25"/>
  <cols>
    <col min="1" max="1" width="4.85546875" customWidth="1"/>
    <col min="2" max="2" width="12.7109375" customWidth="1"/>
    <col min="3" max="3" width="4.7109375" customWidth="1"/>
    <col min="4" max="5" width="4.42578125" customWidth="1"/>
    <col min="6" max="7" width="4.85546875" customWidth="1"/>
    <col min="8" max="8" width="5" customWidth="1"/>
    <col min="9" max="9" width="4.7109375" customWidth="1"/>
    <col min="10" max="10" width="4.5703125" customWidth="1"/>
    <col min="11" max="11" width="4.7109375" customWidth="1"/>
    <col min="12" max="12" width="5" customWidth="1"/>
    <col min="13" max="13" width="5.140625" customWidth="1"/>
    <col min="14" max="14" width="4.7109375" customWidth="1"/>
    <col min="15" max="15" width="4.85546875" customWidth="1"/>
    <col min="16" max="16" width="4.7109375" customWidth="1"/>
    <col min="17" max="20" width="5" customWidth="1"/>
    <col min="21" max="21" width="5.140625" customWidth="1"/>
    <col min="22" max="22" width="5.28515625" customWidth="1"/>
    <col min="23" max="23" width="5.42578125" customWidth="1"/>
    <col min="24" max="24" width="4.7109375" customWidth="1"/>
    <col min="25" max="25" width="5.28515625" customWidth="1"/>
    <col min="26" max="26" width="4.5703125" customWidth="1"/>
    <col min="27" max="27" width="4.85546875" customWidth="1"/>
    <col min="28" max="28" width="6.5703125" customWidth="1"/>
  </cols>
  <sheetData>
    <row r="1" spans="1:29" ht="24" customHeight="1" x14ac:dyDescent="0.25">
      <c r="A1" s="31" t="s">
        <v>131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29" ht="21.75" customHeight="1" x14ac:dyDescent="0.25">
      <c r="A2" s="24" t="s">
        <v>0</v>
      </c>
      <c r="B2" s="24" t="s">
        <v>3</v>
      </c>
      <c r="C2" s="24" t="s">
        <v>4</v>
      </c>
      <c r="D2" s="24" t="s">
        <v>5</v>
      </c>
      <c r="E2" s="24" t="s">
        <v>6</v>
      </c>
      <c r="F2" s="24" t="s">
        <v>7</v>
      </c>
      <c r="G2" s="24" t="s">
        <v>8</v>
      </c>
      <c r="H2" s="24" t="s">
        <v>9</v>
      </c>
      <c r="I2" s="24" t="s">
        <v>10</v>
      </c>
      <c r="J2" s="24" t="s">
        <v>11</v>
      </c>
      <c r="K2" s="24" t="s">
        <v>12</v>
      </c>
      <c r="L2" s="24" t="s">
        <v>13</v>
      </c>
      <c r="M2" s="24" t="s">
        <v>14</v>
      </c>
      <c r="N2" s="24" t="s">
        <v>15</v>
      </c>
      <c r="O2" s="24" t="s">
        <v>16</v>
      </c>
      <c r="P2" s="24" t="s">
        <v>17</v>
      </c>
      <c r="Q2" s="24" t="s">
        <v>18</v>
      </c>
      <c r="R2" s="24" t="s">
        <v>19</v>
      </c>
      <c r="S2" s="24" t="s">
        <v>20</v>
      </c>
      <c r="T2" s="24" t="s">
        <v>21</v>
      </c>
      <c r="U2" s="24" t="s">
        <v>22</v>
      </c>
      <c r="V2" s="24" t="s">
        <v>23</v>
      </c>
      <c r="W2" s="24" t="s">
        <v>24</v>
      </c>
      <c r="X2" s="24" t="s">
        <v>25</v>
      </c>
      <c r="Y2" s="24" t="s">
        <v>26</v>
      </c>
      <c r="Z2" s="24" t="s">
        <v>27</v>
      </c>
      <c r="AA2" s="24" t="s">
        <v>28</v>
      </c>
      <c r="AB2" s="24" t="s">
        <v>29</v>
      </c>
      <c r="AC2" s="6"/>
    </row>
    <row r="3" spans="1:29" ht="15.75" x14ac:dyDescent="0.25">
      <c r="A3" s="23">
        <v>1</v>
      </c>
      <c r="B3" s="23" t="s">
        <v>30</v>
      </c>
      <c r="C3" s="9">
        <v>0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0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>
        <v>0</v>
      </c>
      <c r="U3" s="9">
        <v>1</v>
      </c>
      <c r="V3" s="9">
        <v>1</v>
      </c>
      <c r="W3" s="9">
        <v>0</v>
      </c>
      <c r="X3" s="9">
        <v>1</v>
      </c>
      <c r="Y3" s="9">
        <v>0</v>
      </c>
      <c r="Z3" s="9">
        <v>0</v>
      </c>
      <c r="AA3" s="9">
        <v>0</v>
      </c>
      <c r="AB3" s="9">
        <v>18</v>
      </c>
      <c r="AC3" s="6">
        <f>AB3*4</f>
        <v>72</v>
      </c>
    </row>
    <row r="4" spans="1:29" ht="15.75" x14ac:dyDescent="0.25">
      <c r="A4" s="23">
        <v>2</v>
      </c>
      <c r="B4" s="23" t="s">
        <v>31</v>
      </c>
      <c r="C4" s="9">
        <v>1</v>
      </c>
      <c r="D4" s="9">
        <v>0</v>
      </c>
      <c r="E4" s="9">
        <v>1</v>
      </c>
      <c r="F4" s="9">
        <v>1</v>
      </c>
      <c r="G4" s="9">
        <v>1</v>
      </c>
      <c r="H4" s="9">
        <v>1</v>
      </c>
      <c r="I4" s="9">
        <v>0</v>
      </c>
      <c r="J4" s="9">
        <v>1</v>
      </c>
      <c r="K4" s="9">
        <v>0</v>
      </c>
      <c r="L4" s="9">
        <v>1</v>
      </c>
      <c r="M4" s="9">
        <v>1</v>
      </c>
      <c r="N4" s="9">
        <v>0</v>
      </c>
      <c r="O4" s="9">
        <v>1</v>
      </c>
      <c r="P4" s="9">
        <v>0</v>
      </c>
      <c r="Q4" s="9">
        <v>1</v>
      </c>
      <c r="R4" s="9">
        <v>0</v>
      </c>
      <c r="S4" s="9">
        <v>0</v>
      </c>
      <c r="T4" s="9">
        <v>1</v>
      </c>
      <c r="U4" s="9">
        <v>0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1</v>
      </c>
      <c r="AB4" s="9">
        <v>17</v>
      </c>
      <c r="AC4" s="6">
        <f t="shared" ref="AC4:AC12" si="0">AB4*4</f>
        <v>68</v>
      </c>
    </row>
    <row r="5" spans="1:29" ht="15.75" x14ac:dyDescent="0.25">
      <c r="A5" s="23">
        <v>3</v>
      </c>
      <c r="B5" s="23" t="s">
        <v>32</v>
      </c>
      <c r="C5" s="9">
        <v>1</v>
      </c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>
        <v>1</v>
      </c>
      <c r="M5" s="9">
        <v>1</v>
      </c>
      <c r="N5" s="9">
        <v>1</v>
      </c>
      <c r="O5" s="9">
        <v>1</v>
      </c>
      <c r="P5" s="9">
        <v>1</v>
      </c>
      <c r="Q5" s="9">
        <v>1</v>
      </c>
      <c r="R5" s="9">
        <v>1</v>
      </c>
      <c r="S5" s="9">
        <v>1</v>
      </c>
      <c r="T5" s="9">
        <v>1</v>
      </c>
      <c r="U5" s="9">
        <v>1</v>
      </c>
      <c r="V5" s="9">
        <v>1</v>
      </c>
      <c r="W5" s="9">
        <v>1</v>
      </c>
      <c r="X5" s="9">
        <v>1</v>
      </c>
      <c r="Y5" s="9">
        <v>1</v>
      </c>
      <c r="Z5" s="9">
        <v>1</v>
      </c>
      <c r="AA5" s="9">
        <v>1</v>
      </c>
      <c r="AB5" s="9">
        <v>25</v>
      </c>
      <c r="AC5" s="6">
        <f t="shared" si="0"/>
        <v>100</v>
      </c>
    </row>
    <row r="6" spans="1:29" ht="15.75" x14ac:dyDescent="0.25">
      <c r="A6" s="23">
        <v>4</v>
      </c>
      <c r="B6" s="23" t="s">
        <v>33</v>
      </c>
      <c r="C6" s="9">
        <v>1</v>
      </c>
      <c r="D6" s="9">
        <v>1</v>
      </c>
      <c r="E6" s="9">
        <v>1</v>
      </c>
      <c r="F6" s="9">
        <v>0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>
        <v>1</v>
      </c>
      <c r="W6" s="9">
        <v>1</v>
      </c>
      <c r="X6" s="9">
        <v>1</v>
      </c>
      <c r="Y6" s="9">
        <v>1</v>
      </c>
      <c r="Z6" s="9">
        <v>1</v>
      </c>
      <c r="AA6" s="9">
        <v>1</v>
      </c>
      <c r="AB6" s="9">
        <v>24</v>
      </c>
      <c r="AC6" s="6">
        <f t="shared" si="0"/>
        <v>96</v>
      </c>
    </row>
    <row r="7" spans="1:29" ht="15.75" x14ac:dyDescent="0.25">
      <c r="A7" s="23">
        <v>5</v>
      </c>
      <c r="B7" s="23" t="s">
        <v>34</v>
      </c>
      <c r="C7" s="9">
        <v>1</v>
      </c>
      <c r="D7" s="9">
        <v>1</v>
      </c>
      <c r="E7" s="9">
        <v>1</v>
      </c>
      <c r="F7" s="9">
        <v>1</v>
      </c>
      <c r="G7" s="9">
        <v>0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>
        <v>1</v>
      </c>
      <c r="Q7" s="9">
        <v>1</v>
      </c>
      <c r="R7" s="9">
        <v>1</v>
      </c>
      <c r="S7" s="9">
        <v>1</v>
      </c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9">
        <v>1</v>
      </c>
      <c r="AA7" s="9">
        <v>1</v>
      </c>
      <c r="AB7" s="9">
        <v>24</v>
      </c>
      <c r="AC7" s="6">
        <f t="shared" si="0"/>
        <v>96</v>
      </c>
    </row>
    <row r="8" spans="1:29" ht="15.75" x14ac:dyDescent="0.25">
      <c r="A8" s="23">
        <v>6</v>
      </c>
      <c r="B8" s="23" t="s">
        <v>35</v>
      </c>
      <c r="C8" s="9">
        <v>0</v>
      </c>
      <c r="D8" s="9">
        <v>1</v>
      </c>
      <c r="E8" s="9">
        <v>1</v>
      </c>
      <c r="F8" s="9">
        <v>1</v>
      </c>
      <c r="G8" s="9">
        <v>1</v>
      </c>
      <c r="H8" s="9">
        <v>0</v>
      </c>
      <c r="I8" s="9">
        <v>1</v>
      </c>
      <c r="J8" s="9">
        <v>1</v>
      </c>
      <c r="K8" s="9">
        <v>1</v>
      </c>
      <c r="L8" s="9">
        <v>0</v>
      </c>
      <c r="M8" s="9">
        <v>1</v>
      </c>
      <c r="N8" s="9">
        <v>0</v>
      </c>
      <c r="O8" s="9">
        <v>0</v>
      </c>
      <c r="P8" s="9">
        <v>1</v>
      </c>
      <c r="Q8" s="9">
        <v>1</v>
      </c>
      <c r="R8" s="9">
        <v>0</v>
      </c>
      <c r="S8" s="9">
        <v>1</v>
      </c>
      <c r="T8" s="9">
        <v>1</v>
      </c>
      <c r="U8" s="9">
        <v>1</v>
      </c>
      <c r="V8" s="9">
        <v>1</v>
      </c>
      <c r="W8" s="9">
        <v>1</v>
      </c>
      <c r="X8" s="9">
        <v>1</v>
      </c>
      <c r="Y8" s="9">
        <v>0</v>
      </c>
      <c r="Z8" s="9">
        <v>1</v>
      </c>
      <c r="AA8" s="9">
        <v>0</v>
      </c>
      <c r="AB8" s="9">
        <v>17</v>
      </c>
      <c r="AC8" s="6">
        <f t="shared" si="0"/>
        <v>68</v>
      </c>
    </row>
    <row r="9" spans="1:29" ht="15.75" x14ac:dyDescent="0.25">
      <c r="A9" s="23">
        <v>7</v>
      </c>
      <c r="B9" s="23" t="s">
        <v>36</v>
      </c>
      <c r="C9" s="9">
        <v>1</v>
      </c>
      <c r="D9" s="9">
        <v>1</v>
      </c>
      <c r="E9" s="9">
        <v>0</v>
      </c>
      <c r="F9" s="9">
        <v>1</v>
      </c>
      <c r="G9" s="9">
        <v>1</v>
      </c>
      <c r="H9" s="9">
        <v>1</v>
      </c>
      <c r="I9" s="9">
        <v>0</v>
      </c>
      <c r="J9" s="9">
        <v>1</v>
      </c>
      <c r="K9" s="9">
        <v>1</v>
      </c>
      <c r="L9" s="9">
        <v>1</v>
      </c>
      <c r="M9" s="9">
        <v>1</v>
      </c>
      <c r="N9" s="9">
        <v>1</v>
      </c>
      <c r="O9" s="9">
        <v>1</v>
      </c>
      <c r="P9" s="9">
        <v>1</v>
      </c>
      <c r="Q9" s="9">
        <v>0</v>
      </c>
      <c r="R9" s="9">
        <v>1</v>
      </c>
      <c r="S9" s="9">
        <v>0</v>
      </c>
      <c r="T9" s="9">
        <v>0</v>
      </c>
      <c r="U9" s="9">
        <v>1</v>
      </c>
      <c r="V9" s="9">
        <v>0</v>
      </c>
      <c r="W9" s="9">
        <v>1</v>
      </c>
      <c r="X9" s="9">
        <v>0</v>
      </c>
      <c r="Y9" s="9">
        <v>1</v>
      </c>
      <c r="Z9" s="9">
        <v>0</v>
      </c>
      <c r="AA9" s="9">
        <v>1</v>
      </c>
      <c r="AB9" s="9">
        <v>17</v>
      </c>
      <c r="AC9" s="6">
        <f t="shared" si="0"/>
        <v>68</v>
      </c>
    </row>
    <row r="10" spans="1:29" ht="15.75" x14ac:dyDescent="0.25">
      <c r="A10" s="23">
        <v>8</v>
      </c>
      <c r="B10" s="23" t="s">
        <v>37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0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>
        <v>1</v>
      </c>
      <c r="Q10" s="9">
        <v>1</v>
      </c>
      <c r="R10" s="9">
        <v>1</v>
      </c>
      <c r="S10" s="9">
        <v>1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9">
        <v>1</v>
      </c>
      <c r="AA10" s="9">
        <v>1</v>
      </c>
      <c r="AB10" s="9">
        <v>24</v>
      </c>
      <c r="AC10" s="6">
        <f t="shared" si="0"/>
        <v>96</v>
      </c>
    </row>
    <row r="11" spans="1:29" ht="15.75" x14ac:dyDescent="0.25">
      <c r="A11" s="23">
        <v>9</v>
      </c>
      <c r="B11" s="23" t="s">
        <v>38</v>
      </c>
      <c r="C11" s="9">
        <v>1</v>
      </c>
      <c r="D11" s="9">
        <v>1</v>
      </c>
      <c r="E11" s="9">
        <v>1</v>
      </c>
      <c r="F11" s="9">
        <v>1</v>
      </c>
      <c r="G11" s="9">
        <v>1</v>
      </c>
      <c r="H11" s="9">
        <v>1</v>
      </c>
      <c r="I11" s="9">
        <v>1</v>
      </c>
      <c r="J11" s="9">
        <v>1</v>
      </c>
      <c r="K11" s="9">
        <v>1</v>
      </c>
      <c r="L11" s="9">
        <v>1</v>
      </c>
      <c r="M11" s="9">
        <v>1</v>
      </c>
      <c r="N11" s="9">
        <v>1</v>
      </c>
      <c r="O11" s="9">
        <v>1</v>
      </c>
      <c r="P11" s="9">
        <v>1</v>
      </c>
      <c r="Q11" s="9">
        <v>1</v>
      </c>
      <c r="R11" s="9">
        <v>1</v>
      </c>
      <c r="S11" s="9">
        <v>1</v>
      </c>
      <c r="T11" s="9">
        <v>1</v>
      </c>
      <c r="U11" s="9">
        <v>0</v>
      </c>
      <c r="V11" s="9">
        <v>1</v>
      </c>
      <c r="W11" s="9">
        <v>1</v>
      </c>
      <c r="X11" s="9">
        <v>1</v>
      </c>
      <c r="Y11" s="9">
        <v>1</v>
      </c>
      <c r="Z11" s="9">
        <v>1</v>
      </c>
      <c r="AA11" s="9">
        <v>1</v>
      </c>
      <c r="AB11" s="9">
        <v>24</v>
      </c>
      <c r="AC11" s="6">
        <f t="shared" si="0"/>
        <v>96</v>
      </c>
    </row>
    <row r="12" spans="1:29" ht="15.75" x14ac:dyDescent="0.25">
      <c r="A12" s="23">
        <v>10</v>
      </c>
      <c r="B12" s="23" t="s">
        <v>39</v>
      </c>
      <c r="C12" s="9">
        <v>1</v>
      </c>
      <c r="D12" s="9">
        <v>1</v>
      </c>
      <c r="E12" s="9">
        <v>1</v>
      </c>
      <c r="F12" s="9">
        <v>1</v>
      </c>
      <c r="G12" s="9">
        <v>1</v>
      </c>
      <c r="H12" s="9">
        <v>0</v>
      </c>
      <c r="I12" s="9">
        <v>1</v>
      </c>
      <c r="J12" s="9">
        <v>1</v>
      </c>
      <c r="K12" s="9">
        <v>1</v>
      </c>
      <c r="L12" s="9">
        <v>1</v>
      </c>
      <c r="M12" s="9">
        <v>1</v>
      </c>
      <c r="N12" s="9">
        <v>1</v>
      </c>
      <c r="O12" s="9">
        <v>0</v>
      </c>
      <c r="P12" s="9">
        <v>0</v>
      </c>
      <c r="Q12" s="9">
        <v>1</v>
      </c>
      <c r="R12" s="9">
        <v>1</v>
      </c>
      <c r="S12" s="9">
        <v>1</v>
      </c>
      <c r="T12" s="9">
        <v>1</v>
      </c>
      <c r="U12" s="9">
        <v>1</v>
      </c>
      <c r="V12" s="9">
        <v>0</v>
      </c>
      <c r="W12" s="9">
        <v>0</v>
      </c>
      <c r="X12" s="9">
        <v>0</v>
      </c>
      <c r="Y12" s="9">
        <v>1</v>
      </c>
      <c r="Z12" s="9">
        <v>1</v>
      </c>
      <c r="AA12" s="9">
        <v>0</v>
      </c>
      <c r="AB12" s="9">
        <v>18</v>
      </c>
      <c r="AC12" s="6">
        <f t="shared" si="0"/>
        <v>72</v>
      </c>
    </row>
    <row r="13" spans="1:29" x14ac:dyDescent="0.2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</sheetData>
  <mergeCells count="1">
    <mergeCell ref="A1:A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F1576-616B-4DC5-AC21-50C5D4C46627}">
  <dimension ref="A1:AD88"/>
  <sheetViews>
    <sheetView topLeftCell="A58" workbookViewId="0">
      <selection activeCell="C6" sqref="C6"/>
    </sheetView>
  </sheetViews>
  <sheetFormatPr defaultRowHeight="15" x14ac:dyDescent="0.25"/>
  <cols>
    <col min="5" max="5" width="4.5703125" customWidth="1"/>
    <col min="6" max="6" width="4.85546875" customWidth="1"/>
    <col min="7" max="7" width="4.7109375" customWidth="1"/>
    <col min="8" max="8" width="4.42578125" customWidth="1"/>
    <col min="9" max="10" width="4.28515625" customWidth="1"/>
    <col min="11" max="11" width="4.85546875" customWidth="1"/>
    <col min="12" max="13" width="4.7109375" customWidth="1"/>
    <col min="14" max="16" width="4.85546875" customWidth="1"/>
    <col min="17" max="17" width="4.7109375" customWidth="1"/>
    <col min="18" max="18" width="4.5703125" customWidth="1"/>
    <col min="19" max="19" width="5" customWidth="1"/>
    <col min="20" max="21" width="4.85546875" customWidth="1"/>
    <col min="22" max="22" width="5.140625" customWidth="1"/>
    <col min="23" max="23" width="4.85546875" customWidth="1"/>
    <col min="24" max="24" width="5.28515625" customWidth="1"/>
    <col min="25" max="25" width="4.85546875" customWidth="1"/>
    <col min="26" max="27" width="5.140625" customWidth="1"/>
    <col min="28" max="28" width="5" customWidth="1"/>
    <col min="29" max="29" width="4.85546875" customWidth="1"/>
    <col min="30" max="30" width="6.85546875" customWidth="1"/>
  </cols>
  <sheetData>
    <row r="1" spans="1:30" x14ac:dyDescent="0.25">
      <c r="B1" s="29" t="s">
        <v>132</v>
      </c>
      <c r="C1" s="29"/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  <c r="P1">
        <v>12</v>
      </c>
      <c r="Q1">
        <v>13</v>
      </c>
      <c r="R1">
        <v>14</v>
      </c>
      <c r="S1">
        <v>15</v>
      </c>
      <c r="T1">
        <v>16</v>
      </c>
      <c r="U1">
        <v>17</v>
      </c>
      <c r="V1">
        <v>18</v>
      </c>
      <c r="W1">
        <v>19</v>
      </c>
      <c r="X1">
        <v>20</v>
      </c>
      <c r="Y1">
        <v>21</v>
      </c>
      <c r="Z1">
        <v>22</v>
      </c>
      <c r="AA1">
        <v>23</v>
      </c>
      <c r="AB1">
        <v>24</v>
      </c>
      <c r="AC1">
        <v>25</v>
      </c>
      <c r="AD1" s="29" t="s">
        <v>127</v>
      </c>
    </row>
    <row r="2" spans="1:30" x14ac:dyDescent="0.25">
      <c r="E2" t="s">
        <v>133</v>
      </c>
      <c r="F2" t="s">
        <v>133</v>
      </c>
      <c r="G2" t="s">
        <v>133</v>
      </c>
      <c r="H2" t="s">
        <v>133</v>
      </c>
      <c r="I2" t="s">
        <v>134</v>
      </c>
      <c r="J2" t="s">
        <v>135</v>
      </c>
      <c r="K2" t="s">
        <v>134</v>
      </c>
      <c r="L2" t="s">
        <v>136</v>
      </c>
      <c r="M2" t="s">
        <v>136</v>
      </c>
      <c r="N2" t="s">
        <v>135</v>
      </c>
      <c r="O2" t="s">
        <v>133</v>
      </c>
      <c r="P2" t="s">
        <v>133</v>
      </c>
      <c r="Q2" t="s">
        <v>135</v>
      </c>
      <c r="R2" t="s">
        <v>134</v>
      </c>
      <c r="S2" t="s">
        <v>137</v>
      </c>
      <c r="T2" t="s">
        <v>133</v>
      </c>
      <c r="U2" t="s">
        <v>133</v>
      </c>
      <c r="V2" t="s">
        <v>137</v>
      </c>
      <c r="W2" t="s">
        <v>137</v>
      </c>
      <c r="X2" t="s">
        <v>137</v>
      </c>
      <c r="Y2" t="s">
        <v>138</v>
      </c>
      <c r="Z2" t="s">
        <v>138</v>
      </c>
      <c r="AA2" t="s">
        <v>135</v>
      </c>
      <c r="AB2" t="s">
        <v>134</v>
      </c>
      <c r="AC2" t="s">
        <v>138</v>
      </c>
      <c r="AD2" s="29"/>
    </row>
    <row r="3" spans="1:30" ht="15.75" x14ac:dyDescent="0.25">
      <c r="A3" s="13" t="s">
        <v>46</v>
      </c>
      <c r="B3" s="23">
        <v>32</v>
      </c>
      <c r="C3" s="23" t="s">
        <v>47</v>
      </c>
      <c r="D3" t="s">
        <v>139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1</v>
      </c>
      <c r="L3">
        <v>1</v>
      </c>
      <c r="M3">
        <v>0</v>
      </c>
      <c r="N3">
        <v>1</v>
      </c>
      <c r="O3">
        <v>0</v>
      </c>
      <c r="P3">
        <v>1</v>
      </c>
      <c r="Q3">
        <v>0</v>
      </c>
      <c r="R3">
        <v>0</v>
      </c>
      <c r="S3">
        <v>1</v>
      </c>
      <c r="T3">
        <v>0</v>
      </c>
      <c r="U3">
        <v>0</v>
      </c>
      <c r="V3">
        <v>1</v>
      </c>
      <c r="W3">
        <v>0</v>
      </c>
      <c r="X3">
        <v>0</v>
      </c>
      <c r="Y3">
        <v>1</v>
      </c>
      <c r="Z3">
        <v>0</v>
      </c>
      <c r="AA3">
        <v>0</v>
      </c>
      <c r="AB3">
        <v>0</v>
      </c>
      <c r="AC3">
        <v>0</v>
      </c>
      <c r="AD3">
        <f>SUM(E3:AC3)</f>
        <v>8</v>
      </c>
    </row>
    <row r="4" spans="1:30" ht="15.75" x14ac:dyDescent="0.25">
      <c r="A4" s="13" t="s">
        <v>48</v>
      </c>
      <c r="B4" s="23">
        <v>32</v>
      </c>
      <c r="C4" s="23" t="s">
        <v>47</v>
      </c>
      <c r="D4" t="s">
        <v>139</v>
      </c>
      <c r="E4">
        <v>0</v>
      </c>
      <c r="F4">
        <v>1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1</v>
      </c>
      <c r="N4">
        <v>0</v>
      </c>
      <c r="O4">
        <v>1</v>
      </c>
      <c r="P4">
        <v>1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1</v>
      </c>
      <c r="Y4">
        <v>0</v>
      </c>
      <c r="Z4">
        <v>1</v>
      </c>
      <c r="AA4">
        <v>0</v>
      </c>
      <c r="AB4">
        <v>0</v>
      </c>
      <c r="AC4">
        <v>0</v>
      </c>
      <c r="AD4">
        <f t="shared" ref="AD4:AD34" si="0">SUM(E4:AC4)</f>
        <v>8</v>
      </c>
    </row>
    <row r="5" spans="1:30" ht="15.75" x14ac:dyDescent="0.25">
      <c r="A5" s="13" t="s">
        <v>49</v>
      </c>
      <c r="B5" s="23">
        <v>40</v>
      </c>
      <c r="C5" s="23" t="s">
        <v>47</v>
      </c>
      <c r="D5" t="s">
        <v>140</v>
      </c>
      <c r="E5">
        <v>1</v>
      </c>
      <c r="F5">
        <v>0</v>
      </c>
      <c r="G5">
        <v>1</v>
      </c>
      <c r="H5">
        <v>0</v>
      </c>
      <c r="I5">
        <v>1</v>
      </c>
      <c r="J5">
        <v>1</v>
      </c>
      <c r="K5">
        <v>0</v>
      </c>
      <c r="L5">
        <v>1</v>
      </c>
      <c r="M5">
        <v>0</v>
      </c>
      <c r="N5">
        <v>1</v>
      </c>
      <c r="O5">
        <v>0</v>
      </c>
      <c r="P5">
        <v>0</v>
      </c>
      <c r="Q5">
        <v>1</v>
      </c>
      <c r="R5">
        <v>1</v>
      </c>
      <c r="S5">
        <v>0</v>
      </c>
      <c r="T5">
        <v>1</v>
      </c>
      <c r="U5">
        <v>0</v>
      </c>
      <c r="V5">
        <v>0</v>
      </c>
      <c r="W5">
        <v>1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f t="shared" si="0"/>
        <v>10</v>
      </c>
    </row>
    <row r="6" spans="1:30" ht="15.75" x14ac:dyDescent="0.25">
      <c r="A6" s="13" t="s">
        <v>50</v>
      </c>
      <c r="B6" s="23">
        <v>32</v>
      </c>
      <c r="C6" s="23" t="s">
        <v>47</v>
      </c>
      <c r="D6" t="s">
        <v>141</v>
      </c>
      <c r="E6">
        <v>1</v>
      </c>
      <c r="F6">
        <v>0</v>
      </c>
      <c r="G6">
        <v>0</v>
      </c>
      <c r="H6">
        <v>0</v>
      </c>
      <c r="I6">
        <v>1</v>
      </c>
      <c r="J6">
        <v>0</v>
      </c>
      <c r="K6">
        <v>1</v>
      </c>
      <c r="L6">
        <v>0</v>
      </c>
      <c r="M6">
        <v>1</v>
      </c>
      <c r="N6">
        <v>0</v>
      </c>
      <c r="O6">
        <v>0</v>
      </c>
      <c r="P6">
        <v>0</v>
      </c>
      <c r="Q6">
        <v>1</v>
      </c>
      <c r="R6">
        <v>0</v>
      </c>
      <c r="S6">
        <v>0</v>
      </c>
      <c r="T6">
        <v>0</v>
      </c>
      <c r="U6">
        <v>0</v>
      </c>
      <c r="V6">
        <v>1</v>
      </c>
      <c r="W6">
        <v>0</v>
      </c>
      <c r="X6">
        <v>0</v>
      </c>
      <c r="Y6">
        <v>0</v>
      </c>
      <c r="Z6">
        <v>0</v>
      </c>
      <c r="AA6">
        <v>1</v>
      </c>
      <c r="AB6">
        <v>0</v>
      </c>
      <c r="AC6">
        <v>1</v>
      </c>
      <c r="AD6">
        <f t="shared" si="0"/>
        <v>8</v>
      </c>
    </row>
    <row r="7" spans="1:30" ht="15.75" x14ac:dyDescent="0.25">
      <c r="A7" s="13" t="s">
        <v>51</v>
      </c>
      <c r="B7" s="23">
        <v>40</v>
      </c>
      <c r="C7" s="23" t="s">
        <v>47</v>
      </c>
      <c r="D7" t="s">
        <v>140</v>
      </c>
      <c r="E7">
        <v>1</v>
      </c>
      <c r="F7">
        <v>0</v>
      </c>
      <c r="G7">
        <v>1</v>
      </c>
      <c r="H7">
        <v>1</v>
      </c>
      <c r="I7">
        <v>0</v>
      </c>
      <c r="J7">
        <v>0</v>
      </c>
      <c r="K7">
        <v>0</v>
      </c>
      <c r="L7">
        <v>1</v>
      </c>
      <c r="M7">
        <v>1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1</v>
      </c>
      <c r="Y7">
        <v>1</v>
      </c>
      <c r="Z7">
        <v>0</v>
      </c>
      <c r="AA7">
        <v>1</v>
      </c>
      <c r="AB7">
        <v>0</v>
      </c>
      <c r="AC7">
        <v>0</v>
      </c>
      <c r="AD7">
        <f t="shared" si="0"/>
        <v>10</v>
      </c>
    </row>
    <row r="8" spans="1:30" ht="15.75" x14ac:dyDescent="0.25">
      <c r="A8" s="13" t="s">
        <v>52</v>
      </c>
      <c r="B8" s="23">
        <v>44</v>
      </c>
      <c r="C8" s="23" t="s">
        <v>47</v>
      </c>
      <c r="D8" t="s">
        <v>142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  <c r="K8">
        <v>1</v>
      </c>
      <c r="L8">
        <v>0</v>
      </c>
      <c r="M8">
        <v>1</v>
      </c>
      <c r="N8">
        <v>0</v>
      </c>
      <c r="O8">
        <v>1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1</v>
      </c>
      <c r="X8">
        <v>0</v>
      </c>
      <c r="Y8">
        <v>1</v>
      </c>
      <c r="Z8">
        <v>0</v>
      </c>
      <c r="AA8">
        <v>0</v>
      </c>
      <c r="AB8">
        <v>1</v>
      </c>
      <c r="AC8">
        <v>0</v>
      </c>
      <c r="AD8">
        <f t="shared" si="0"/>
        <v>11</v>
      </c>
    </row>
    <row r="9" spans="1:30" ht="15.75" x14ac:dyDescent="0.25">
      <c r="A9" s="13" t="s">
        <v>53</v>
      </c>
      <c r="B9" s="23">
        <v>32</v>
      </c>
      <c r="C9" s="23" t="s">
        <v>47</v>
      </c>
      <c r="D9" t="s">
        <v>141</v>
      </c>
      <c r="E9">
        <v>0</v>
      </c>
      <c r="F9">
        <v>1</v>
      </c>
      <c r="G9">
        <v>0</v>
      </c>
      <c r="H9">
        <v>0</v>
      </c>
      <c r="I9">
        <v>0</v>
      </c>
      <c r="J9">
        <v>1</v>
      </c>
      <c r="K9">
        <v>1</v>
      </c>
      <c r="L9">
        <v>0</v>
      </c>
      <c r="M9">
        <v>1</v>
      </c>
      <c r="N9">
        <v>0</v>
      </c>
      <c r="O9">
        <v>1</v>
      </c>
      <c r="P9">
        <v>0</v>
      </c>
      <c r="Q9">
        <v>0</v>
      </c>
      <c r="R9">
        <v>1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f t="shared" si="0"/>
        <v>8</v>
      </c>
    </row>
    <row r="10" spans="1:30" ht="15.75" x14ac:dyDescent="0.25">
      <c r="A10" s="13" t="s">
        <v>54</v>
      </c>
      <c r="B10" s="23">
        <v>40</v>
      </c>
      <c r="C10" s="23" t="s">
        <v>47</v>
      </c>
      <c r="D10" t="s">
        <v>140</v>
      </c>
      <c r="E10">
        <v>0</v>
      </c>
      <c r="F10">
        <v>0</v>
      </c>
      <c r="G10">
        <v>0</v>
      </c>
      <c r="H10">
        <v>0</v>
      </c>
      <c r="I10">
        <v>1</v>
      </c>
      <c r="J10">
        <v>1</v>
      </c>
      <c r="K10">
        <v>1</v>
      </c>
      <c r="L10">
        <v>1</v>
      </c>
      <c r="M10">
        <v>0</v>
      </c>
      <c r="N10">
        <v>0</v>
      </c>
      <c r="O10">
        <v>1</v>
      </c>
      <c r="P10">
        <v>0</v>
      </c>
      <c r="Q10">
        <v>1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  <c r="Z10">
        <v>1</v>
      </c>
      <c r="AA10">
        <v>0</v>
      </c>
      <c r="AB10">
        <v>1</v>
      </c>
      <c r="AC10">
        <v>1</v>
      </c>
      <c r="AD10">
        <f t="shared" si="0"/>
        <v>10</v>
      </c>
    </row>
    <row r="11" spans="1:30" ht="15.75" x14ac:dyDescent="0.25">
      <c r="A11" s="13" t="s">
        <v>55</v>
      </c>
      <c r="B11" s="23">
        <v>32</v>
      </c>
      <c r="C11" s="23" t="s">
        <v>47</v>
      </c>
      <c r="D11" t="s">
        <v>141</v>
      </c>
      <c r="E11">
        <v>1</v>
      </c>
      <c r="F11">
        <v>0</v>
      </c>
      <c r="G11">
        <v>1</v>
      </c>
      <c r="H11">
        <v>0</v>
      </c>
      <c r="I11">
        <v>0</v>
      </c>
      <c r="J11">
        <v>0</v>
      </c>
      <c r="K11">
        <v>1</v>
      </c>
      <c r="L11">
        <v>0</v>
      </c>
      <c r="M11">
        <v>1</v>
      </c>
      <c r="N11">
        <v>0</v>
      </c>
      <c r="O11">
        <v>1</v>
      </c>
      <c r="P11">
        <v>0</v>
      </c>
      <c r="Q11">
        <v>1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1</v>
      </c>
      <c r="AA11">
        <v>0</v>
      </c>
      <c r="AB11">
        <v>0</v>
      </c>
      <c r="AC11">
        <v>0</v>
      </c>
      <c r="AD11">
        <f t="shared" si="0"/>
        <v>8</v>
      </c>
    </row>
    <row r="12" spans="1:30" ht="15.75" x14ac:dyDescent="0.25">
      <c r="A12" s="13" t="s">
        <v>56</v>
      </c>
      <c r="B12" s="23">
        <v>44</v>
      </c>
      <c r="C12" s="23" t="s">
        <v>47</v>
      </c>
      <c r="D12" t="s">
        <v>142</v>
      </c>
      <c r="E12">
        <v>1</v>
      </c>
      <c r="F12">
        <v>0</v>
      </c>
      <c r="G12">
        <v>1</v>
      </c>
      <c r="H12">
        <v>0</v>
      </c>
      <c r="I12">
        <v>0</v>
      </c>
      <c r="J12">
        <v>1</v>
      </c>
      <c r="K12">
        <v>0</v>
      </c>
      <c r="L12">
        <v>1</v>
      </c>
      <c r="M12">
        <v>1</v>
      </c>
      <c r="N12">
        <v>0</v>
      </c>
      <c r="O12">
        <v>1</v>
      </c>
      <c r="P12">
        <v>0</v>
      </c>
      <c r="Q12">
        <v>1</v>
      </c>
      <c r="R12">
        <v>1</v>
      </c>
      <c r="S12">
        <v>0</v>
      </c>
      <c r="T12">
        <v>1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0</v>
      </c>
      <c r="AD12">
        <f t="shared" si="0"/>
        <v>11</v>
      </c>
    </row>
    <row r="13" spans="1:30" ht="15.75" x14ac:dyDescent="0.25">
      <c r="A13" s="13" t="s">
        <v>57</v>
      </c>
      <c r="B13" s="23">
        <v>52</v>
      </c>
      <c r="C13" s="23" t="s">
        <v>47</v>
      </c>
      <c r="D13" t="s">
        <v>143</v>
      </c>
      <c r="E13">
        <v>0</v>
      </c>
      <c r="F13">
        <v>1</v>
      </c>
      <c r="G13">
        <v>0</v>
      </c>
      <c r="H13">
        <v>0</v>
      </c>
      <c r="I13">
        <v>1</v>
      </c>
      <c r="J13">
        <v>1</v>
      </c>
      <c r="K13">
        <v>0</v>
      </c>
      <c r="L13">
        <v>0</v>
      </c>
      <c r="M13">
        <v>1</v>
      </c>
      <c r="N13">
        <v>1</v>
      </c>
      <c r="O13">
        <v>0</v>
      </c>
      <c r="P13">
        <v>1</v>
      </c>
      <c r="Q13">
        <v>0</v>
      </c>
      <c r="R13">
        <v>0</v>
      </c>
      <c r="S13">
        <v>1</v>
      </c>
      <c r="T13">
        <v>1</v>
      </c>
      <c r="U13">
        <v>1</v>
      </c>
      <c r="V13">
        <v>0</v>
      </c>
      <c r="W13">
        <v>1</v>
      </c>
      <c r="X13">
        <v>0</v>
      </c>
      <c r="Y13">
        <v>1</v>
      </c>
      <c r="Z13">
        <v>0</v>
      </c>
      <c r="AA13">
        <v>0</v>
      </c>
      <c r="AB13">
        <v>1</v>
      </c>
      <c r="AC13">
        <v>1</v>
      </c>
      <c r="AD13">
        <f t="shared" si="0"/>
        <v>13</v>
      </c>
    </row>
    <row r="14" spans="1:30" ht="15.75" x14ac:dyDescent="0.25">
      <c r="A14" s="13" t="s">
        <v>58</v>
      </c>
      <c r="B14" s="23">
        <v>32</v>
      </c>
      <c r="C14" s="23" t="s">
        <v>47</v>
      </c>
      <c r="D14" t="s">
        <v>141</v>
      </c>
      <c r="E14">
        <v>1</v>
      </c>
      <c r="F14">
        <v>0</v>
      </c>
      <c r="G14">
        <v>1</v>
      </c>
      <c r="H14">
        <v>0</v>
      </c>
      <c r="I14">
        <v>0</v>
      </c>
      <c r="J14">
        <v>0</v>
      </c>
      <c r="K14">
        <v>0</v>
      </c>
      <c r="L14">
        <v>1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1</v>
      </c>
      <c r="W14">
        <v>0</v>
      </c>
      <c r="X14">
        <v>0</v>
      </c>
      <c r="Y14">
        <v>1</v>
      </c>
      <c r="Z14">
        <v>0</v>
      </c>
      <c r="AA14">
        <v>1</v>
      </c>
      <c r="AB14">
        <v>0</v>
      </c>
      <c r="AC14">
        <v>1</v>
      </c>
      <c r="AD14">
        <f t="shared" si="0"/>
        <v>8</v>
      </c>
    </row>
    <row r="15" spans="1:30" ht="15.75" x14ac:dyDescent="0.25">
      <c r="A15" s="13" t="s">
        <v>59</v>
      </c>
      <c r="B15" s="23">
        <v>24</v>
      </c>
      <c r="C15" s="23" t="s">
        <v>47</v>
      </c>
      <c r="D15" t="s">
        <v>144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K15">
        <v>0</v>
      </c>
      <c r="L15">
        <v>1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1</v>
      </c>
      <c r="Z15">
        <v>0</v>
      </c>
      <c r="AA15">
        <v>0</v>
      </c>
      <c r="AB15">
        <v>0</v>
      </c>
      <c r="AC15">
        <v>0</v>
      </c>
      <c r="AD15">
        <f t="shared" si="0"/>
        <v>6</v>
      </c>
    </row>
    <row r="16" spans="1:30" ht="15.75" x14ac:dyDescent="0.25">
      <c r="A16" s="13" t="s">
        <v>60</v>
      </c>
      <c r="B16" s="23">
        <v>40</v>
      </c>
      <c r="C16" s="23" t="s">
        <v>47</v>
      </c>
      <c r="D16" t="s">
        <v>140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  <c r="K16">
        <v>1</v>
      </c>
      <c r="L16">
        <v>1</v>
      </c>
      <c r="M16">
        <v>1</v>
      </c>
      <c r="N16">
        <v>1</v>
      </c>
      <c r="O16">
        <v>0</v>
      </c>
      <c r="P16">
        <v>0</v>
      </c>
      <c r="Q16">
        <v>0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1</v>
      </c>
      <c r="AA16">
        <v>1</v>
      </c>
      <c r="AB16">
        <v>0</v>
      </c>
      <c r="AC16">
        <v>1</v>
      </c>
      <c r="AD16">
        <f t="shared" si="0"/>
        <v>10</v>
      </c>
    </row>
    <row r="17" spans="1:30" ht="15.75" x14ac:dyDescent="0.25">
      <c r="A17" s="13" t="s">
        <v>61</v>
      </c>
      <c r="B17" s="23">
        <v>40</v>
      </c>
      <c r="C17" s="23" t="s">
        <v>47</v>
      </c>
      <c r="D17" t="s">
        <v>140</v>
      </c>
      <c r="E17">
        <v>1</v>
      </c>
      <c r="F17">
        <v>0</v>
      </c>
      <c r="G17">
        <v>1</v>
      </c>
      <c r="H17">
        <v>0</v>
      </c>
      <c r="I17">
        <v>1</v>
      </c>
      <c r="J17">
        <v>1</v>
      </c>
      <c r="K17">
        <v>1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1</v>
      </c>
      <c r="W17">
        <v>1</v>
      </c>
      <c r="X17">
        <v>0</v>
      </c>
      <c r="Y17">
        <v>1</v>
      </c>
      <c r="Z17">
        <v>0</v>
      </c>
      <c r="AA17">
        <v>0</v>
      </c>
      <c r="AB17">
        <v>0</v>
      </c>
      <c r="AC17">
        <v>1</v>
      </c>
      <c r="AD17">
        <f t="shared" si="0"/>
        <v>10</v>
      </c>
    </row>
    <row r="18" spans="1:30" ht="15.75" x14ac:dyDescent="0.25">
      <c r="A18" s="13" t="s">
        <v>62</v>
      </c>
      <c r="B18" s="23">
        <v>40</v>
      </c>
      <c r="C18" s="23" t="s">
        <v>47</v>
      </c>
      <c r="D18" t="s">
        <v>140</v>
      </c>
      <c r="E18">
        <v>1</v>
      </c>
      <c r="F18">
        <v>0</v>
      </c>
      <c r="G18">
        <v>0</v>
      </c>
      <c r="H18">
        <v>1</v>
      </c>
      <c r="I18">
        <v>0</v>
      </c>
      <c r="J18">
        <v>1</v>
      </c>
      <c r="K18">
        <v>0</v>
      </c>
      <c r="L18">
        <v>1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1</v>
      </c>
      <c r="U18">
        <v>0</v>
      </c>
      <c r="V18">
        <v>0</v>
      </c>
      <c r="W18">
        <v>0</v>
      </c>
      <c r="X18">
        <v>1</v>
      </c>
      <c r="Y18">
        <v>0</v>
      </c>
      <c r="Z18">
        <v>0</v>
      </c>
      <c r="AA18">
        <v>0</v>
      </c>
      <c r="AB18">
        <v>1</v>
      </c>
      <c r="AC18">
        <v>1</v>
      </c>
      <c r="AD18">
        <f t="shared" si="0"/>
        <v>10</v>
      </c>
    </row>
    <row r="19" spans="1:30" ht="15.75" x14ac:dyDescent="0.25">
      <c r="A19" s="13" t="s">
        <v>63</v>
      </c>
      <c r="B19" s="23">
        <v>44</v>
      </c>
      <c r="C19" s="23" t="s">
        <v>47</v>
      </c>
      <c r="D19" t="s">
        <v>142</v>
      </c>
      <c r="E19">
        <v>0</v>
      </c>
      <c r="F19">
        <v>0</v>
      </c>
      <c r="G19">
        <v>1</v>
      </c>
      <c r="H19">
        <v>0</v>
      </c>
      <c r="I19">
        <v>1</v>
      </c>
      <c r="J19">
        <v>1</v>
      </c>
      <c r="K19">
        <v>1</v>
      </c>
      <c r="L19">
        <v>1</v>
      </c>
      <c r="M19">
        <v>0</v>
      </c>
      <c r="N19">
        <v>0</v>
      </c>
      <c r="O19">
        <v>1</v>
      </c>
      <c r="P19">
        <v>1</v>
      </c>
      <c r="Q19">
        <v>0</v>
      </c>
      <c r="R19">
        <v>0</v>
      </c>
      <c r="S19">
        <v>1</v>
      </c>
      <c r="T19">
        <v>0</v>
      </c>
      <c r="U19">
        <v>0</v>
      </c>
      <c r="V19">
        <v>1</v>
      </c>
      <c r="W19">
        <v>0</v>
      </c>
      <c r="X19">
        <v>0</v>
      </c>
      <c r="Y19">
        <v>0</v>
      </c>
      <c r="Z19">
        <v>1</v>
      </c>
      <c r="AA19">
        <v>0</v>
      </c>
      <c r="AB19">
        <v>1</v>
      </c>
      <c r="AC19">
        <v>0</v>
      </c>
      <c r="AD19">
        <f t="shared" si="0"/>
        <v>11</v>
      </c>
    </row>
    <row r="20" spans="1:30" ht="15.75" x14ac:dyDescent="0.25">
      <c r="A20" s="13" t="s">
        <v>64</v>
      </c>
      <c r="B20" s="23">
        <v>36</v>
      </c>
      <c r="C20" s="23" t="s">
        <v>47</v>
      </c>
      <c r="D20" t="s">
        <v>145</v>
      </c>
      <c r="E20">
        <v>1</v>
      </c>
      <c r="F20">
        <v>0</v>
      </c>
      <c r="G20">
        <v>1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1</v>
      </c>
      <c r="S20">
        <v>0</v>
      </c>
      <c r="T20">
        <v>0</v>
      </c>
      <c r="U20">
        <v>1</v>
      </c>
      <c r="V20">
        <v>1</v>
      </c>
      <c r="W20">
        <v>0</v>
      </c>
      <c r="X20">
        <v>1</v>
      </c>
      <c r="Y20">
        <v>1</v>
      </c>
      <c r="Z20">
        <v>0</v>
      </c>
      <c r="AA20">
        <v>0</v>
      </c>
      <c r="AB20">
        <v>0</v>
      </c>
      <c r="AC20">
        <v>0</v>
      </c>
      <c r="AD20">
        <f t="shared" si="0"/>
        <v>9</v>
      </c>
    </row>
    <row r="21" spans="1:30" ht="15.75" x14ac:dyDescent="0.25">
      <c r="A21" s="13" t="s">
        <v>65</v>
      </c>
      <c r="B21" s="23">
        <v>36</v>
      </c>
      <c r="C21" s="23" t="s">
        <v>47</v>
      </c>
      <c r="D21" t="s">
        <v>145</v>
      </c>
      <c r="E21">
        <v>1</v>
      </c>
      <c r="F21">
        <v>1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1</v>
      </c>
      <c r="O21">
        <v>0</v>
      </c>
      <c r="P21">
        <v>1</v>
      </c>
      <c r="Q21">
        <v>0</v>
      </c>
      <c r="R21">
        <v>0</v>
      </c>
      <c r="S21">
        <v>1</v>
      </c>
      <c r="T21">
        <v>0</v>
      </c>
      <c r="U21">
        <v>0</v>
      </c>
      <c r="V21">
        <v>1</v>
      </c>
      <c r="W21">
        <v>0</v>
      </c>
      <c r="X21">
        <v>0</v>
      </c>
      <c r="Y21">
        <v>1</v>
      </c>
      <c r="Z21">
        <v>0</v>
      </c>
      <c r="AA21">
        <v>0</v>
      </c>
      <c r="AB21">
        <v>0</v>
      </c>
      <c r="AC21">
        <v>0</v>
      </c>
      <c r="AD21">
        <f t="shared" si="0"/>
        <v>9</v>
      </c>
    </row>
    <row r="22" spans="1:30" ht="15.75" x14ac:dyDescent="0.25">
      <c r="A22" s="13" t="s">
        <v>66</v>
      </c>
      <c r="B22" s="23">
        <v>48</v>
      </c>
      <c r="C22" s="23" t="s">
        <v>47</v>
      </c>
      <c r="D22" t="s">
        <v>146</v>
      </c>
      <c r="E22">
        <v>0</v>
      </c>
      <c r="F22">
        <v>0</v>
      </c>
      <c r="G22">
        <v>0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1</v>
      </c>
      <c r="U22">
        <v>0</v>
      </c>
      <c r="V22">
        <v>1</v>
      </c>
      <c r="W22">
        <v>1</v>
      </c>
      <c r="X22">
        <v>1</v>
      </c>
      <c r="Y22">
        <v>0</v>
      </c>
      <c r="Z22">
        <v>1</v>
      </c>
      <c r="AA22">
        <v>0</v>
      </c>
      <c r="AB22">
        <v>0</v>
      </c>
      <c r="AC22">
        <v>1</v>
      </c>
      <c r="AD22">
        <f t="shared" si="0"/>
        <v>12</v>
      </c>
    </row>
    <row r="23" spans="1:30" ht="15.75" x14ac:dyDescent="0.25">
      <c r="A23" s="13" t="s">
        <v>67</v>
      </c>
      <c r="B23" s="23">
        <v>44</v>
      </c>
      <c r="C23" s="23" t="s">
        <v>47</v>
      </c>
      <c r="D23" t="s">
        <v>142</v>
      </c>
      <c r="E23">
        <v>1</v>
      </c>
      <c r="F23">
        <v>0</v>
      </c>
      <c r="G23">
        <v>0</v>
      </c>
      <c r="H23">
        <v>0</v>
      </c>
      <c r="I23">
        <v>0</v>
      </c>
      <c r="J23">
        <v>1</v>
      </c>
      <c r="K23">
        <v>1</v>
      </c>
      <c r="L23">
        <v>1</v>
      </c>
      <c r="M23">
        <v>1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v>1</v>
      </c>
      <c r="V23">
        <v>0</v>
      </c>
      <c r="W23">
        <v>1</v>
      </c>
      <c r="X23">
        <v>0</v>
      </c>
      <c r="Y23">
        <v>1</v>
      </c>
      <c r="Z23">
        <v>1</v>
      </c>
      <c r="AA23">
        <v>0</v>
      </c>
      <c r="AB23">
        <v>0</v>
      </c>
      <c r="AC23">
        <v>0</v>
      </c>
      <c r="AD23">
        <f t="shared" si="0"/>
        <v>11</v>
      </c>
    </row>
    <row r="24" spans="1:30" ht="15.75" x14ac:dyDescent="0.25">
      <c r="A24" s="13" t="s">
        <v>68</v>
      </c>
      <c r="B24" s="23">
        <v>48</v>
      </c>
      <c r="C24" s="23" t="s">
        <v>47</v>
      </c>
      <c r="D24" t="s">
        <v>146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1</v>
      </c>
      <c r="M24">
        <v>1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  <c r="AA24">
        <v>0</v>
      </c>
      <c r="AB24">
        <v>1</v>
      </c>
      <c r="AC24">
        <v>1</v>
      </c>
      <c r="AD24">
        <f t="shared" si="0"/>
        <v>12</v>
      </c>
    </row>
    <row r="25" spans="1:30" ht="15.75" x14ac:dyDescent="0.25">
      <c r="A25" s="13" t="s">
        <v>69</v>
      </c>
      <c r="B25" s="23">
        <v>40</v>
      </c>
      <c r="C25" s="23" t="s">
        <v>47</v>
      </c>
      <c r="D25" t="s">
        <v>140</v>
      </c>
      <c r="E25">
        <v>1</v>
      </c>
      <c r="F25">
        <v>0</v>
      </c>
      <c r="G25">
        <v>0</v>
      </c>
      <c r="H25">
        <v>1</v>
      </c>
      <c r="I25">
        <v>1</v>
      </c>
      <c r="J25">
        <v>0</v>
      </c>
      <c r="K25">
        <v>1</v>
      </c>
      <c r="L25">
        <v>0</v>
      </c>
      <c r="M25">
        <v>1</v>
      </c>
      <c r="N25">
        <v>1</v>
      </c>
      <c r="O25">
        <v>1</v>
      </c>
      <c r="P25">
        <v>0</v>
      </c>
      <c r="Q25">
        <v>0</v>
      </c>
      <c r="R25">
        <v>1</v>
      </c>
      <c r="S25">
        <v>1</v>
      </c>
      <c r="T25">
        <v>0</v>
      </c>
      <c r="U25">
        <v>0</v>
      </c>
      <c r="V25">
        <v>0</v>
      </c>
      <c r="W25">
        <v>0</v>
      </c>
      <c r="X25">
        <v>1</v>
      </c>
      <c r="Y25">
        <v>0</v>
      </c>
      <c r="Z25">
        <v>0</v>
      </c>
      <c r="AA25">
        <v>0</v>
      </c>
      <c r="AB25">
        <v>0</v>
      </c>
      <c r="AC25">
        <v>0</v>
      </c>
      <c r="AD25">
        <f t="shared" si="0"/>
        <v>10</v>
      </c>
    </row>
    <row r="26" spans="1:30" ht="15.75" x14ac:dyDescent="0.25">
      <c r="A26" s="13" t="s">
        <v>70</v>
      </c>
      <c r="B26" s="23">
        <v>36</v>
      </c>
      <c r="C26" s="23" t="s">
        <v>47</v>
      </c>
      <c r="D26" t="s">
        <v>145</v>
      </c>
      <c r="E26">
        <v>1</v>
      </c>
      <c r="F26">
        <v>0</v>
      </c>
      <c r="G26">
        <v>0</v>
      </c>
      <c r="H26">
        <v>1</v>
      </c>
      <c r="I26">
        <v>1</v>
      </c>
      <c r="J26">
        <v>1</v>
      </c>
      <c r="K26">
        <v>1</v>
      </c>
      <c r="L26">
        <v>0</v>
      </c>
      <c r="M26">
        <v>0</v>
      </c>
      <c r="N26">
        <v>0</v>
      </c>
      <c r="O26">
        <v>1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  <c r="Z26">
        <v>0</v>
      </c>
      <c r="AA26">
        <v>0</v>
      </c>
      <c r="AB26">
        <v>1</v>
      </c>
      <c r="AC26">
        <v>0</v>
      </c>
      <c r="AD26">
        <f t="shared" si="0"/>
        <v>9</v>
      </c>
    </row>
    <row r="27" spans="1:30" ht="15.75" x14ac:dyDescent="0.25">
      <c r="A27" s="13" t="s">
        <v>71</v>
      </c>
      <c r="B27" s="23">
        <v>48</v>
      </c>
      <c r="C27" s="23" t="s">
        <v>47</v>
      </c>
      <c r="D27" t="s">
        <v>146</v>
      </c>
      <c r="E27">
        <v>1</v>
      </c>
      <c r="F27">
        <v>0</v>
      </c>
      <c r="G27">
        <v>0</v>
      </c>
      <c r="H27">
        <v>1</v>
      </c>
      <c r="I27">
        <v>0</v>
      </c>
      <c r="J27">
        <v>0</v>
      </c>
      <c r="K27">
        <v>1</v>
      </c>
      <c r="L27">
        <v>1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1</v>
      </c>
      <c r="V27">
        <v>1</v>
      </c>
      <c r="W27">
        <v>0</v>
      </c>
      <c r="X27">
        <v>1</v>
      </c>
      <c r="Y27">
        <v>1</v>
      </c>
      <c r="Z27">
        <v>1</v>
      </c>
      <c r="AA27">
        <v>0</v>
      </c>
      <c r="AB27">
        <v>0</v>
      </c>
      <c r="AC27">
        <v>1</v>
      </c>
      <c r="AD27">
        <f t="shared" si="0"/>
        <v>12</v>
      </c>
    </row>
    <row r="28" spans="1:30" ht="15.75" x14ac:dyDescent="0.25">
      <c r="A28" s="13" t="s">
        <v>72</v>
      </c>
      <c r="B28" s="23">
        <v>48</v>
      </c>
      <c r="C28" s="23" t="s">
        <v>47</v>
      </c>
      <c r="D28" t="s">
        <v>146</v>
      </c>
      <c r="E28">
        <v>1</v>
      </c>
      <c r="F28">
        <v>0</v>
      </c>
      <c r="G28">
        <v>0</v>
      </c>
      <c r="H28">
        <v>0</v>
      </c>
      <c r="I28">
        <v>0</v>
      </c>
      <c r="J28">
        <v>1</v>
      </c>
      <c r="K28">
        <v>1</v>
      </c>
      <c r="L28">
        <v>1</v>
      </c>
      <c r="M28">
        <v>0</v>
      </c>
      <c r="N28">
        <v>1</v>
      </c>
      <c r="O28">
        <v>0</v>
      </c>
      <c r="P28">
        <v>1</v>
      </c>
      <c r="Q28">
        <v>1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1</v>
      </c>
      <c r="Z28">
        <v>1</v>
      </c>
      <c r="AA28">
        <v>1</v>
      </c>
      <c r="AB28">
        <v>1</v>
      </c>
      <c r="AC28">
        <v>0</v>
      </c>
      <c r="AD28">
        <f t="shared" si="0"/>
        <v>12</v>
      </c>
    </row>
    <row r="29" spans="1:30" ht="15.75" x14ac:dyDescent="0.25">
      <c r="A29" s="13" t="s">
        <v>73</v>
      </c>
      <c r="B29" s="23">
        <v>44</v>
      </c>
      <c r="C29" s="23" t="s">
        <v>47</v>
      </c>
      <c r="D29" t="s">
        <v>142</v>
      </c>
      <c r="E29">
        <v>1</v>
      </c>
      <c r="F29">
        <v>0</v>
      </c>
      <c r="G29">
        <v>0</v>
      </c>
      <c r="H29">
        <v>1</v>
      </c>
      <c r="I29">
        <v>1</v>
      </c>
      <c r="J29">
        <v>1</v>
      </c>
      <c r="K29">
        <v>1</v>
      </c>
      <c r="L29">
        <v>0</v>
      </c>
      <c r="M29">
        <v>1</v>
      </c>
      <c r="N29">
        <v>0</v>
      </c>
      <c r="O29">
        <v>1</v>
      </c>
      <c r="P29">
        <v>1</v>
      </c>
      <c r="Q29">
        <v>0</v>
      </c>
      <c r="R29">
        <v>0</v>
      </c>
      <c r="S29">
        <v>1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f t="shared" si="0"/>
        <v>11</v>
      </c>
    </row>
    <row r="30" spans="1:30" ht="15.75" x14ac:dyDescent="0.25">
      <c r="A30" s="13" t="s">
        <v>74</v>
      </c>
      <c r="B30" s="23">
        <v>56</v>
      </c>
      <c r="C30" s="23" t="s">
        <v>47</v>
      </c>
      <c r="D30" t="s">
        <v>147</v>
      </c>
      <c r="E30">
        <v>1</v>
      </c>
      <c r="F30">
        <v>0</v>
      </c>
      <c r="G30">
        <v>0</v>
      </c>
      <c r="H30">
        <v>1</v>
      </c>
      <c r="I30">
        <v>1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0</v>
      </c>
      <c r="Q30">
        <v>0</v>
      </c>
      <c r="R30">
        <v>0</v>
      </c>
      <c r="S30">
        <v>1</v>
      </c>
      <c r="T30">
        <v>1</v>
      </c>
      <c r="U30">
        <v>0</v>
      </c>
      <c r="V30">
        <v>0</v>
      </c>
      <c r="W30">
        <v>0</v>
      </c>
      <c r="X30">
        <v>1</v>
      </c>
      <c r="Y30">
        <v>1</v>
      </c>
      <c r="Z30">
        <v>0</v>
      </c>
      <c r="AA30">
        <v>0</v>
      </c>
      <c r="AB30">
        <v>1</v>
      </c>
      <c r="AC30">
        <v>1</v>
      </c>
      <c r="AD30">
        <f t="shared" si="0"/>
        <v>14</v>
      </c>
    </row>
    <row r="31" spans="1:30" ht="15.75" x14ac:dyDescent="0.25">
      <c r="A31" s="13" t="s">
        <v>75</v>
      </c>
      <c r="B31" s="23">
        <v>40</v>
      </c>
      <c r="C31" s="23" t="s">
        <v>47</v>
      </c>
      <c r="D31" t="s">
        <v>140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1</v>
      </c>
      <c r="M31">
        <v>1</v>
      </c>
      <c r="N31">
        <v>1</v>
      </c>
      <c r="O31">
        <v>0</v>
      </c>
      <c r="P31">
        <v>0</v>
      </c>
      <c r="Q31">
        <v>1</v>
      </c>
      <c r="R31">
        <v>0</v>
      </c>
      <c r="S31">
        <v>1</v>
      </c>
      <c r="T31">
        <v>0</v>
      </c>
      <c r="U31">
        <v>1</v>
      </c>
      <c r="V31">
        <v>1</v>
      </c>
      <c r="W31">
        <v>0</v>
      </c>
      <c r="X31">
        <v>1</v>
      </c>
      <c r="Y31">
        <v>0</v>
      </c>
      <c r="Z31">
        <v>0</v>
      </c>
      <c r="AA31">
        <v>0</v>
      </c>
      <c r="AB31">
        <v>1</v>
      </c>
      <c r="AC31">
        <v>0</v>
      </c>
      <c r="AD31">
        <f t="shared" si="0"/>
        <v>10</v>
      </c>
    </row>
    <row r="32" spans="1:30" ht="15.75" x14ac:dyDescent="0.25">
      <c r="A32" s="13" t="s">
        <v>76</v>
      </c>
      <c r="B32" s="23">
        <v>36</v>
      </c>
      <c r="C32" s="23" t="s">
        <v>47</v>
      </c>
      <c r="D32" t="s">
        <v>145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>
        <v>1</v>
      </c>
      <c r="L32">
        <v>0</v>
      </c>
      <c r="M32">
        <v>1</v>
      </c>
      <c r="N32">
        <v>1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1</v>
      </c>
      <c r="Z32">
        <v>1</v>
      </c>
      <c r="AA32">
        <v>0</v>
      </c>
      <c r="AB32">
        <v>0</v>
      </c>
      <c r="AC32">
        <v>1</v>
      </c>
      <c r="AD32">
        <f t="shared" si="0"/>
        <v>9</v>
      </c>
    </row>
    <row r="33" spans="1:30" ht="15.75" x14ac:dyDescent="0.25">
      <c r="A33" s="13" t="s">
        <v>77</v>
      </c>
      <c r="B33" s="23">
        <v>24</v>
      </c>
      <c r="C33" s="23" t="s">
        <v>47</v>
      </c>
      <c r="D33" t="s">
        <v>144</v>
      </c>
      <c r="E33">
        <v>0</v>
      </c>
      <c r="F33">
        <v>1</v>
      </c>
      <c r="G33">
        <v>1</v>
      </c>
      <c r="H33">
        <v>0</v>
      </c>
      <c r="I33">
        <v>0</v>
      </c>
      <c r="J33">
        <v>1</v>
      </c>
      <c r="K33">
        <v>0</v>
      </c>
      <c r="L33">
        <v>1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f t="shared" si="0"/>
        <v>6</v>
      </c>
    </row>
    <row r="34" spans="1:30" ht="15.75" x14ac:dyDescent="0.25">
      <c r="A34" s="13" t="s">
        <v>78</v>
      </c>
      <c r="B34" s="23">
        <v>44</v>
      </c>
      <c r="C34" s="23" t="s">
        <v>47</v>
      </c>
      <c r="D34" t="s">
        <v>142</v>
      </c>
      <c r="E34">
        <v>0</v>
      </c>
      <c r="F34">
        <v>1</v>
      </c>
      <c r="G34">
        <v>1</v>
      </c>
      <c r="H34">
        <v>0</v>
      </c>
      <c r="I34">
        <v>1</v>
      </c>
      <c r="J34">
        <v>0</v>
      </c>
      <c r="K34">
        <v>0</v>
      </c>
      <c r="L34">
        <v>1</v>
      </c>
      <c r="M34">
        <v>1</v>
      </c>
      <c r="N34">
        <v>0</v>
      </c>
      <c r="O34">
        <v>1</v>
      </c>
      <c r="P34">
        <v>1</v>
      </c>
      <c r="Q34">
        <v>0</v>
      </c>
      <c r="R34">
        <v>1</v>
      </c>
      <c r="S34">
        <v>1</v>
      </c>
      <c r="T34">
        <v>0</v>
      </c>
      <c r="U34">
        <v>0</v>
      </c>
      <c r="V34">
        <v>1</v>
      </c>
      <c r="W34">
        <v>0</v>
      </c>
      <c r="X34">
        <v>0</v>
      </c>
      <c r="Y34">
        <v>0</v>
      </c>
      <c r="Z34">
        <v>1</v>
      </c>
      <c r="AA34">
        <v>0</v>
      </c>
      <c r="AB34">
        <v>0</v>
      </c>
      <c r="AC34">
        <v>0</v>
      </c>
      <c r="AD34">
        <f t="shared" si="0"/>
        <v>11</v>
      </c>
    </row>
    <row r="35" spans="1:30" x14ac:dyDescent="0.25">
      <c r="E35" s="5">
        <f>SUM(E3:E34)</f>
        <v>17</v>
      </c>
      <c r="F35" s="5">
        <f t="shared" ref="F35:AD35" si="1">SUM(F3:F34)</f>
        <v>6</v>
      </c>
      <c r="G35" s="5">
        <f t="shared" si="1"/>
        <v>11</v>
      </c>
      <c r="H35" s="5">
        <f t="shared" si="1"/>
        <v>12</v>
      </c>
      <c r="I35" s="5">
        <f t="shared" si="1"/>
        <v>15</v>
      </c>
      <c r="J35" s="5">
        <f t="shared" si="1"/>
        <v>17</v>
      </c>
      <c r="K35" s="5">
        <f t="shared" si="1"/>
        <v>20</v>
      </c>
      <c r="L35" s="5">
        <f t="shared" si="1"/>
        <v>19</v>
      </c>
      <c r="M35" s="5">
        <f t="shared" si="1"/>
        <v>20</v>
      </c>
      <c r="N35" s="5">
        <f t="shared" si="1"/>
        <v>16</v>
      </c>
      <c r="O35" s="5">
        <f t="shared" si="1"/>
        <v>12</v>
      </c>
      <c r="P35" s="5">
        <f t="shared" si="1"/>
        <v>10</v>
      </c>
      <c r="Q35" s="5">
        <f t="shared" si="1"/>
        <v>9</v>
      </c>
      <c r="R35" s="5">
        <f t="shared" si="1"/>
        <v>7</v>
      </c>
      <c r="S35" s="5">
        <f t="shared" si="1"/>
        <v>15</v>
      </c>
      <c r="T35" s="5">
        <f t="shared" si="1"/>
        <v>10</v>
      </c>
      <c r="U35" s="5">
        <f t="shared" si="1"/>
        <v>7</v>
      </c>
      <c r="V35" s="5">
        <f t="shared" si="1"/>
        <v>17</v>
      </c>
      <c r="W35" s="5">
        <f t="shared" si="1"/>
        <v>10</v>
      </c>
      <c r="X35" s="5">
        <f t="shared" si="1"/>
        <v>10</v>
      </c>
      <c r="Y35" s="5">
        <f t="shared" si="1"/>
        <v>15</v>
      </c>
      <c r="Z35" s="5">
        <f t="shared" si="1"/>
        <v>12</v>
      </c>
      <c r="AA35" s="5">
        <f t="shared" si="1"/>
        <v>6</v>
      </c>
      <c r="AB35" s="5">
        <f t="shared" si="1"/>
        <v>10</v>
      </c>
      <c r="AC35" s="5">
        <f t="shared" si="1"/>
        <v>14</v>
      </c>
      <c r="AD35">
        <f t="shared" si="1"/>
        <v>317</v>
      </c>
    </row>
    <row r="36" spans="1:30" x14ac:dyDescent="0.25">
      <c r="E36" s="5" t="s">
        <v>133</v>
      </c>
      <c r="F36" s="5" t="s">
        <v>133</v>
      </c>
      <c r="G36" s="5" t="s">
        <v>133</v>
      </c>
      <c r="H36" s="5" t="s">
        <v>133</v>
      </c>
      <c r="I36" s="5" t="s">
        <v>134</v>
      </c>
      <c r="J36" s="5" t="s">
        <v>135</v>
      </c>
      <c r="K36" s="5" t="s">
        <v>134</v>
      </c>
      <c r="L36" s="5" t="s">
        <v>136</v>
      </c>
      <c r="M36" s="5" t="s">
        <v>136</v>
      </c>
      <c r="N36" s="5" t="s">
        <v>135</v>
      </c>
      <c r="O36" s="5" t="s">
        <v>133</v>
      </c>
      <c r="P36" s="5" t="s">
        <v>133</v>
      </c>
      <c r="Q36" s="5" t="s">
        <v>135</v>
      </c>
      <c r="R36" s="5" t="s">
        <v>134</v>
      </c>
      <c r="S36" s="5" t="s">
        <v>137</v>
      </c>
      <c r="T36" s="5" t="s">
        <v>133</v>
      </c>
      <c r="U36" s="5" t="s">
        <v>133</v>
      </c>
      <c r="V36" s="5" t="s">
        <v>137</v>
      </c>
      <c r="W36" s="5" t="s">
        <v>137</v>
      </c>
      <c r="X36" s="5" t="s">
        <v>137</v>
      </c>
      <c r="Y36" s="5" t="s">
        <v>138</v>
      </c>
      <c r="Z36" s="5" t="s">
        <v>138</v>
      </c>
      <c r="AA36" s="5" t="s">
        <v>135</v>
      </c>
      <c r="AB36" s="5" t="s">
        <v>134</v>
      </c>
      <c r="AC36" s="5" t="s">
        <v>138</v>
      </c>
    </row>
    <row r="38" spans="1:30" x14ac:dyDescent="0.25">
      <c r="E38" s="2" t="s">
        <v>148</v>
      </c>
      <c r="F38" s="2">
        <v>19</v>
      </c>
      <c r="G38" s="2">
        <v>20</v>
      </c>
      <c r="H38" s="33">
        <f xml:space="preserve"> SUM(F38:G38)</f>
        <v>39</v>
      </c>
      <c r="I38" s="2"/>
      <c r="J38" s="2"/>
      <c r="K38" s="2"/>
    </row>
    <row r="39" spans="1:30" x14ac:dyDescent="0.25">
      <c r="E39" t="s">
        <v>149</v>
      </c>
      <c r="F39">
        <v>15</v>
      </c>
      <c r="G39">
        <v>17</v>
      </c>
      <c r="H39">
        <v>10</v>
      </c>
      <c r="I39">
        <v>10</v>
      </c>
      <c r="J39" s="34">
        <f>SUM(F39:I39)</f>
        <v>52</v>
      </c>
    </row>
    <row r="40" spans="1:30" x14ac:dyDescent="0.25">
      <c r="E40" t="s">
        <v>150</v>
      </c>
      <c r="F40">
        <v>17</v>
      </c>
      <c r="G40">
        <v>6</v>
      </c>
      <c r="H40">
        <v>11</v>
      </c>
      <c r="I40">
        <v>12</v>
      </c>
      <c r="J40">
        <v>12</v>
      </c>
      <c r="K40">
        <v>10</v>
      </c>
      <c r="L40">
        <v>10</v>
      </c>
      <c r="M40">
        <v>7</v>
      </c>
      <c r="N40" s="34">
        <f>SUM(F40:M40)</f>
        <v>85</v>
      </c>
    </row>
    <row r="41" spans="1:30" x14ac:dyDescent="0.25">
      <c r="E41" t="s">
        <v>151</v>
      </c>
      <c r="F41">
        <v>17</v>
      </c>
      <c r="G41">
        <v>16</v>
      </c>
      <c r="H41">
        <v>9</v>
      </c>
      <c r="I41">
        <v>6</v>
      </c>
      <c r="J41" s="34">
        <f>SUM(F41:I41)</f>
        <v>48</v>
      </c>
    </row>
    <row r="42" spans="1:30" x14ac:dyDescent="0.25">
      <c r="E42" t="s">
        <v>152</v>
      </c>
      <c r="F42">
        <v>15</v>
      </c>
      <c r="G42">
        <v>20</v>
      </c>
      <c r="H42">
        <v>7</v>
      </c>
      <c r="I42">
        <v>10</v>
      </c>
      <c r="J42" s="34">
        <f>SUM(F42:I42)</f>
        <v>52</v>
      </c>
    </row>
    <row r="43" spans="1:30" x14ac:dyDescent="0.25">
      <c r="E43" t="s">
        <v>153</v>
      </c>
      <c r="F43">
        <v>15</v>
      </c>
      <c r="G43">
        <v>12</v>
      </c>
      <c r="H43">
        <v>14</v>
      </c>
      <c r="I43" s="34">
        <f>SUM(F43:H43)</f>
        <v>41</v>
      </c>
    </row>
    <row r="44" spans="1:30" x14ac:dyDescent="0.25">
      <c r="I44" s="34"/>
    </row>
    <row r="45" spans="1:30" x14ac:dyDescent="0.25">
      <c r="I45" s="34"/>
    </row>
    <row r="46" spans="1:30" x14ac:dyDescent="0.25">
      <c r="B46" s="29" t="s">
        <v>120</v>
      </c>
      <c r="C46" s="29"/>
      <c r="E46">
        <v>1</v>
      </c>
      <c r="F46">
        <v>2</v>
      </c>
      <c r="G46">
        <v>3</v>
      </c>
      <c r="H46">
        <v>4</v>
      </c>
      <c r="I46">
        <v>5</v>
      </c>
      <c r="J46">
        <v>6</v>
      </c>
      <c r="K46">
        <v>7</v>
      </c>
      <c r="L46">
        <v>8</v>
      </c>
      <c r="M46">
        <v>9</v>
      </c>
      <c r="N46" t="s">
        <v>154</v>
      </c>
      <c r="O46">
        <v>11</v>
      </c>
      <c r="P46">
        <v>12</v>
      </c>
      <c r="Q46">
        <v>13</v>
      </c>
      <c r="R46">
        <v>14</v>
      </c>
      <c r="S46">
        <v>15</v>
      </c>
      <c r="T46">
        <v>16</v>
      </c>
      <c r="U46">
        <v>17</v>
      </c>
      <c r="V46">
        <v>18</v>
      </c>
      <c r="W46">
        <v>19</v>
      </c>
      <c r="X46">
        <v>20</v>
      </c>
      <c r="Y46">
        <v>21</v>
      </c>
      <c r="Z46">
        <v>22</v>
      </c>
      <c r="AA46">
        <v>23</v>
      </c>
      <c r="AB46">
        <v>24</v>
      </c>
      <c r="AC46">
        <v>25</v>
      </c>
    </row>
    <row r="47" spans="1:30" x14ac:dyDescent="0.25">
      <c r="E47" t="s">
        <v>133</v>
      </c>
      <c r="F47" t="s">
        <v>133</v>
      </c>
      <c r="G47" t="s">
        <v>133</v>
      </c>
      <c r="H47" t="s">
        <v>133</v>
      </c>
      <c r="I47" t="s">
        <v>134</v>
      </c>
      <c r="J47" t="s">
        <v>135</v>
      </c>
      <c r="K47" t="s">
        <v>134</v>
      </c>
      <c r="L47" t="s">
        <v>136</v>
      </c>
      <c r="M47" t="s">
        <v>136</v>
      </c>
      <c r="N47" t="s">
        <v>135</v>
      </c>
      <c r="O47" t="s">
        <v>133</v>
      </c>
      <c r="P47" t="s">
        <v>133</v>
      </c>
      <c r="Q47" t="s">
        <v>135</v>
      </c>
      <c r="R47" t="s">
        <v>134</v>
      </c>
      <c r="S47" t="s">
        <v>137</v>
      </c>
      <c r="T47" t="s">
        <v>133</v>
      </c>
      <c r="U47" t="s">
        <v>133</v>
      </c>
      <c r="V47" t="s">
        <v>137</v>
      </c>
      <c r="W47" t="s">
        <v>137</v>
      </c>
      <c r="X47" t="s">
        <v>137</v>
      </c>
      <c r="Y47" t="s">
        <v>138</v>
      </c>
      <c r="Z47" t="s">
        <v>138</v>
      </c>
      <c r="AA47" t="s">
        <v>135</v>
      </c>
      <c r="AB47" t="s">
        <v>134</v>
      </c>
      <c r="AC47" t="s">
        <v>138</v>
      </c>
    </row>
    <row r="48" spans="1:30" ht="15.75" x14ac:dyDescent="0.25">
      <c r="A48" s="13" t="s">
        <v>46</v>
      </c>
      <c r="B48" s="23">
        <v>68</v>
      </c>
      <c r="C48" s="23" t="s">
        <v>47</v>
      </c>
      <c r="D48" t="s">
        <v>155</v>
      </c>
      <c r="E48" s="35">
        <v>1</v>
      </c>
      <c r="F48" s="35">
        <v>1</v>
      </c>
      <c r="G48" s="35">
        <v>0</v>
      </c>
      <c r="H48" s="35">
        <v>0</v>
      </c>
      <c r="I48" s="35">
        <v>1</v>
      </c>
      <c r="J48" s="35">
        <v>1</v>
      </c>
      <c r="K48" s="35">
        <v>1</v>
      </c>
      <c r="L48" s="35">
        <v>1</v>
      </c>
      <c r="M48" s="35">
        <v>1</v>
      </c>
      <c r="N48" s="35">
        <v>0</v>
      </c>
      <c r="O48" s="35">
        <v>1</v>
      </c>
      <c r="P48" s="35">
        <v>1</v>
      </c>
      <c r="Q48" s="35">
        <v>1</v>
      </c>
      <c r="R48" s="35">
        <v>0</v>
      </c>
      <c r="S48" s="35">
        <v>1</v>
      </c>
      <c r="T48" s="35">
        <v>1</v>
      </c>
      <c r="U48" s="35">
        <v>0</v>
      </c>
      <c r="V48" s="35">
        <v>1</v>
      </c>
      <c r="W48" s="35">
        <v>1</v>
      </c>
      <c r="X48" s="35">
        <v>0</v>
      </c>
      <c r="Y48" s="35">
        <v>0</v>
      </c>
      <c r="Z48" s="35">
        <v>1</v>
      </c>
      <c r="AA48" s="35">
        <v>0</v>
      </c>
      <c r="AB48" s="35">
        <v>1</v>
      </c>
      <c r="AC48" s="35">
        <v>1</v>
      </c>
      <c r="AD48">
        <f t="shared" ref="AD48:AD79" si="2">SUM(E48:AC48)</f>
        <v>17</v>
      </c>
    </row>
    <row r="49" spans="1:30" ht="15.75" x14ac:dyDescent="0.25">
      <c r="A49" s="13" t="s">
        <v>48</v>
      </c>
      <c r="B49" s="23">
        <v>76</v>
      </c>
      <c r="C49" s="23" t="s">
        <v>47</v>
      </c>
      <c r="D49" t="s">
        <v>156</v>
      </c>
      <c r="E49" s="35">
        <v>1</v>
      </c>
      <c r="F49" s="35">
        <v>1</v>
      </c>
      <c r="G49" s="35">
        <v>1</v>
      </c>
      <c r="H49" s="35">
        <v>1</v>
      </c>
      <c r="I49" s="35">
        <v>0</v>
      </c>
      <c r="J49" s="35">
        <v>1</v>
      </c>
      <c r="K49" s="35">
        <v>0</v>
      </c>
      <c r="L49" s="35">
        <v>1</v>
      </c>
      <c r="M49" s="35">
        <v>1</v>
      </c>
      <c r="N49" s="35">
        <v>1</v>
      </c>
      <c r="O49" s="35">
        <v>1</v>
      </c>
      <c r="P49" s="35">
        <v>1</v>
      </c>
      <c r="Q49" s="35">
        <v>0</v>
      </c>
      <c r="R49" s="35">
        <v>1</v>
      </c>
      <c r="S49" s="35">
        <v>0</v>
      </c>
      <c r="T49" s="35">
        <v>1</v>
      </c>
      <c r="U49" s="35">
        <v>1</v>
      </c>
      <c r="V49" s="35">
        <v>1</v>
      </c>
      <c r="W49" s="35">
        <v>1</v>
      </c>
      <c r="X49" s="35">
        <v>1</v>
      </c>
      <c r="Y49" s="35">
        <v>1</v>
      </c>
      <c r="Z49" s="35">
        <v>0</v>
      </c>
      <c r="AA49" s="35">
        <v>1</v>
      </c>
      <c r="AB49" s="35">
        <v>1</v>
      </c>
      <c r="AC49" s="35">
        <v>0</v>
      </c>
      <c r="AD49">
        <f t="shared" si="2"/>
        <v>19</v>
      </c>
    </row>
    <row r="50" spans="1:30" ht="15.75" x14ac:dyDescent="0.25">
      <c r="A50" s="13" t="s">
        <v>49</v>
      </c>
      <c r="B50" s="23">
        <v>80</v>
      </c>
      <c r="C50" s="23" t="s">
        <v>47</v>
      </c>
      <c r="D50" t="s">
        <v>157</v>
      </c>
      <c r="E50" s="35">
        <v>0</v>
      </c>
      <c r="F50" s="35">
        <v>1</v>
      </c>
      <c r="G50" s="35">
        <v>1</v>
      </c>
      <c r="H50" s="35">
        <v>1</v>
      </c>
      <c r="I50" s="35">
        <v>1</v>
      </c>
      <c r="J50" s="35">
        <v>1</v>
      </c>
      <c r="K50" s="35">
        <v>0</v>
      </c>
      <c r="L50" s="35">
        <v>1</v>
      </c>
      <c r="M50" s="35">
        <v>1</v>
      </c>
      <c r="N50" s="35">
        <v>1</v>
      </c>
      <c r="O50" s="35">
        <v>0</v>
      </c>
      <c r="P50" s="35">
        <v>1</v>
      </c>
      <c r="Q50" s="35">
        <v>1</v>
      </c>
      <c r="R50" s="35">
        <v>1</v>
      </c>
      <c r="S50" s="35">
        <v>1</v>
      </c>
      <c r="T50" s="35">
        <v>0</v>
      </c>
      <c r="U50" s="35">
        <v>1</v>
      </c>
      <c r="V50" s="35">
        <v>1</v>
      </c>
      <c r="W50" s="35">
        <v>1</v>
      </c>
      <c r="X50" s="35">
        <v>1</v>
      </c>
      <c r="Y50" s="35">
        <v>1</v>
      </c>
      <c r="Z50" s="35">
        <v>0</v>
      </c>
      <c r="AA50" s="35">
        <v>1</v>
      </c>
      <c r="AB50" s="35">
        <v>1</v>
      </c>
      <c r="AC50" s="35">
        <v>1</v>
      </c>
      <c r="AD50">
        <f t="shared" si="2"/>
        <v>20</v>
      </c>
    </row>
    <row r="51" spans="1:30" ht="15.75" x14ac:dyDescent="0.25">
      <c r="A51" s="13" t="s">
        <v>50</v>
      </c>
      <c r="B51" s="23">
        <v>80</v>
      </c>
      <c r="C51" s="23" t="s">
        <v>47</v>
      </c>
      <c r="D51" t="s">
        <v>157</v>
      </c>
      <c r="E51" s="35">
        <v>1</v>
      </c>
      <c r="F51" s="35">
        <v>0</v>
      </c>
      <c r="G51" s="35">
        <v>1</v>
      </c>
      <c r="H51" s="35">
        <v>1</v>
      </c>
      <c r="I51" s="35">
        <v>0</v>
      </c>
      <c r="J51" s="35">
        <v>0</v>
      </c>
      <c r="K51" s="35">
        <v>1</v>
      </c>
      <c r="L51" s="35">
        <v>1</v>
      </c>
      <c r="M51" s="35">
        <v>1</v>
      </c>
      <c r="N51" s="35">
        <v>0</v>
      </c>
      <c r="O51" s="35">
        <v>1</v>
      </c>
      <c r="P51" s="35">
        <v>1</v>
      </c>
      <c r="Q51" s="35">
        <v>1</v>
      </c>
      <c r="R51" s="35">
        <v>1</v>
      </c>
      <c r="S51" s="35">
        <v>1</v>
      </c>
      <c r="T51" s="35">
        <v>1</v>
      </c>
      <c r="U51" s="35">
        <v>1</v>
      </c>
      <c r="V51" s="35">
        <v>1</v>
      </c>
      <c r="W51" s="35">
        <v>1</v>
      </c>
      <c r="X51" s="35">
        <v>1</v>
      </c>
      <c r="Y51" s="35">
        <v>1</v>
      </c>
      <c r="Z51" s="35">
        <v>1</v>
      </c>
      <c r="AA51" s="35">
        <v>1</v>
      </c>
      <c r="AB51" s="35">
        <v>1</v>
      </c>
      <c r="AC51" s="35">
        <v>0</v>
      </c>
      <c r="AD51">
        <f t="shared" si="2"/>
        <v>20</v>
      </c>
    </row>
    <row r="52" spans="1:30" ht="15.75" x14ac:dyDescent="0.25">
      <c r="A52" s="13" t="s">
        <v>51</v>
      </c>
      <c r="B52" s="23">
        <v>76</v>
      </c>
      <c r="C52" s="23" t="s">
        <v>47</v>
      </c>
      <c r="D52" t="s">
        <v>156</v>
      </c>
      <c r="E52" s="35">
        <v>1</v>
      </c>
      <c r="F52" s="35">
        <v>1</v>
      </c>
      <c r="G52" s="35">
        <v>1</v>
      </c>
      <c r="H52" s="35">
        <v>1</v>
      </c>
      <c r="I52" s="35">
        <v>1</v>
      </c>
      <c r="J52" s="35">
        <v>1</v>
      </c>
      <c r="K52" s="35">
        <v>1</v>
      </c>
      <c r="L52" s="35">
        <v>0</v>
      </c>
      <c r="M52" s="35">
        <v>1</v>
      </c>
      <c r="N52" s="35">
        <v>1</v>
      </c>
      <c r="O52" s="35">
        <v>1</v>
      </c>
      <c r="P52" s="35">
        <v>0</v>
      </c>
      <c r="Q52" s="35">
        <v>1</v>
      </c>
      <c r="R52" s="35">
        <v>1</v>
      </c>
      <c r="S52" s="35">
        <v>1</v>
      </c>
      <c r="T52" s="35">
        <v>0</v>
      </c>
      <c r="U52" s="35">
        <v>1</v>
      </c>
      <c r="V52" s="35">
        <v>0</v>
      </c>
      <c r="W52" s="35">
        <v>1</v>
      </c>
      <c r="X52" s="35">
        <v>1</v>
      </c>
      <c r="Y52" s="35">
        <v>0</v>
      </c>
      <c r="Z52" s="35">
        <v>1</v>
      </c>
      <c r="AA52" s="35">
        <v>1</v>
      </c>
      <c r="AB52" s="35">
        <v>0</v>
      </c>
      <c r="AC52" s="35">
        <v>1</v>
      </c>
      <c r="AD52">
        <f t="shared" si="2"/>
        <v>19</v>
      </c>
    </row>
    <row r="53" spans="1:30" ht="15.75" x14ac:dyDescent="0.25">
      <c r="A53" s="13" t="s">
        <v>52</v>
      </c>
      <c r="B53" s="23">
        <v>88</v>
      </c>
      <c r="C53" s="23" t="s">
        <v>47</v>
      </c>
      <c r="D53" t="s">
        <v>158</v>
      </c>
      <c r="E53" s="35">
        <v>1</v>
      </c>
      <c r="F53" s="35">
        <v>1</v>
      </c>
      <c r="G53" s="35">
        <v>1</v>
      </c>
      <c r="H53" s="35">
        <v>1</v>
      </c>
      <c r="I53" s="35">
        <v>1</v>
      </c>
      <c r="J53" s="35">
        <v>1</v>
      </c>
      <c r="K53" s="35">
        <v>1</v>
      </c>
      <c r="L53" s="35">
        <v>1</v>
      </c>
      <c r="M53" s="35">
        <v>1</v>
      </c>
      <c r="N53" s="35">
        <v>1</v>
      </c>
      <c r="O53" s="35">
        <v>1</v>
      </c>
      <c r="P53" s="35">
        <v>1</v>
      </c>
      <c r="Q53" s="35">
        <v>0</v>
      </c>
      <c r="R53" s="35">
        <v>1</v>
      </c>
      <c r="S53" s="35">
        <v>1</v>
      </c>
      <c r="T53" s="35">
        <v>1</v>
      </c>
      <c r="U53" s="35">
        <v>1</v>
      </c>
      <c r="V53" s="35">
        <v>1</v>
      </c>
      <c r="W53" s="35">
        <v>0</v>
      </c>
      <c r="X53" s="35">
        <v>1</v>
      </c>
      <c r="Y53" s="35">
        <v>1</v>
      </c>
      <c r="Z53" s="35">
        <v>1</v>
      </c>
      <c r="AA53" s="35">
        <v>0</v>
      </c>
      <c r="AB53" s="35">
        <v>1</v>
      </c>
      <c r="AC53" s="35">
        <v>1</v>
      </c>
      <c r="AD53">
        <f t="shared" si="2"/>
        <v>22</v>
      </c>
    </row>
    <row r="54" spans="1:30" ht="15.75" x14ac:dyDescent="0.25">
      <c r="A54" s="13" t="s">
        <v>53</v>
      </c>
      <c r="B54" s="23">
        <v>76</v>
      </c>
      <c r="C54" s="23" t="s">
        <v>47</v>
      </c>
      <c r="D54" t="s">
        <v>156</v>
      </c>
      <c r="E54" s="35">
        <v>0</v>
      </c>
      <c r="F54" s="35">
        <v>1</v>
      </c>
      <c r="G54" s="35">
        <v>0</v>
      </c>
      <c r="H54" s="35">
        <v>1</v>
      </c>
      <c r="I54" s="35">
        <v>0</v>
      </c>
      <c r="J54" s="35">
        <v>0</v>
      </c>
      <c r="K54" s="35">
        <v>1</v>
      </c>
      <c r="L54" s="35">
        <v>1</v>
      </c>
      <c r="M54" s="35">
        <v>0</v>
      </c>
      <c r="N54" s="35">
        <v>1</v>
      </c>
      <c r="O54" s="35">
        <v>1</v>
      </c>
      <c r="P54" s="35">
        <v>1</v>
      </c>
      <c r="Q54" s="35">
        <v>1</v>
      </c>
      <c r="R54" s="35">
        <v>0</v>
      </c>
      <c r="S54" s="35">
        <v>1</v>
      </c>
      <c r="T54" s="35">
        <v>1</v>
      </c>
      <c r="U54" s="35">
        <v>1</v>
      </c>
      <c r="V54" s="35">
        <v>1</v>
      </c>
      <c r="W54" s="35">
        <v>1</v>
      </c>
      <c r="X54" s="35">
        <v>1</v>
      </c>
      <c r="Y54" s="35">
        <v>1</v>
      </c>
      <c r="Z54" s="35">
        <v>1</v>
      </c>
      <c r="AA54" s="35">
        <v>1</v>
      </c>
      <c r="AB54" s="35">
        <v>1</v>
      </c>
      <c r="AC54" s="35">
        <v>1</v>
      </c>
      <c r="AD54">
        <f t="shared" si="2"/>
        <v>19</v>
      </c>
    </row>
    <row r="55" spans="1:30" ht="15.75" x14ac:dyDescent="0.25">
      <c r="A55" s="13" t="s">
        <v>54</v>
      </c>
      <c r="B55" s="23">
        <v>88</v>
      </c>
      <c r="C55" s="23" t="s">
        <v>47</v>
      </c>
      <c r="D55" s="36" t="s">
        <v>158</v>
      </c>
      <c r="E55" s="35">
        <v>1</v>
      </c>
      <c r="F55" s="35">
        <v>1</v>
      </c>
      <c r="G55" s="35">
        <v>1</v>
      </c>
      <c r="H55" s="35">
        <v>1</v>
      </c>
      <c r="I55" s="35">
        <v>1</v>
      </c>
      <c r="J55" s="35">
        <v>1</v>
      </c>
      <c r="K55" s="35">
        <v>1</v>
      </c>
      <c r="L55" s="35">
        <v>1</v>
      </c>
      <c r="M55" s="35">
        <v>1</v>
      </c>
      <c r="N55" s="35">
        <v>1</v>
      </c>
      <c r="O55" s="35">
        <v>1</v>
      </c>
      <c r="P55" s="35">
        <v>1</v>
      </c>
      <c r="Q55" s="35">
        <v>1</v>
      </c>
      <c r="R55" s="35">
        <v>1</v>
      </c>
      <c r="S55" s="35">
        <v>1</v>
      </c>
      <c r="T55" s="35">
        <v>0</v>
      </c>
      <c r="U55" s="35">
        <v>1</v>
      </c>
      <c r="V55" s="35">
        <v>1</v>
      </c>
      <c r="W55" s="35">
        <v>0</v>
      </c>
      <c r="X55" s="35">
        <v>1</v>
      </c>
      <c r="Y55" s="35">
        <v>1</v>
      </c>
      <c r="Z55" s="35">
        <v>1</v>
      </c>
      <c r="AA55" s="35">
        <v>0</v>
      </c>
      <c r="AB55" s="35">
        <v>1</v>
      </c>
      <c r="AC55" s="35">
        <v>1</v>
      </c>
      <c r="AD55">
        <f t="shared" si="2"/>
        <v>22</v>
      </c>
    </row>
    <row r="56" spans="1:30" ht="15.75" x14ac:dyDescent="0.25">
      <c r="A56" s="13" t="s">
        <v>55</v>
      </c>
      <c r="B56" s="23">
        <v>72</v>
      </c>
      <c r="C56" s="23" t="s">
        <v>47</v>
      </c>
      <c r="D56" t="s">
        <v>159</v>
      </c>
      <c r="E56" s="35">
        <v>1</v>
      </c>
      <c r="F56" s="35">
        <v>0</v>
      </c>
      <c r="G56" s="35">
        <v>1</v>
      </c>
      <c r="H56" s="35">
        <v>0</v>
      </c>
      <c r="I56" s="35">
        <v>1</v>
      </c>
      <c r="J56" s="35">
        <v>1</v>
      </c>
      <c r="K56" s="35">
        <v>1</v>
      </c>
      <c r="L56" s="35">
        <v>1</v>
      </c>
      <c r="M56" s="35">
        <v>1</v>
      </c>
      <c r="N56" s="35">
        <v>1</v>
      </c>
      <c r="O56" s="35">
        <v>1</v>
      </c>
      <c r="P56" s="35">
        <v>0</v>
      </c>
      <c r="Q56" s="35">
        <v>1</v>
      </c>
      <c r="R56" s="35">
        <v>1</v>
      </c>
      <c r="S56" s="35">
        <v>0</v>
      </c>
      <c r="T56" s="35">
        <v>1</v>
      </c>
      <c r="U56" s="35">
        <v>0</v>
      </c>
      <c r="V56" s="35">
        <v>1</v>
      </c>
      <c r="W56" s="35">
        <v>1</v>
      </c>
      <c r="X56" s="35">
        <v>0</v>
      </c>
      <c r="Y56" s="35">
        <v>1</v>
      </c>
      <c r="Z56" s="35">
        <v>1</v>
      </c>
      <c r="AA56" s="35">
        <v>1</v>
      </c>
      <c r="AB56" s="35">
        <v>0</v>
      </c>
      <c r="AC56" s="35">
        <v>1</v>
      </c>
      <c r="AD56">
        <f t="shared" si="2"/>
        <v>18</v>
      </c>
    </row>
    <row r="57" spans="1:30" ht="15.75" x14ac:dyDescent="0.25">
      <c r="A57" s="13" t="s">
        <v>56</v>
      </c>
      <c r="B57" s="23">
        <v>88</v>
      </c>
      <c r="C57" s="23" t="s">
        <v>47</v>
      </c>
      <c r="D57" t="s">
        <v>158</v>
      </c>
      <c r="E57" s="35">
        <v>1</v>
      </c>
      <c r="F57" s="35">
        <v>1</v>
      </c>
      <c r="G57" s="35">
        <v>1</v>
      </c>
      <c r="H57" s="35">
        <v>1</v>
      </c>
      <c r="I57" s="35">
        <v>1</v>
      </c>
      <c r="J57" s="35">
        <v>1</v>
      </c>
      <c r="K57" s="35">
        <v>1</v>
      </c>
      <c r="L57" s="35">
        <v>1</v>
      </c>
      <c r="M57" s="35">
        <v>1</v>
      </c>
      <c r="N57" s="35">
        <v>0</v>
      </c>
      <c r="O57" s="35">
        <v>1</v>
      </c>
      <c r="P57" s="35">
        <v>1</v>
      </c>
      <c r="Q57" s="35">
        <v>1</v>
      </c>
      <c r="R57" s="35">
        <v>1</v>
      </c>
      <c r="S57" s="35">
        <v>1</v>
      </c>
      <c r="T57" s="35">
        <v>1</v>
      </c>
      <c r="U57" s="35">
        <v>1</v>
      </c>
      <c r="V57" s="35">
        <v>1</v>
      </c>
      <c r="W57" s="35">
        <v>1</v>
      </c>
      <c r="X57" s="35">
        <v>1</v>
      </c>
      <c r="Y57" s="35">
        <v>0</v>
      </c>
      <c r="Z57" s="35">
        <v>1</v>
      </c>
      <c r="AA57" s="35">
        <v>0</v>
      </c>
      <c r="AB57" s="35">
        <v>1</v>
      </c>
      <c r="AC57" s="35">
        <v>1</v>
      </c>
      <c r="AD57">
        <f t="shared" si="2"/>
        <v>22</v>
      </c>
    </row>
    <row r="58" spans="1:30" ht="15.75" x14ac:dyDescent="0.25">
      <c r="A58" s="13" t="s">
        <v>57</v>
      </c>
      <c r="B58" s="23">
        <v>72</v>
      </c>
      <c r="C58" s="23" t="s">
        <v>47</v>
      </c>
      <c r="D58" t="s">
        <v>159</v>
      </c>
      <c r="E58" s="35">
        <v>1</v>
      </c>
      <c r="F58" s="35">
        <v>1</v>
      </c>
      <c r="G58" s="35">
        <v>0</v>
      </c>
      <c r="H58" s="35">
        <v>1</v>
      </c>
      <c r="I58" s="35">
        <v>1</v>
      </c>
      <c r="J58" s="35">
        <v>0</v>
      </c>
      <c r="K58" s="35">
        <v>1</v>
      </c>
      <c r="L58" s="35">
        <v>0</v>
      </c>
      <c r="M58" s="35">
        <v>0</v>
      </c>
      <c r="N58" s="35">
        <v>1</v>
      </c>
      <c r="O58" s="35">
        <v>0</v>
      </c>
      <c r="P58" s="35">
        <v>1</v>
      </c>
      <c r="Q58" s="35">
        <v>1</v>
      </c>
      <c r="R58" s="35">
        <v>0</v>
      </c>
      <c r="S58" s="35">
        <v>1</v>
      </c>
      <c r="T58" s="35">
        <v>1</v>
      </c>
      <c r="U58" s="35">
        <v>1</v>
      </c>
      <c r="V58" s="35">
        <v>1</v>
      </c>
      <c r="W58" s="35">
        <v>1</v>
      </c>
      <c r="X58" s="35">
        <v>1</v>
      </c>
      <c r="Y58" s="35">
        <v>1</v>
      </c>
      <c r="Z58" s="35">
        <v>1</v>
      </c>
      <c r="AA58" s="35">
        <v>1</v>
      </c>
      <c r="AB58" s="35">
        <v>1</v>
      </c>
      <c r="AC58" s="35">
        <v>0</v>
      </c>
      <c r="AD58">
        <f t="shared" si="2"/>
        <v>18</v>
      </c>
    </row>
    <row r="59" spans="1:30" ht="15.75" x14ac:dyDescent="0.25">
      <c r="A59" s="13" t="s">
        <v>58</v>
      </c>
      <c r="B59" s="23">
        <v>72</v>
      </c>
      <c r="C59" s="23" t="s">
        <v>47</v>
      </c>
      <c r="D59" t="s">
        <v>159</v>
      </c>
      <c r="E59" s="35">
        <v>1</v>
      </c>
      <c r="F59" s="35">
        <v>1</v>
      </c>
      <c r="G59" s="35">
        <v>1</v>
      </c>
      <c r="H59" s="35">
        <v>1</v>
      </c>
      <c r="I59" s="35">
        <v>1</v>
      </c>
      <c r="J59" s="35">
        <v>1</v>
      </c>
      <c r="K59" s="35">
        <v>0</v>
      </c>
      <c r="L59" s="35">
        <v>0</v>
      </c>
      <c r="M59" s="35">
        <v>1</v>
      </c>
      <c r="N59" s="35">
        <v>1</v>
      </c>
      <c r="O59" s="35">
        <v>0</v>
      </c>
      <c r="P59" s="35">
        <v>1</v>
      </c>
      <c r="Q59" s="35">
        <v>0</v>
      </c>
      <c r="R59" s="35">
        <v>1</v>
      </c>
      <c r="S59" s="35">
        <v>0</v>
      </c>
      <c r="T59" s="35">
        <v>1</v>
      </c>
      <c r="U59" s="35">
        <v>0</v>
      </c>
      <c r="V59" s="35">
        <v>0</v>
      </c>
      <c r="W59" s="35">
        <v>1</v>
      </c>
      <c r="X59" s="35">
        <v>1</v>
      </c>
      <c r="Y59" s="35">
        <v>1</v>
      </c>
      <c r="Z59" s="35">
        <v>1</v>
      </c>
      <c r="AA59" s="35">
        <v>1</v>
      </c>
      <c r="AB59" s="35">
        <v>1</v>
      </c>
      <c r="AC59" s="35">
        <v>1</v>
      </c>
      <c r="AD59">
        <f t="shared" si="2"/>
        <v>18</v>
      </c>
    </row>
    <row r="60" spans="1:30" ht="15.75" x14ac:dyDescent="0.25">
      <c r="A60" s="13" t="s">
        <v>59</v>
      </c>
      <c r="B60" s="23">
        <v>64</v>
      </c>
      <c r="C60" s="23" t="s">
        <v>47</v>
      </c>
      <c r="D60" t="s">
        <v>160</v>
      </c>
      <c r="E60" s="35">
        <v>1</v>
      </c>
      <c r="F60" s="35">
        <v>0</v>
      </c>
      <c r="G60" s="35">
        <v>1</v>
      </c>
      <c r="H60" s="35">
        <v>0</v>
      </c>
      <c r="I60" s="35">
        <v>1</v>
      </c>
      <c r="J60" s="35">
        <v>1</v>
      </c>
      <c r="K60" s="35">
        <v>1</v>
      </c>
      <c r="L60" s="35">
        <v>1</v>
      </c>
      <c r="M60" s="35">
        <v>1</v>
      </c>
      <c r="N60" s="35">
        <v>0</v>
      </c>
      <c r="O60" s="35">
        <v>1</v>
      </c>
      <c r="P60" s="35">
        <v>0</v>
      </c>
      <c r="Q60" s="35">
        <v>1</v>
      </c>
      <c r="R60" s="35">
        <v>0</v>
      </c>
      <c r="S60" s="35">
        <v>1</v>
      </c>
      <c r="T60" s="35">
        <v>1</v>
      </c>
      <c r="U60" s="35">
        <v>0</v>
      </c>
      <c r="V60" s="35">
        <v>0</v>
      </c>
      <c r="W60" s="35">
        <v>1</v>
      </c>
      <c r="X60" s="35">
        <v>1</v>
      </c>
      <c r="Y60" s="35">
        <v>0</v>
      </c>
      <c r="Z60" s="35">
        <v>1</v>
      </c>
      <c r="AA60" s="35">
        <v>0</v>
      </c>
      <c r="AB60" s="35">
        <v>1</v>
      </c>
      <c r="AC60" s="35">
        <v>1</v>
      </c>
      <c r="AD60">
        <f t="shared" si="2"/>
        <v>16</v>
      </c>
    </row>
    <row r="61" spans="1:30" ht="15.75" x14ac:dyDescent="0.25">
      <c r="A61" s="13" t="s">
        <v>60</v>
      </c>
      <c r="B61" s="23">
        <v>80</v>
      </c>
      <c r="C61" s="23" t="s">
        <v>47</v>
      </c>
      <c r="D61" t="s">
        <v>157</v>
      </c>
      <c r="E61" s="35">
        <v>1</v>
      </c>
      <c r="F61" s="35">
        <v>1</v>
      </c>
      <c r="G61" s="35">
        <v>1</v>
      </c>
      <c r="H61" s="35">
        <v>1</v>
      </c>
      <c r="I61" s="35">
        <v>1</v>
      </c>
      <c r="J61" s="35">
        <v>1</v>
      </c>
      <c r="K61" s="35">
        <v>1</v>
      </c>
      <c r="L61" s="35">
        <v>1</v>
      </c>
      <c r="M61" s="35">
        <v>1</v>
      </c>
      <c r="N61" s="35">
        <v>1</v>
      </c>
      <c r="O61" s="35">
        <v>1</v>
      </c>
      <c r="P61" s="35">
        <v>0</v>
      </c>
      <c r="Q61" s="35">
        <v>1</v>
      </c>
      <c r="R61" s="35">
        <v>1</v>
      </c>
      <c r="S61" s="35">
        <v>1</v>
      </c>
      <c r="T61" s="35">
        <v>1</v>
      </c>
      <c r="U61" s="35">
        <v>1</v>
      </c>
      <c r="V61" s="35">
        <v>1</v>
      </c>
      <c r="W61" s="35">
        <v>1</v>
      </c>
      <c r="X61" s="35">
        <v>1</v>
      </c>
      <c r="Y61" s="35">
        <v>0</v>
      </c>
      <c r="Z61" s="35">
        <v>1</v>
      </c>
      <c r="AA61" s="35">
        <v>1</v>
      </c>
      <c r="AB61" s="35">
        <v>0</v>
      </c>
      <c r="AC61" s="35">
        <v>1</v>
      </c>
      <c r="AD61">
        <f t="shared" si="2"/>
        <v>22</v>
      </c>
    </row>
    <row r="62" spans="1:30" ht="15.75" x14ac:dyDescent="0.25">
      <c r="A62" s="13" t="s">
        <v>61</v>
      </c>
      <c r="B62" s="23">
        <v>80</v>
      </c>
      <c r="C62" s="23" t="s">
        <v>47</v>
      </c>
      <c r="D62" t="s">
        <v>157</v>
      </c>
      <c r="E62" s="35">
        <v>1</v>
      </c>
      <c r="F62" s="35">
        <v>1</v>
      </c>
      <c r="G62" s="35">
        <v>1</v>
      </c>
      <c r="H62" s="35">
        <v>1</v>
      </c>
      <c r="I62" s="35">
        <v>0</v>
      </c>
      <c r="J62" s="35">
        <v>1</v>
      </c>
      <c r="K62" s="35">
        <v>1</v>
      </c>
      <c r="L62" s="35">
        <v>1</v>
      </c>
      <c r="M62" s="35">
        <v>1</v>
      </c>
      <c r="N62" s="35">
        <v>1</v>
      </c>
      <c r="O62" s="35">
        <v>1</v>
      </c>
      <c r="P62" s="35">
        <v>1</v>
      </c>
      <c r="Q62" s="35">
        <v>1</v>
      </c>
      <c r="R62" s="35">
        <v>1</v>
      </c>
      <c r="S62" s="35">
        <v>1</v>
      </c>
      <c r="T62" s="35">
        <v>1</v>
      </c>
      <c r="U62" s="35">
        <v>0</v>
      </c>
      <c r="V62" s="35">
        <v>1</v>
      </c>
      <c r="W62" s="35">
        <v>0</v>
      </c>
      <c r="X62" s="35">
        <v>1</v>
      </c>
      <c r="Y62" s="35">
        <v>1</v>
      </c>
      <c r="Z62" s="35">
        <v>0</v>
      </c>
      <c r="AA62" s="35">
        <v>1</v>
      </c>
      <c r="AB62" s="35">
        <v>1</v>
      </c>
      <c r="AC62" s="35">
        <v>0</v>
      </c>
      <c r="AD62">
        <f t="shared" si="2"/>
        <v>20</v>
      </c>
    </row>
    <row r="63" spans="1:30" ht="15.75" x14ac:dyDescent="0.25">
      <c r="A63" s="13" t="s">
        <v>62</v>
      </c>
      <c r="B63" s="23">
        <v>80</v>
      </c>
      <c r="C63" s="23" t="s">
        <v>47</v>
      </c>
      <c r="D63" t="s">
        <v>157</v>
      </c>
      <c r="E63" s="35">
        <v>1</v>
      </c>
      <c r="F63" s="35">
        <v>1</v>
      </c>
      <c r="G63" s="35">
        <v>0</v>
      </c>
      <c r="H63" s="35">
        <v>1</v>
      </c>
      <c r="I63" s="35">
        <v>1</v>
      </c>
      <c r="J63" s="35">
        <v>1</v>
      </c>
      <c r="K63" s="35">
        <v>1</v>
      </c>
      <c r="L63" s="35">
        <v>1</v>
      </c>
      <c r="M63" s="35">
        <v>1</v>
      </c>
      <c r="N63" s="35">
        <v>0</v>
      </c>
      <c r="O63" s="35">
        <v>1</v>
      </c>
      <c r="P63" s="35">
        <v>1</v>
      </c>
      <c r="Q63" s="35">
        <v>1</v>
      </c>
      <c r="R63" s="35">
        <v>1</v>
      </c>
      <c r="S63" s="35">
        <v>1</v>
      </c>
      <c r="T63" s="35">
        <v>0</v>
      </c>
      <c r="U63" s="35">
        <v>1</v>
      </c>
      <c r="V63" s="35">
        <v>1</v>
      </c>
      <c r="W63" s="35">
        <v>1</v>
      </c>
      <c r="X63" s="35">
        <v>0</v>
      </c>
      <c r="Y63" s="35">
        <v>1</v>
      </c>
      <c r="Z63" s="35">
        <v>1</v>
      </c>
      <c r="AA63" s="35">
        <v>1</v>
      </c>
      <c r="AB63" s="35">
        <v>0</v>
      </c>
      <c r="AC63" s="35">
        <v>1</v>
      </c>
      <c r="AD63">
        <f t="shared" si="2"/>
        <v>20</v>
      </c>
    </row>
    <row r="64" spans="1:30" ht="15.75" x14ac:dyDescent="0.25">
      <c r="A64" s="13" t="s">
        <v>63</v>
      </c>
      <c r="B64" s="23">
        <v>92</v>
      </c>
      <c r="C64" s="23" t="s">
        <v>47</v>
      </c>
      <c r="D64" t="s">
        <v>161</v>
      </c>
      <c r="E64" s="35">
        <v>1</v>
      </c>
      <c r="F64" s="35">
        <v>1</v>
      </c>
      <c r="G64" s="35">
        <v>1</v>
      </c>
      <c r="H64" s="35">
        <v>1</v>
      </c>
      <c r="I64" s="35">
        <v>1</v>
      </c>
      <c r="J64" s="35">
        <v>1</v>
      </c>
      <c r="K64" s="35">
        <v>0</v>
      </c>
      <c r="L64" s="35">
        <v>1</v>
      </c>
      <c r="M64" s="35">
        <v>1</v>
      </c>
      <c r="N64" s="35">
        <v>1</v>
      </c>
      <c r="O64" s="35">
        <v>1</v>
      </c>
      <c r="P64" s="35">
        <v>1</v>
      </c>
      <c r="Q64" s="35">
        <v>1</v>
      </c>
      <c r="R64" s="35">
        <v>1</v>
      </c>
      <c r="S64" s="35">
        <v>1</v>
      </c>
      <c r="T64" s="35">
        <v>1</v>
      </c>
      <c r="U64" s="35">
        <v>1</v>
      </c>
      <c r="V64" s="35">
        <v>1</v>
      </c>
      <c r="W64" s="35">
        <v>1</v>
      </c>
      <c r="X64" s="35">
        <v>1</v>
      </c>
      <c r="Y64" s="35">
        <v>1</v>
      </c>
      <c r="Z64" s="35">
        <v>0</v>
      </c>
      <c r="AA64" s="35">
        <v>1</v>
      </c>
      <c r="AB64" s="35">
        <v>1</v>
      </c>
      <c r="AC64" s="35">
        <v>1</v>
      </c>
      <c r="AD64">
        <f t="shared" si="2"/>
        <v>23</v>
      </c>
    </row>
    <row r="65" spans="1:30" ht="15.75" x14ac:dyDescent="0.25">
      <c r="A65" s="13" t="s">
        <v>64</v>
      </c>
      <c r="B65" s="23">
        <v>72</v>
      </c>
      <c r="C65" s="23" t="s">
        <v>47</v>
      </c>
      <c r="D65" t="s">
        <v>159</v>
      </c>
      <c r="E65" s="35">
        <v>1</v>
      </c>
      <c r="F65" s="35">
        <v>1</v>
      </c>
      <c r="G65" s="35">
        <v>0</v>
      </c>
      <c r="H65" s="35">
        <v>1</v>
      </c>
      <c r="I65" s="35">
        <v>1</v>
      </c>
      <c r="J65" s="35">
        <v>1</v>
      </c>
      <c r="K65" s="35">
        <v>1</v>
      </c>
      <c r="L65" s="35">
        <v>0</v>
      </c>
      <c r="M65" s="35">
        <v>1</v>
      </c>
      <c r="N65" s="35">
        <v>0</v>
      </c>
      <c r="O65" s="35">
        <v>1</v>
      </c>
      <c r="P65" s="35">
        <v>0</v>
      </c>
      <c r="Q65" s="35">
        <v>1</v>
      </c>
      <c r="R65" s="35">
        <v>1</v>
      </c>
      <c r="S65" s="35">
        <v>1</v>
      </c>
      <c r="T65" s="35">
        <v>0</v>
      </c>
      <c r="U65" s="35">
        <v>1</v>
      </c>
      <c r="V65" s="35">
        <v>1</v>
      </c>
      <c r="W65" s="35">
        <v>0</v>
      </c>
      <c r="X65" s="35">
        <v>1</v>
      </c>
      <c r="Y65" s="35">
        <v>1</v>
      </c>
      <c r="Z65" s="35">
        <v>0</v>
      </c>
      <c r="AA65" s="35">
        <v>1</v>
      </c>
      <c r="AB65" s="35">
        <v>1</v>
      </c>
      <c r="AC65" s="35">
        <v>1</v>
      </c>
      <c r="AD65">
        <f t="shared" si="2"/>
        <v>18</v>
      </c>
    </row>
    <row r="66" spans="1:30" ht="15.75" x14ac:dyDescent="0.25">
      <c r="A66" s="13" t="s">
        <v>65</v>
      </c>
      <c r="B66" s="23">
        <v>76</v>
      </c>
      <c r="C66" s="23" t="s">
        <v>47</v>
      </c>
      <c r="D66" t="s">
        <v>156</v>
      </c>
      <c r="E66" s="35">
        <v>0</v>
      </c>
      <c r="F66" s="35">
        <v>1</v>
      </c>
      <c r="G66" s="35">
        <v>1</v>
      </c>
      <c r="H66" s="35">
        <v>1</v>
      </c>
      <c r="I66" s="35">
        <v>0</v>
      </c>
      <c r="J66" s="35">
        <v>1</v>
      </c>
      <c r="K66" s="35">
        <v>1</v>
      </c>
      <c r="L66" s="35">
        <v>1</v>
      </c>
      <c r="M66" s="35">
        <v>1</v>
      </c>
      <c r="N66" s="35">
        <v>1</v>
      </c>
      <c r="O66" s="35">
        <v>0</v>
      </c>
      <c r="P66" s="35">
        <v>1</v>
      </c>
      <c r="Q66" s="35">
        <v>1</v>
      </c>
      <c r="R66" s="35">
        <v>0</v>
      </c>
      <c r="S66" s="35">
        <v>0</v>
      </c>
      <c r="T66" s="35">
        <v>1</v>
      </c>
      <c r="U66" s="35">
        <v>1</v>
      </c>
      <c r="V66" s="35">
        <v>1</v>
      </c>
      <c r="W66" s="35">
        <v>1</v>
      </c>
      <c r="X66" s="35">
        <v>1</v>
      </c>
      <c r="Y66" s="35">
        <v>1</v>
      </c>
      <c r="Z66" s="35">
        <v>1</v>
      </c>
      <c r="AA66" s="35">
        <v>1</v>
      </c>
      <c r="AB66" s="35">
        <v>1</v>
      </c>
      <c r="AC66" s="35">
        <v>0</v>
      </c>
      <c r="AD66">
        <f t="shared" si="2"/>
        <v>19</v>
      </c>
    </row>
    <row r="67" spans="1:30" ht="15.75" x14ac:dyDescent="0.25">
      <c r="A67" s="13" t="s">
        <v>66</v>
      </c>
      <c r="B67" s="23">
        <v>76</v>
      </c>
      <c r="C67" s="23" t="s">
        <v>47</v>
      </c>
      <c r="D67" t="s">
        <v>162</v>
      </c>
      <c r="E67" s="35">
        <v>1</v>
      </c>
      <c r="F67" s="35">
        <v>0</v>
      </c>
      <c r="G67" s="35">
        <v>1</v>
      </c>
      <c r="H67" s="35">
        <v>1</v>
      </c>
      <c r="I67" s="35">
        <v>1</v>
      </c>
      <c r="J67" s="35">
        <v>1</v>
      </c>
      <c r="K67" s="35">
        <v>1</v>
      </c>
      <c r="L67" s="35">
        <v>1</v>
      </c>
      <c r="M67" s="35">
        <v>1</v>
      </c>
      <c r="N67" s="35">
        <v>1</v>
      </c>
      <c r="O67" s="35">
        <v>1</v>
      </c>
      <c r="P67" s="35">
        <v>1</v>
      </c>
      <c r="Q67" s="35">
        <v>0</v>
      </c>
      <c r="R67" s="35">
        <v>1</v>
      </c>
      <c r="S67" s="35">
        <v>1</v>
      </c>
      <c r="T67" s="35">
        <v>0</v>
      </c>
      <c r="U67" s="35">
        <v>1</v>
      </c>
      <c r="V67" s="35">
        <v>1</v>
      </c>
      <c r="W67" s="35">
        <v>1</v>
      </c>
      <c r="X67" s="35">
        <v>1</v>
      </c>
      <c r="Y67" s="35">
        <v>0</v>
      </c>
      <c r="Z67" s="35">
        <v>1</v>
      </c>
      <c r="AA67" s="35">
        <v>0</v>
      </c>
      <c r="AB67" s="35">
        <v>0</v>
      </c>
      <c r="AC67" s="35">
        <v>1</v>
      </c>
      <c r="AD67">
        <f t="shared" si="2"/>
        <v>19</v>
      </c>
    </row>
    <row r="68" spans="1:30" ht="15.75" x14ac:dyDescent="0.25">
      <c r="A68" s="13" t="s">
        <v>67</v>
      </c>
      <c r="B68" s="23">
        <v>60</v>
      </c>
      <c r="C68" s="23" t="s">
        <v>47</v>
      </c>
      <c r="D68" t="s">
        <v>163</v>
      </c>
      <c r="E68" s="35">
        <v>0</v>
      </c>
      <c r="F68" s="35">
        <v>1</v>
      </c>
      <c r="G68" s="35">
        <v>1</v>
      </c>
      <c r="H68" s="35">
        <v>0</v>
      </c>
      <c r="I68" s="35">
        <v>1</v>
      </c>
      <c r="J68" s="35">
        <v>1</v>
      </c>
      <c r="K68" s="35">
        <v>0</v>
      </c>
      <c r="L68" s="35">
        <v>1</v>
      </c>
      <c r="M68" s="35">
        <v>1</v>
      </c>
      <c r="N68" s="35">
        <v>0</v>
      </c>
      <c r="O68" s="35">
        <v>1</v>
      </c>
      <c r="P68" s="35">
        <v>0</v>
      </c>
      <c r="Q68" s="35">
        <v>1</v>
      </c>
      <c r="R68" s="35">
        <v>0</v>
      </c>
      <c r="S68" s="35">
        <v>1</v>
      </c>
      <c r="T68" s="35">
        <v>1</v>
      </c>
      <c r="U68" s="35">
        <v>0</v>
      </c>
      <c r="V68" s="35">
        <v>1</v>
      </c>
      <c r="W68" s="35">
        <v>0</v>
      </c>
      <c r="X68" s="35">
        <v>1</v>
      </c>
      <c r="Y68" s="35">
        <v>0</v>
      </c>
      <c r="Z68" s="35">
        <v>1</v>
      </c>
      <c r="AA68" s="35">
        <v>1</v>
      </c>
      <c r="AB68" s="35">
        <v>1</v>
      </c>
      <c r="AC68" s="35">
        <v>0</v>
      </c>
      <c r="AD68">
        <f t="shared" si="2"/>
        <v>15</v>
      </c>
    </row>
    <row r="69" spans="1:30" ht="15.75" x14ac:dyDescent="0.25">
      <c r="A69" s="13" t="s">
        <v>68</v>
      </c>
      <c r="B69" s="23">
        <v>80</v>
      </c>
      <c r="C69" s="23" t="s">
        <v>47</v>
      </c>
      <c r="D69" t="s">
        <v>157</v>
      </c>
      <c r="E69" s="35">
        <v>1</v>
      </c>
      <c r="F69" s="35">
        <v>1</v>
      </c>
      <c r="G69" s="35">
        <v>1</v>
      </c>
      <c r="H69" s="35">
        <v>1</v>
      </c>
      <c r="I69" s="35">
        <v>0</v>
      </c>
      <c r="J69" s="35">
        <v>1</v>
      </c>
      <c r="K69" s="35">
        <v>1</v>
      </c>
      <c r="L69" s="35">
        <v>1</v>
      </c>
      <c r="M69" s="35">
        <v>1</v>
      </c>
      <c r="N69" s="35">
        <v>1</v>
      </c>
      <c r="O69" s="35">
        <v>1</v>
      </c>
      <c r="P69" s="35">
        <v>1</v>
      </c>
      <c r="Q69" s="35">
        <v>0</v>
      </c>
      <c r="R69" s="35">
        <v>1</v>
      </c>
      <c r="S69" s="35">
        <v>1</v>
      </c>
      <c r="T69" s="35">
        <v>1</v>
      </c>
      <c r="U69" s="35">
        <v>1</v>
      </c>
      <c r="V69" s="35">
        <v>1</v>
      </c>
      <c r="W69" s="35">
        <v>1</v>
      </c>
      <c r="X69" s="35">
        <v>0</v>
      </c>
      <c r="Y69" s="35">
        <v>1</v>
      </c>
      <c r="Z69" s="35">
        <v>0</v>
      </c>
      <c r="AA69" s="35">
        <v>1</v>
      </c>
      <c r="AB69" s="35">
        <v>1</v>
      </c>
      <c r="AC69" s="35">
        <v>0</v>
      </c>
      <c r="AD69">
        <f t="shared" si="2"/>
        <v>20</v>
      </c>
    </row>
    <row r="70" spans="1:30" ht="15.75" x14ac:dyDescent="0.25">
      <c r="A70" s="13" t="s">
        <v>69</v>
      </c>
      <c r="B70" s="23">
        <v>60</v>
      </c>
      <c r="C70" s="23" t="s">
        <v>47</v>
      </c>
      <c r="D70" t="s">
        <v>163</v>
      </c>
      <c r="E70" s="35">
        <v>0</v>
      </c>
      <c r="F70" s="35">
        <v>1</v>
      </c>
      <c r="G70" s="35">
        <v>0</v>
      </c>
      <c r="H70" s="35">
        <v>1</v>
      </c>
      <c r="I70" s="35">
        <v>1</v>
      </c>
      <c r="J70" s="35">
        <v>1</v>
      </c>
      <c r="K70" s="35">
        <v>0</v>
      </c>
      <c r="L70" s="35">
        <v>1</v>
      </c>
      <c r="M70" s="35">
        <v>1</v>
      </c>
      <c r="N70" s="35">
        <v>0</v>
      </c>
      <c r="O70" s="35">
        <v>0</v>
      </c>
      <c r="P70" s="35">
        <v>1</v>
      </c>
      <c r="Q70" s="35">
        <v>1</v>
      </c>
      <c r="R70" s="35">
        <v>1</v>
      </c>
      <c r="S70" s="35">
        <v>0</v>
      </c>
      <c r="T70" s="35">
        <v>1</v>
      </c>
      <c r="U70" s="35">
        <v>1</v>
      </c>
      <c r="V70" s="35">
        <v>0</v>
      </c>
      <c r="W70" s="35">
        <v>1</v>
      </c>
      <c r="X70" s="35">
        <v>1</v>
      </c>
      <c r="Y70" s="35">
        <v>0</v>
      </c>
      <c r="Z70" s="35">
        <v>1</v>
      </c>
      <c r="AA70" s="35">
        <v>0</v>
      </c>
      <c r="AB70" s="35">
        <v>0</v>
      </c>
      <c r="AC70" s="35">
        <v>1</v>
      </c>
      <c r="AD70">
        <f t="shared" si="2"/>
        <v>15</v>
      </c>
    </row>
    <row r="71" spans="1:30" ht="15.75" x14ac:dyDescent="0.25">
      <c r="A71" s="13" t="s">
        <v>70</v>
      </c>
      <c r="B71" s="23">
        <v>88</v>
      </c>
      <c r="C71" s="23" t="s">
        <v>47</v>
      </c>
      <c r="D71" t="s">
        <v>164</v>
      </c>
      <c r="E71" s="35">
        <v>1</v>
      </c>
      <c r="F71" s="35">
        <v>1</v>
      </c>
      <c r="G71" s="35">
        <v>1</v>
      </c>
      <c r="H71" s="35">
        <v>1</v>
      </c>
      <c r="I71" s="35">
        <v>1</v>
      </c>
      <c r="J71" s="35">
        <v>1</v>
      </c>
      <c r="K71" s="35">
        <v>1</v>
      </c>
      <c r="L71" s="35">
        <v>1</v>
      </c>
      <c r="M71" s="35">
        <v>1</v>
      </c>
      <c r="N71" s="35">
        <v>1</v>
      </c>
      <c r="O71" s="35">
        <v>1</v>
      </c>
      <c r="P71" s="35">
        <v>0</v>
      </c>
      <c r="Q71" s="35">
        <v>1</v>
      </c>
      <c r="R71" s="35">
        <v>1</v>
      </c>
      <c r="S71" s="35">
        <v>1</v>
      </c>
      <c r="T71" s="35">
        <v>1</v>
      </c>
      <c r="U71" s="35">
        <v>1</v>
      </c>
      <c r="V71" s="35">
        <v>1</v>
      </c>
      <c r="W71" s="35">
        <v>1</v>
      </c>
      <c r="X71" s="35">
        <v>1</v>
      </c>
      <c r="Y71" s="35">
        <v>0</v>
      </c>
      <c r="Z71" s="35">
        <v>1</v>
      </c>
      <c r="AA71" s="35">
        <v>1</v>
      </c>
      <c r="AB71" s="35">
        <v>1</v>
      </c>
      <c r="AC71" s="35">
        <v>1</v>
      </c>
      <c r="AD71">
        <f t="shared" si="2"/>
        <v>23</v>
      </c>
    </row>
    <row r="72" spans="1:30" ht="15.75" x14ac:dyDescent="0.25">
      <c r="A72" s="13" t="s">
        <v>71</v>
      </c>
      <c r="B72" s="23">
        <v>88</v>
      </c>
      <c r="C72" s="23" t="s">
        <v>47</v>
      </c>
      <c r="D72" t="s">
        <v>158</v>
      </c>
      <c r="E72" s="35">
        <v>1</v>
      </c>
      <c r="F72" s="35">
        <v>1</v>
      </c>
      <c r="G72" s="35">
        <v>1</v>
      </c>
      <c r="H72" s="35">
        <v>1</v>
      </c>
      <c r="I72" s="35">
        <v>1</v>
      </c>
      <c r="J72" s="35">
        <v>1</v>
      </c>
      <c r="K72" s="35">
        <v>1</v>
      </c>
      <c r="L72" s="35">
        <v>1</v>
      </c>
      <c r="M72" s="35">
        <v>1</v>
      </c>
      <c r="N72" s="35">
        <v>1</v>
      </c>
      <c r="O72" s="35">
        <v>1</v>
      </c>
      <c r="P72" s="35">
        <v>1</v>
      </c>
      <c r="Q72" s="35">
        <v>1</v>
      </c>
      <c r="R72" s="35">
        <v>0</v>
      </c>
      <c r="S72" s="35">
        <v>1</v>
      </c>
      <c r="T72" s="35">
        <v>0</v>
      </c>
      <c r="U72" s="35">
        <v>1</v>
      </c>
      <c r="V72" s="35">
        <v>1</v>
      </c>
      <c r="W72" s="35">
        <v>1</v>
      </c>
      <c r="X72" s="35">
        <v>1</v>
      </c>
      <c r="Y72" s="35">
        <v>1</v>
      </c>
      <c r="Z72" s="35">
        <v>1</v>
      </c>
      <c r="AA72" s="35">
        <v>0</v>
      </c>
      <c r="AB72" s="35">
        <v>1</v>
      </c>
      <c r="AC72" s="35">
        <v>1</v>
      </c>
      <c r="AD72">
        <f t="shared" si="2"/>
        <v>22</v>
      </c>
    </row>
    <row r="73" spans="1:30" ht="15.75" x14ac:dyDescent="0.25">
      <c r="A73" s="13" t="s">
        <v>72</v>
      </c>
      <c r="B73" s="23">
        <v>72</v>
      </c>
      <c r="C73" s="23" t="s">
        <v>47</v>
      </c>
      <c r="D73" t="s">
        <v>165</v>
      </c>
      <c r="E73" s="35">
        <v>0</v>
      </c>
      <c r="F73" s="35">
        <v>1</v>
      </c>
      <c r="G73" s="35">
        <v>1</v>
      </c>
      <c r="H73" s="35">
        <v>0</v>
      </c>
      <c r="I73" s="35">
        <v>0</v>
      </c>
      <c r="J73" s="35">
        <v>1</v>
      </c>
      <c r="K73" s="35">
        <v>1</v>
      </c>
      <c r="L73" s="35">
        <v>1</v>
      </c>
      <c r="M73" s="35">
        <v>0</v>
      </c>
      <c r="N73" s="35">
        <v>1</v>
      </c>
      <c r="O73" s="35">
        <v>1</v>
      </c>
      <c r="P73" s="35">
        <v>0</v>
      </c>
      <c r="Q73" s="35">
        <v>1</v>
      </c>
      <c r="R73" s="35">
        <v>1</v>
      </c>
      <c r="S73" s="35">
        <v>1</v>
      </c>
      <c r="T73" s="35">
        <v>0</v>
      </c>
      <c r="U73" s="35">
        <v>1</v>
      </c>
      <c r="V73" s="35">
        <v>1</v>
      </c>
      <c r="W73" s="35">
        <v>1</v>
      </c>
      <c r="X73" s="35">
        <v>1</v>
      </c>
      <c r="Y73" s="35">
        <v>1</v>
      </c>
      <c r="Z73" s="35">
        <v>1</v>
      </c>
      <c r="AA73" s="35">
        <v>0</v>
      </c>
      <c r="AB73" s="35">
        <v>1</v>
      </c>
      <c r="AC73" s="35">
        <v>1</v>
      </c>
      <c r="AD73">
        <f t="shared" si="2"/>
        <v>18</v>
      </c>
    </row>
    <row r="74" spans="1:30" ht="15.75" x14ac:dyDescent="0.25">
      <c r="A74" s="13" t="s">
        <v>73</v>
      </c>
      <c r="B74" s="23">
        <v>88</v>
      </c>
      <c r="C74" s="23" t="s">
        <v>47</v>
      </c>
      <c r="D74" t="s">
        <v>158</v>
      </c>
      <c r="E74" s="35">
        <v>1</v>
      </c>
      <c r="F74" s="35">
        <v>1</v>
      </c>
      <c r="G74" s="35">
        <v>1</v>
      </c>
      <c r="H74" s="35">
        <v>1</v>
      </c>
      <c r="I74" s="35">
        <v>0</v>
      </c>
      <c r="J74" s="35">
        <v>1</v>
      </c>
      <c r="K74" s="35">
        <v>1</v>
      </c>
      <c r="L74" s="35">
        <v>1</v>
      </c>
      <c r="M74" s="35">
        <v>1</v>
      </c>
      <c r="N74" s="35">
        <v>1</v>
      </c>
      <c r="O74" s="35">
        <v>1</v>
      </c>
      <c r="P74" s="35">
        <v>1</v>
      </c>
      <c r="Q74" s="35">
        <v>1</v>
      </c>
      <c r="R74" s="35">
        <v>0</v>
      </c>
      <c r="S74" s="35">
        <v>1</v>
      </c>
      <c r="T74" s="35">
        <v>0</v>
      </c>
      <c r="U74" s="35">
        <v>1</v>
      </c>
      <c r="V74" s="35">
        <v>1</v>
      </c>
      <c r="W74" s="35">
        <v>1</v>
      </c>
      <c r="X74" s="35">
        <v>1</v>
      </c>
      <c r="Y74" s="35">
        <v>1</v>
      </c>
      <c r="Z74" s="35">
        <v>1</v>
      </c>
      <c r="AA74" s="35">
        <v>1</v>
      </c>
      <c r="AB74" s="35">
        <v>1</v>
      </c>
      <c r="AC74" s="35">
        <v>1</v>
      </c>
      <c r="AD74">
        <f t="shared" si="2"/>
        <v>22</v>
      </c>
    </row>
    <row r="75" spans="1:30" ht="15.75" x14ac:dyDescent="0.25">
      <c r="A75" s="13" t="s">
        <v>74</v>
      </c>
      <c r="B75" s="23">
        <v>84</v>
      </c>
      <c r="C75" s="23" t="s">
        <v>47</v>
      </c>
      <c r="D75" t="s">
        <v>166</v>
      </c>
      <c r="E75" s="35">
        <v>1</v>
      </c>
      <c r="F75" s="35">
        <v>0</v>
      </c>
      <c r="G75" s="35">
        <v>1</v>
      </c>
      <c r="H75" s="35">
        <v>1</v>
      </c>
      <c r="I75" s="35">
        <v>1</v>
      </c>
      <c r="J75" s="35">
        <v>0</v>
      </c>
      <c r="K75" s="35">
        <v>1</v>
      </c>
      <c r="L75" s="35">
        <v>1</v>
      </c>
      <c r="M75" s="35">
        <v>1</v>
      </c>
      <c r="N75" s="35">
        <v>1</v>
      </c>
      <c r="O75" s="35">
        <v>1</v>
      </c>
      <c r="P75" s="35">
        <v>0</v>
      </c>
      <c r="Q75" s="35">
        <v>1</v>
      </c>
      <c r="R75" s="35">
        <v>0</v>
      </c>
      <c r="S75" s="35">
        <v>1</v>
      </c>
      <c r="T75" s="35">
        <v>1</v>
      </c>
      <c r="U75" s="35">
        <v>1</v>
      </c>
      <c r="V75" s="35">
        <v>1</v>
      </c>
      <c r="W75" s="35">
        <v>1</v>
      </c>
      <c r="X75" s="35">
        <v>1</v>
      </c>
      <c r="Y75" s="35">
        <v>1</v>
      </c>
      <c r="Z75" s="35">
        <v>1</v>
      </c>
      <c r="AA75" s="35">
        <v>1</v>
      </c>
      <c r="AB75" s="35">
        <v>1</v>
      </c>
      <c r="AC75" s="35">
        <v>1</v>
      </c>
      <c r="AD75">
        <f t="shared" si="2"/>
        <v>21</v>
      </c>
    </row>
    <row r="76" spans="1:30" ht="15.75" x14ac:dyDescent="0.25">
      <c r="A76" s="13" t="s">
        <v>75</v>
      </c>
      <c r="B76" s="23">
        <v>80</v>
      </c>
      <c r="C76" s="23" t="s">
        <v>47</v>
      </c>
      <c r="D76" t="s">
        <v>157</v>
      </c>
      <c r="E76" s="35">
        <v>1</v>
      </c>
      <c r="F76" s="35">
        <v>1</v>
      </c>
      <c r="G76" s="35">
        <v>0</v>
      </c>
      <c r="H76" s="35">
        <v>1</v>
      </c>
      <c r="I76" s="35">
        <v>1</v>
      </c>
      <c r="J76" s="35">
        <v>0</v>
      </c>
      <c r="K76" s="35">
        <v>1</v>
      </c>
      <c r="L76" s="35">
        <v>0</v>
      </c>
      <c r="M76" s="35">
        <v>1</v>
      </c>
      <c r="N76" s="35">
        <v>1</v>
      </c>
      <c r="O76" s="35">
        <v>1</v>
      </c>
      <c r="P76" s="35">
        <v>1</v>
      </c>
      <c r="Q76" s="35">
        <v>1</v>
      </c>
      <c r="R76" s="35">
        <v>0</v>
      </c>
      <c r="S76" s="35">
        <v>1</v>
      </c>
      <c r="T76" s="35">
        <v>0</v>
      </c>
      <c r="U76" s="35">
        <v>1</v>
      </c>
      <c r="V76" s="35">
        <v>1</v>
      </c>
      <c r="W76" s="35">
        <v>1</v>
      </c>
      <c r="X76" s="35">
        <v>1</v>
      </c>
      <c r="Y76" s="35">
        <v>1</v>
      </c>
      <c r="Z76" s="35">
        <v>1</v>
      </c>
      <c r="AA76" s="35">
        <v>1</v>
      </c>
      <c r="AB76" s="35">
        <v>1</v>
      </c>
      <c r="AC76" s="35">
        <v>1</v>
      </c>
      <c r="AD76">
        <f t="shared" si="2"/>
        <v>20</v>
      </c>
    </row>
    <row r="77" spans="1:30" ht="15.75" x14ac:dyDescent="0.25">
      <c r="A77" s="13" t="s">
        <v>76</v>
      </c>
      <c r="B77" s="23">
        <v>72</v>
      </c>
      <c r="C77" s="23" t="s">
        <v>47</v>
      </c>
      <c r="D77" t="s">
        <v>159</v>
      </c>
      <c r="E77" s="35">
        <v>1</v>
      </c>
      <c r="F77" s="35">
        <v>1</v>
      </c>
      <c r="G77" s="35">
        <v>1</v>
      </c>
      <c r="H77" s="35">
        <v>0</v>
      </c>
      <c r="I77" s="35">
        <v>1</v>
      </c>
      <c r="J77" s="35">
        <v>1</v>
      </c>
      <c r="K77" s="35">
        <v>0</v>
      </c>
      <c r="L77" s="35">
        <v>1</v>
      </c>
      <c r="M77" s="35">
        <v>1</v>
      </c>
      <c r="N77" s="35">
        <v>1</v>
      </c>
      <c r="O77" s="35">
        <v>1</v>
      </c>
      <c r="P77" s="35">
        <v>0</v>
      </c>
      <c r="Q77" s="35">
        <v>1</v>
      </c>
      <c r="R77" s="35">
        <v>1</v>
      </c>
      <c r="S77" s="35">
        <v>1</v>
      </c>
      <c r="T77" s="35">
        <v>0</v>
      </c>
      <c r="U77" s="35">
        <v>0</v>
      </c>
      <c r="V77" s="35">
        <v>1</v>
      </c>
      <c r="W77" s="35">
        <v>1</v>
      </c>
      <c r="X77" s="35">
        <v>1</v>
      </c>
      <c r="Y77" s="35">
        <v>1</v>
      </c>
      <c r="Z77" s="35">
        <v>0</v>
      </c>
      <c r="AA77" s="35">
        <v>1</v>
      </c>
      <c r="AB77" s="35">
        <v>1</v>
      </c>
      <c r="AC77" s="35">
        <v>0</v>
      </c>
      <c r="AD77">
        <f t="shared" si="2"/>
        <v>18</v>
      </c>
    </row>
    <row r="78" spans="1:30" ht="15.75" x14ac:dyDescent="0.25">
      <c r="A78" s="13" t="s">
        <v>77</v>
      </c>
      <c r="B78" s="23">
        <v>60</v>
      </c>
      <c r="C78" s="23" t="s">
        <v>47</v>
      </c>
      <c r="D78" t="s">
        <v>163</v>
      </c>
      <c r="E78" s="35">
        <v>0</v>
      </c>
      <c r="F78" s="35">
        <v>1</v>
      </c>
      <c r="G78" s="35">
        <v>0</v>
      </c>
      <c r="H78" s="35">
        <v>1</v>
      </c>
      <c r="I78" s="35">
        <v>0</v>
      </c>
      <c r="J78" s="35">
        <v>1</v>
      </c>
      <c r="K78" s="35">
        <v>1</v>
      </c>
      <c r="L78" s="35">
        <v>0</v>
      </c>
      <c r="M78" s="35">
        <v>1</v>
      </c>
      <c r="N78" s="35">
        <v>0</v>
      </c>
      <c r="O78" s="35">
        <v>1</v>
      </c>
      <c r="P78" s="35">
        <v>0</v>
      </c>
      <c r="Q78" s="35">
        <v>1</v>
      </c>
      <c r="R78" s="35">
        <v>0</v>
      </c>
      <c r="S78" s="35">
        <v>1</v>
      </c>
      <c r="T78" s="35">
        <v>1</v>
      </c>
      <c r="U78" s="35">
        <v>0</v>
      </c>
      <c r="V78" s="35">
        <v>1</v>
      </c>
      <c r="W78" s="35">
        <v>1</v>
      </c>
      <c r="X78" s="35">
        <v>1</v>
      </c>
      <c r="Y78" s="35">
        <v>0</v>
      </c>
      <c r="Z78" s="35">
        <v>1</v>
      </c>
      <c r="AA78" s="35">
        <v>1</v>
      </c>
      <c r="AB78" s="35">
        <v>0</v>
      </c>
      <c r="AC78" s="35">
        <v>1</v>
      </c>
      <c r="AD78">
        <f t="shared" si="2"/>
        <v>15</v>
      </c>
    </row>
    <row r="79" spans="1:30" ht="15.75" x14ac:dyDescent="0.25">
      <c r="A79" s="13" t="s">
        <v>78</v>
      </c>
      <c r="B79" s="23">
        <v>80</v>
      </c>
      <c r="C79" s="23" t="s">
        <v>47</v>
      </c>
      <c r="D79" t="s">
        <v>157</v>
      </c>
      <c r="E79" s="35">
        <v>1</v>
      </c>
      <c r="F79" s="35">
        <v>1</v>
      </c>
      <c r="G79" s="35">
        <v>1</v>
      </c>
      <c r="H79" s="35">
        <v>0</v>
      </c>
      <c r="I79" s="35">
        <v>1</v>
      </c>
      <c r="J79" s="35">
        <v>1</v>
      </c>
      <c r="K79" s="35">
        <v>0</v>
      </c>
      <c r="L79" s="35">
        <v>1</v>
      </c>
      <c r="M79" s="35">
        <v>1</v>
      </c>
      <c r="N79" s="35">
        <v>1</v>
      </c>
      <c r="O79" s="35">
        <v>1</v>
      </c>
      <c r="P79" s="35">
        <v>1</v>
      </c>
      <c r="Q79" s="35">
        <v>0</v>
      </c>
      <c r="R79" s="35">
        <v>1</v>
      </c>
      <c r="S79" s="35">
        <v>0</v>
      </c>
      <c r="T79" s="35">
        <v>1</v>
      </c>
      <c r="U79" s="35">
        <v>1</v>
      </c>
      <c r="V79" s="35">
        <v>1</v>
      </c>
      <c r="W79" s="35">
        <v>1</v>
      </c>
      <c r="X79" s="35">
        <v>1</v>
      </c>
      <c r="Y79" s="35">
        <v>1</v>
      </c>
      <c r="Z79" s="35">
        <v>1</v>
      </c>
      <c r="AA79" s="35">
        <v>0</v>
      </c>
      <c r="AB79" s="35">
        <v>1</v>
      </c>
      <c r="AC79" s="35">
        <v>1</v>
      </c>
      <c r="AD79">
        <f t="shared" si="2"/>
        <v>20</v>
      </c>
    </row>
    <row r="80" spans="1:30" x14ac:dyDescent="0.25">
      <c r="E80">
        <f>SUM(E48:E79)</f>
        <v>25</v>
      </c>
      <c r="F80">
        <f t="shared" ref="F80:AD80" si="3">SUM(F48:F79)</f>
        <v>27</v>
      </c>
      <c r="G80">
        <f t="shared" si="3"/>
        <v>24</v>
      </c>
      <c r="H80">
        <f t="shared" si="3"/>
        <v>25</v>
      </c>
      <c r="I80">
        <f t="shared" si="3"/>
        <v>23</v>
      </c>
      <c r="J80">
        <f t="shared" si="3"/>
        <v>27</v>
      </c>
      <c r="K80">
        <f t="shared" si="3"/>
        <v>24</v>
      </c>
      <c r="L80">
        <f t="shared" si="3"/>
        <v>26</v>
      </c>
      <c r="M80">
        <f t="shared" si="3"/>
        <v>29</v>
      </c>
      <c r="N80">
        <f t="shared" si="3"/>
        <v>23</v>
      </c>
      <c r="O80">
        <f t="shared" si="3"/>
        <v>27</v>
      </c>
      <c r="P80">
        <f t="shared" si="3"/>
        <v>21</v>
      </c>
      <c r="Q80">
        <f t="shared" si="3"/>
        <v>26</v>
      </c>
      <c r="R80">
        <f t="shared" si="3"/>
        <v>21</v>
      </c>
      <c r="S80">
        <f t="shared" si="3"/>
        <v>26</v>
      </c>
      <c r="T80">
        <f t="shared" si="3"/>
        <v>21</v>
      </c>
      <c r="U80">
        <f t="shared" si="3"/>
        <v>24</v>
      </c>
      <c r="V80">
        <f t="shared" si="3"/>
        <v>28</v>
      </c>
      <c r="W80">
        <f t="shared" si="3"/>
        <v>27</v>
      </c>
      <c r="X80">
        <f t="shared" si="3"/>
        <v>28</v>
      </c>
      <c r="Y80">
        <f t="shared" si="3"/>
        <v>22</v>
      </c>
      <c r="Z80">
        <f t="shared" si="3"/>
        <v>25</v>
      </c>
      <c r="AA80">
        <f t="shared" si="3"/>
        <v>22</v>
      </c>
      <c r="AB80">
        <f t="shared" si="3"/>
        <v>25</v>
      </c>
      <c r="AC80">
        <f t="shared" si="3"/>
        <v>24</v>
      </c>
      <c r="AD80">
        <f t="shared" si="3"/>
        <v>620</v>
      </c>
    </row>
    <row r="81" spans="5:29" x14ac:dyDescent="0.25">
      <c r="E81" s="5" t="s">
        <v>133</v>
      </c>
      <c r="F81" s="5" t="s">
        <v>133</v>
      </c>
      <c r="G81" s="5" t="s">
        <v>133</v>
      </c>
      <c r="H81" s="5" t="s">
        <v>133</v>
      </c>
      <c r="I81" s="5" t="s">
        <v>134</v>
      </c>
      <c r="J81" s="5" t="s">
        <v>135</v>
      </c>
      <c r="K81" s="5" t="s">
        <v>134</v>
      </c>
      <c r="L81" s="5" t="s">
        <v>136</v>
      </c>
      <c r="M81" s="5" t="s">
        <v>136</v>
      </c>
      <c r="N81" s="5" t="s">
        <v>135</v>
      </c>
      <c r="O81" s="5" t="s">
        <v>133</v>
      </c>
      <c r="P81" s="5" t="s">
        <v>133</v>
      </c>
      <c r="Q81" s="5" t="s">
        <v>135</v>
      </c>
      <c r="R81" s="5" t="s">
        <v>134</v>
      </c>
      <c r="S81" s="5" t="s">
        <v>137</v>
      </c>
      <c r="T81" s="5" t="s">
        <v>133</v>
      </c>
      <c r="U81" s="5" t="s">
        <v>133</v>
      </c>
      <c r="V81" s="5" t="s">
        <v>137</v>
      </c>
      <c r="W81" s="5" t="s">
        <v>137</v>
      </c>
      <c r="X81" s="5" t="s">
        <v>137</v>
      </c>
      <c r="Y81" s="5" t="s">
        <v>138</v>
      </c>
      <c r="Z81" s="5" t="s">
        <v>138</v>
      </c>
      <c r="AA81" s="5" t="s">
        <v>135</v>
      </c>
      <c r="AB81" s="5" t="s">
        <v>134</v>
      </c>
      <c r="AC81" s="5" t="s">
        <v>138</v>
      </c>
    </row>
    <row r="83" spans="5:29" x14ac:dyDescent="0.25">
      <c r="E83" t="s">
        <v>148</v>
      </c>
      <c r="F83">
        <v>26</v>
      </c>
      <c r="G83">
        <v>28</v>
      </c>
      <c r="H83" s="34">
        <f>SUM(F83:G83)</f>
        <v>54</v>
      </c>
    </row>
    <row r="84" spans="5:29" x14ac:dyDescent="0.25">
      <c r="E84" t="s">
        <v>149</v>
      </c>
      <c r="F84">
        <v>25</v>
      </c>
      <c r="G84">
        <v>28</v>
      </c>
      <c r="H84">
        <v>27</v>
      </c>
      <c r="I84">
        <v>27</v>
      </c>
      <c r="J84" s="34">
        <f>SUM(F84:I84)</f>
        <v>107</v>
      </c>
    </row>
    <row r="85" spans="5:29" x14ac:dyDescent="0.25">
      <c r="E85" t="s">
        <v>167</v>
      </c>
      <c r="F85">
        <v>25</v>
      </c>
      <c r="G85">
        <v>27</v>
      </c>
      <c r="H85">
        <v>24</v>
      </c>
      <c r="I85">
        <v>25</v>
      </c>
      <c r="J85">
        <v>25</v>
      </c>
      <c r="K85">
        <v>21</v>
      </c>
      <c r="L85">
        <v>24</v>
      </c>
      <c r="M85">
        <v>24</v>
      </c>
      <c r="N85" s="34">
        <f>SUM(F85:M85)</f>
        <v>195</v>
      </c>
    </row>
    <row r="86" spans="5:29" x14ac:dyDescent="0.25">
      <c r="E86" t="s">
        <v>168</v>
      </c>
      <c r="F86">
        <v>27</v>
      </c>
      <c r="G86">
        <v>23</v>
      </c>
      <c r="H86">
        <v>26</v>
      </c>
      <c r="I86">
        <v>24</v>
      </c>
      <c r="J86" s="34">
        <f>SUM(F86:I86)</f>
        <v>100</v>
      </c>
    </row>
    <row r="87" spans="5:29" x14ac:dyDescent="0.25">
      <c r="E87" t="s">
        <v>169</v>
      </c>
      <c r="F87">
        <v>22</v>
      </c>
      <c r="G87">
        <v>24</v>
      </c>
      <c r="H87">
        <v>22</v>
      </c>
      <c r="I87">
        <v>25</v>
      </c>
      <c r="J87" s="34">
        <f>SUM(F87:I87)</f>
        <v>93</v>
      </c>
    </row>
    <row r="88" spans="5:29" x14ac:dyDescent="0.25">
      <c r="E88" t="s">
        <v>170</v>
      </c>
      <c r="F88">
        <v>23</v>
      </c>
      <c r="G88">
        <v>24</v>
      </c>
      <c r="H88">
        <v>24</v>
      </c>
      <c r="I88" s="34">
        <f>SUM(F88:H88)</f>
        <v>71</v>
      </c>
    </row>
  </sheetData>
  <mergeCells count="3">
    <mergeCell ref="B1:C1"/>
    <mergeCell ref="AD1:AD2"/>
    <mergeCell ref="B46:C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B36A-D7F3-4D5B-A79A-2D55C94EA360}">
  <dimension ref="B2:H9"/>
  <sheetViews>
    <sheetView tabSelected="1" workbookViewId="0">
      <selection activeCell="D12" sqref="D12"/>
    </sheetView>
  </sheetViews>
  <sheetFormatPr defaultRowHeight="15" x14ac:dyDescent="0.25"/>
  <sheetData>
    <row r="2" spans="2:8" x14ac:dyDescent="0.25">
      <c r="B2" s="37" t="s">
        <v>171</v>
      </c>
      <c r="C2" s="38"/>
      <c r="D2" s="38"/>
      <c r="E2" s="38"/>
      <c r="F2" s="38"/>
      <c r="G2" s="39"/>
    </row>
    <row r="3" spans="2:8" x14ac:dyDescent="0.25">
      <c r="B3" s="40" t="s">
        <v>172</v>
      </c>
      <c r="C3" s="40" t="s">
        <v>2</v>
      </c>
      <c r="D3" s="40" t="s">
        <v>173</v>
      </c>
      <c r="E3" s="40" t="s">
        <v>174</v>
      </c>
      <c r="F3" s="40" t="s">
        <v>175</v>
      </c>
      <c r="G3" s="40" t="s">
        <v>176</v>
      </c>
    </row>
    <row r="4" spans="2:8" x14ac:dyDescent="0.25">
      <c r="B4" s="41" t="s">
        <v>136</v>
      </c>
      <c r="C4" s="42">
        <v>39</v>
      </c>
      <c r="D4" s="42">
        <v>54</v>
      </c>
      <c r="E4" s="42">
        <f>MIN(D4-C4)</f>
        <v>15</v>
      </c>
      <c r="F4" s="42">
        <f>SUM(64-C4)</f>
        <v>25</v>
      </c>
      <c r="G4" s="43">
        <f>SUM(E4/F4)</f>
        <v>0.6</v>
      </c>
      <c r="H4" t="s">
        <v>177</v>
      </c>
    </row>
    <row r="5" spans="2:8" x14ac:dyDescent="0.25">
      <c r="B5" s="41" t="s">
        <v>137</v>
      </c>
      <c r="C5" s="42">
        <v>52</v>
      </c>
      <c r="D5" s="42">
        <v>107</v>
      </c>
      <c r="E5" s="42">
        <f t="shared" ref="E5:E9" si="0">MIN(D5-C5)</f>
        <v>55</v>
      </c>
      <c r="F5" s="42">
        <f>SUM(128-C5)</f>
        <v>76</v>
      </c>
      <c r="G5" s="43">
        <f t="shared" ref="G5:G9" si="1">SUM(E5/F5)</f>
        <v>0.72368421052631582</v>
      </c>
      <c r="H5" t="s">
        <v>178</v>
      </c>
    </row>
    <row r="6" spans="2:8" x14ac:dyDescent="0.25">
      <c r="B6" s="41" t="s">
        <v>133</v>
      </c>
      <c r="C6" s="42">
        <v>85</v>
      </c>
      <c r="D6" s="42">
        <v>195</v>
      </c>
      <c r="E6" s="42">
        <f t="shared" si="0"/>
        <v>110</v>
      </c>
      <c r="F6" s="42">
        <f>SUM(256-C6)</f>
        <v>171</v>
      </c>
      <c r="G6" s="43">
        <f t="shared" si="1"/>
        <v>0.64327485380116955</v>
      </c>
      <c r="H6" t="s">
        <v>177</v>
      </c>
    </row>
    <row r="7" spans="2:8" x14ac:dyDescent="0.25">
      <c r="B7" s="41" t="s">
        <v>135</v>
      </c>
      <c r="C7" s="42">
        <v>48</v>
      </c>
      <c r="D7" s="42">
        <v>100</v>
      </c>
      <c r="E7" s="42">
        <f t="shared" si="0"/>
        <v>52</v>
      </c>
      <c r="F7" s="42">
        <f>SUM(128-C7)</f>
        <v>80</v>
      </c>
      <c r="G7" s="43">
        <f t="shared" si="1"/>
        <v>0.65</v>
      </c>
      <c r="H7" t="s">
        <v>177</v>
      </c>
    </row>
    <row r="8" spans="2:8" x14ac:dyDescent="0.25">
      <c r="B8" s="41" t="s">
        <v>134</v>
      </c>
      <c r="C8" s="42">
        <v>52</v>
      </c>
      <c r="D8" s="42">
        <v>93</v>
      </c>
      <c r="E8" s="42">
        <f t="shared" si="0"/>
        <v>41</v>
      </c>
      <c r="F8" s="42">
        <f>SUM(128-C8)</f>
        <v>76</v>
      </c>
      <c r="G8" s="43">
        <f t="shared" si="1"/>
        <v>0.53947368421052633</v>
      </c>
      <c r="H8" t="s">
        <v>177</v>
      </c>
    </row>
    <row r="9" spans="2:8" x14ac:dyDescent="0.25">
      <c r="B9" s="41" t="s">
        <v>138</v>
      </c>
      <c r="C9" s="42">
        <v>41</v>
      </c>
      <c r="D9" s="42">
        <v>71</v>
      </c>
      <c r="E9" s="42">
        <f t="shared" si="0"/>
        <v>30</v>
      </c>
      <c r="F9" s="42">
        <f>SUM(96-C9)</f>
        <v>55</v>
      </c>
      <c r="G9" s="43">
        <f t="shared" si="1"/>
        <v>0.54545454545454541</v>
      </c>
      <c r="H9" t="s">
        <v>177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Hasil Eks &amp; Kontrol</vt:lpstr>
      <vt:lpstr>N-Gain </vt:lpstr>
      <vt:lpstr>Uji Tes Normalitas </vt:lpstr>
      <vt:lpstr>Uji Valid Media</vt:lpstr>
      <vt:lpstr>Uji Reliabel</vt:lpstr>
      <vt:lpstr>Pencapaian Indikator </vt:lpstr>
      <vt:lpstr>Uji NGain Kognitif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Anisatul</dc:creator>
  <cp:lastModifiedBy>Anisatul</cp:lastModifiedBy>
  <dcterms:created xsi:type="dcterms:W3CDTF">2023-12-13T05:39:28Z</dcterms:created>
  <dcterms:modified xsi:type="dcterms:W3CDTF">2024-02-16T05:58:26Z</dcterms:modified>
</cp:coreProperties>
</file>