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SKRIPSI\DATA\"/>
    </mc:Choice>
  </mc:AlternateContent>
  <xr:revisionPtr revIDLastSave="0" documentId="13_ncr:1_{DCF9F0B2-F905-4B99-BA91-D27757AB71E9}" xr6:coauthVersionLast="47" xr6:coauthVersionMax="47" xr10:uidLastSave="{00000000-0000-0000-0000-000000000000}"/>
  <bookViews>
    <workbookView xWindow="-120" yWindow="-120" windowWidth="20730" windowHeight="11040" xr2:uid="{FA11FCCB-3D72-43F8-82C6-13DFEC8FD237}"/>
  </bookViews>
  <sheets>
    <sheet name="Desain Usulan" sheetId="2" r:id="rId1"/>
    <sheet name="Desain Awal" sheetId="1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19" i="2" l="1"/>
  <c r="I19" i="2"/>
  <c r="H19" i="2"/>
  <c r="H18" i="2"/>
  <c r="L20" i="2"/>
  <c r="H8" i="2"/>
  <c r="H9" i="2"/>
  <c r="H10" i="2"/>
  <c r="H11" i="2"/>
  <c r="H12" i="2"/>
  <c r="H13" i="2"/>
  <c r="H14" i="2"/>
  <c r="H15" i="2"/>
  <c r="H16" i="2"/>
  <c r="H17" i="2"/>
  <c r="H7" i="2"/>
  <c r="J15" i="1"/>
  <c r="L15" i="1"/>
  <c r="L7" i="1"/>
  <c r="L8" i="1"/>
  <c r="L9" i="1"/>
  <c r="L10" i="1"/>
  <c r="L11" i="1"/>
  <c r="L12" i="1"/>
  <c r="L13" i="1"/>
  <c r="L14" i="1"/>
  <c r="I15" i="1"/>
  <c r="H8" i="1"/>
  <c r="H15" i="1" s="1"/>
  <c r="K15" i="1" s="1"/>
  <c r="H9" i="1"/>
  <c r="H10" i="1"/>
  <c r="H11" i="1"/>
  <c r="H12" i="1"/>
  <c r="H13" i="1"/>
  <c r="H14" i="1"/>
  <c r="H7" i="1"/>
</calcChain>
</file>

<file path=xl/sharedStrings.xml><?xml version="1.0" encoding="utf-8"?>
<sst xmlns="http://schemas.openxmlformats.org/spreadsheetml/2006/main" count="105" uniqueCount="37">
  <si>
    <t>No. Komponen</t>
  </si>
  <si>
    <t>Banyaknya Komponen</t>
  </si>
  <si>
    <t>Biaya operasi</t>
  </si>
  <si>
    <t>Komponen yang dibutuhkan secara teoritis</t>
  </si>
  <si>
    <t>Nama komponen</t>
  </si>
  <si>
    <t>2 meter</t>
  </si>
  <si>
    <t>Kain Denier 600</t>
  </si>
  <si>
    <t>1,5 meter</t>
  </si>
  <si>
    <t>Kain Spounbond</t>
  </si>
  <si>
    <t>2 Pcs</t>
  </si>
  <si>
    <t>Benang</t>
  </si>
  <si>
    <t>1 meter</t>
  </si>
  <si>
    <t>Webbing</t>
  </si>
  <si>
    <t>Resleting</t>
  </si>
  <si>
    <t>4 Pcs</t>
  </si>
  <si>
    <t>Kepala Resleting</t>
  </si>
  <si>
    <t>Gesper</t>
  </si>
  <si>
    <t>Busa 0,6</t>
  </si>
  <si>
    <r>
      <t xml:space="preserve">Kode </t>
    </r>
    <r>
      <rPr>
        <i/>
        <sz val="11"/>
        <color theme="1"/>
        <rFont val="Times New Roman"/>
        <family val="1"/>
      </rPr>
      <t>Handling</t>
    </r>
  </si>
  <si>
    <r>
      <t xml:space="preserve">Waktu </t>
    </r>
    <r>
      <rPr>
        <i/>
        <sz val="11"/>
        <color theme="1"/>
        <rFont val="Times New Roman"/>
        <family val="1"/>
      </rPr>
      <t>Handling</t>
    </r>
  </si>
  <si>
    <r>
      <t xml:space="preserve">Kode </t>
    </r>
    <r>
      <rPr>
        <i/>
        <sz val="11"/>
        <color theme="1"/>
        <rFont val="Times New Roman"/>
        <family val="1"/>
      </rPr>
      <t>Insertion</t>
    </r>
  </si>
  <si>
    <r>
      <t xml:space="preserve">Waktu </t>
    </r>
    <r>
      <rPr>
        <i/>
        <sz val="11"/>
        <color theme="1"/>
        <rFont val="Times New Roman"/>
        <family val="1"/>
      </rPr>
      <t>Insertion</t>
    </r>
  </si>
  <si>
    <t>Handling</t>
  </si>
  <si>
    <t>Insertion</t>
  </si>
  <si>
    <t>01</t>
  </si>
  <si>
    <t>00</t>
  </si>
  <si>
    <t>Waktu Operasi (2)((4)+(6))</t>
  </si>
  <si>
    <t>Jumlah</t>
  </si>
  <si>
    <t>TM</t>
  </si>
  <si>
    <t>CM</t>
  </si>
  <si>
    <t>NM</t>
  </si>
  <si>
    <t>E= 3 x NM/TM</t>
  </si>
  <si>
    <t>Pipa D13</t>
  </si>
  <si>
    <t>Baut m10</t>
  </si>
  <si>
    <t>Mur m10</t>
  </si>
  <si>
    <t>Ring m10</t>
  </si>
  <si>
    <t>09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</si>
</sst>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i/>
      <sz val="11"/>
      <color theme="1"/>
      <name val="Times New Roman"/>
      <family val="1"/>
    </font>
    <font>
      <sz val="12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3">
    <xf numFmtId="0" fontId="0" fillId="0" borderId="0" xfId="0"/>
    <xf numFmtId="3" fontId="0" fillId="0" borderId="0" xfId="0" applyNumberFormat="1"/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0" fillId="0" borderId="1" xfId="0" quotePrefix="1" applyBorder="1" applyAlignment="1">
      <alignment horizontal="center"/>
    </xf>
    <xf numFmtId="3" fontId="3" fillId="0" borderId="1" xfId="0" applyNumberFormat="1" applyFont="1" applyBorder="1" applyAlignment="1">
      <alignment vertical="center" wrapText="1"/>
    </xf>
    <xf numFmtId="0" fontId="0" fillId="0" borderId="1" xfId="0" applyBorder="1" applyAlignment="1">
      <alignment horizontal="center"/>
    </xf>
    <xf numFmtId="0" fontId="1" fillId="0" borderId="5" xfId="0" applyFont="1" applyBorder="1" applyAlignment="1">
      <alignment vertical="center" wrapText="1"/>
    </xf>
    <xf numFmtId="0" fontId="3" fillId="0" borderId="0" xfId="0" applyFont="1" applyAlignment="1">
      <alignment vertical="center" wrapText="1"/>
    </xf>
    <xf numFmtId="2" fontId="0" fillId="0" borderId="0" xfId="0" applyNumberFormat="1"/>
    <xf numFmtId="0" fontId="0" fillId="0" borderId="0" xfId="0" quotePrefix="1" applyAlignment="1">
      <alignment horizontal="center"/>
    </xf>
    <xf numFmtId="0" fontId="0" fillId="0" borderId="0" xfId="0" applyAlignment="1">
      <alignment horizontal="center"/>
    </xf>
    <xf numFmtId="0" fontId="1" fillId="0" borderId="1" xfId="0" applyFont="1" applyBorder="1" applyAlignment="1">
      <alignment horizontal="center" vertical="center" textRotation="90" wrapText="1"/>
    </xf>
    <xf numFmtId="0" fontId="1" fillId="0" borderId="2" xfId="0" applyFont="1" applyBorder="1" applyAlignment="1">
      <alignment horizontal="center" vertical="center" textRotation="90" wrapText="1"/>
    </xf>
    <xf numFmtId="0" fontId="1" fillId="0" borderId="3" xfId="0" applyFont="1" applyBorder="1" applyAlignment="1">
      <alignment horizontal="center" vertical="center" textRotation="90" wrapText="1"/>
    </xf>
    <xf numFmtId="0" fontId="0" fillId="0" borderId="4" xfId="0" applyBorder="1" applyAlignment="1">
      <alignment horizontal="center"/>
    </xf>
    <xf numFmtId="0" fontId="3" fillId="0" borderId="1" xfId="0" applyFont="1" applyFill="1" applyBorder="1" applyAlignment="1">
      <alignment vertical="center" wrapText="1"/>
    </xf>
    <xf numFmtId="0" fontId="0" fillId="0" borderId="1" xfId="0" applyBorder="1"/>
    <xf numFmtId="2" fontId="3" fillId="0" borderId="1" xfId="0" applyNumberFormat="1" applyFont="1" applyBorder="1" applyAlignment="1">
      <alignment vertical="center" wrapText="1"/>
    </xf>
    <xf numFmtId="0" fontId="0" fillId="0" borderId="0" xfId="0" applyBorder="1"/>
    <xf numFmtId="0" fontId="3" fillId="0" borderId="0" xfId="0" applyFont="1" applyBorder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0</xdr:colOff>
      <xdr:row>3</xdr:row>
      <xdr:rowOff>0</xdr:rowOff>
    </xdr:from>
    <xdr:to>
      <xdr:col>22</xdr:col>
      <xdr:colOff>209550</xdr:colOff>
      <xdr:row>40</xdr:row>
      <xdr:rowOff>38100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D0B773EB-64C5-4929-B0F0-8FBF0B2E532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963025" y="571500"/>
          <a:ext cx="5086350" cy="8181975"/>
        </a:xfrm>
        <a:prstGeom prst="rect">
          <a:avLst/>
        </a:prstGeom>
        <a:ln>
          <a:solidFill>
            <a:schemeClr val="tx1"/>
          </a:solidFill>
        </a:ln>
      </xdr:spPr>
    </xdr:pic>
    <xdr:clientData/>
  </xdr:twoCellAnchor>
  <xdr:twoCellAnchor editAs="oneCell">
    <xdr:from>
      <xdr:col>23</xdr:col>
      <xdr:colOff>0</xdr:colOff>
      <xdr:row>3</xdr:row>
      <xdr:rowOff>0</xdr:rowOff>
    </xdr:from>
    <xdr:to>
      <xdr:col>32</xdr:col>
      <xdr:colOff>114300</xdr:colOff>
      <xdr:row>38</xdr:row>
      <xdr:rowOff>133350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19C6F12D-E025-4FD7-A78A-FA0C1FDC912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449425" y="571500"/>
          <a:ext cx="5600700" cy="7896225"/>
        </a:xfrm>
        <a:prstGeom prst="rect">
          <a:avLst/>
        </a:prstGeom>
        <a:ln>
          <a:solidFill>
            <a:schemeClr val="tx1"/>
          </a:solidFill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47625</xdr:colOff>
      <xdr:row>0</xdr:row>
      <xdr:rowOff>0</xdr:rowOff>
    </xdr:from>
    <xdr:to>
      <xdr:col>22</xdr:col>
      <xdr:colOff>257175</xdr:colOff>
      <xdr:row>37</xdr:row>
      <xdr:rowOff>95250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4F5D3514-784E-7D84-8913-25C00925829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039225" y="0"/>
          <a:ext cx="5086350" cy="8181975"/>
        </a:xfrm>
        <a:prstGeom prst="rect">
          <a:avLst/>
        </a:prstGeom>
        <a:ln>
          <a:solidFill>
            <a:schemeClr val="tx1"/>
          </a:solidFill>
        </a:ln>
      </xdr:spPr>
    </xdr:pic>
    <xdr:clientData/>
  </xdr:twoCellAnchor>
  <xdr:twoCellAnchor editAs="oneCell">
    <xdr:from>
      <xdr:col>23</xdr:col>
      <xdr:colOff>0</xdr:colOff>
      <xdr:row>0</xdr:row>
      <xdr:rowOff>0</xdr:rowOff>
    </xdr:from>
    <xdr:to>
      <xdr:col>32</xdr:col>
      <xdr:colOff>114300</xdr:colOff>
      <xdr:row>36</xdr:row>
      <xdr:rowOff>0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A9F1ECFA-541B-71F7-BA39-846F8274094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478000" y="0"/>
          <a:ext cx="5600700" cy="7896225"/>
        </a:xfrm>
        <a:prstGeom prst="rect">
          <a:avLst/>
        </a:prstGeom>
        <a:ln>
          <a:solidFill>
            <a:schemeClr val="tx1"/>
          </a:solidFill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5B658D-69F3-4266-ADD5-0E1053786FDD}">
  <dimension ref="B4:N22"/>
  <sheetViews>
    <sheetView tabSelected="1" topLeftCell="A5" workbookViewId="0">
      <selection activeCell="K21" sqref="K21"/>
    </sheetView>
  </sheetViews>
  <sheetFormatPr defaultRowHeight="15" x14ac:dyDescent="0.25"/>
  <cols>
    <col min="11" max="11" width="15.5703125" customWidth="1"/>
  </cols>
  <sheetData>
    <row r="4" spans="2:14" ht="72.75" customHeight="1" x14ac:dyDescent="0.25">
      <c r="B4" s="14" t="s">
        <v>0</v>
      </c>
      <c r="C4" s="14" t="s">
        <v>1</v>
      </c>
      <c r="D4" s="14" t="s">
        <v>18</v>
      </c>
      <c r="E4" s="14" t="s">
        <v>19</v>
      </c>
      <c r="F4" s="14" t="s">
        <v>20</v>
      </c>
      <c r="G4" s="14" t="s">
        <v>21</v>
      </c>
      <c r="H4" s="15" t="s">
        <v>26</v>
      </c>
      <c r="I4" s="14" t="s">
        <v>2</v>
      </c>
      <c r="J4" s="14" t="s">
        <v>3</v>
      </c>
      <c r="K4" s="14" t="s">
        <v>4</v>
      </c>
    </row>
    <row r="5" spans="2:14" ht="31.5" customHeight="1" x14ac:dyDescent="0.25">
      <c r="B5" s="14"/>
      <c r="C5" s="14"/>
      <c r="D5" s="14"/>
      <c r="E5" s="14"/>
      <c r="F5" s="14"/>
      <c r="G5" s="14"/>
      <c r="H5" s="16"/>
      <c r="I5" s="14"/>
      <c r="J5" s="14"/>
      <c r="K5" s="14"/>
    </row>
    <row r="6" spans="2:14" x14ac:dyDescent="0.25">
      <c r="B6" s="2">
        <v>1</v>
      </c>
      <c r="C6" s="2">
        <v>2</v>
      </c>
      <c r="D6" s="2">
        <v>3</v>
      </c>
      <c r="E6" s="2">
        <v>4</v>
      </c>
      <c r="F6" s="2">
        <v>5</v>
      </c>
      <c r="G6" s="2">
        <v>6</v>
      </c>
      <c r="H6" s="2">
        <v>7</v>
      </c>
      <c r="I6" s="2">
        <v>8</v>
      </c>
      <c r="J6" s="2">
        <v>9</v>
      </c>
      <c r="K6" s="2">
        <v>10</v>
      </c>
      <c r="M6" t="s">
        <v>22</v>
      </c>
      <c r="N6" t="s">
        <v>23</v>
      </c>
    </row>
    <row r="7" spans="2:14" ht="15.75" x14ac:dyDescent="0.25">
      <c r="B7" s="3">
        <v>1</v>
      </c>
      <c r="C7" s="3">
        <v>2</v>
      </c>
      <c r="D7" s="6">
        <v>82</v>
      </c>
      <c r="E7" s="5">
        <v>5.0999999999999996</v>
      </c>
      <c r="F7" s="6" t="s">
        <v>25</v>
      </c>
      <c r="G7" s="5">
        <v>1.5</v>
      </c>
      <c r="H7" s="5">
        <f>(C7)*((E7)+(G7))</f>
        <v>13.2</v>
      </c>
      <c r="I7" s="7">
        <v>37000</v>
      </c>
      <c r="J7" s="4" t="s">
        <v>5</v>
      </c>
      <c r="K7" s="4" t="s">
        <v>6</v>
      </c>
      <c r="L7">
        <v>2</v>
      </c>
      <c r="M7" s="12">
        <v>82</v>
      </c>
      <c r="N7" s="12" t="s">
        <v>25</v>
      </c>
    </row>
    <row r="8" spans="2:14" ht="17.25" customHeight="1" x14ac:dyDescent="0.25">
      <c r="B8" s="3">
        <v>2</v>
      </c>
      <c r="C8" s="3">
        <v>1.5</v>
      </c>
      <c r="D8" s="6">
        <v>82</v>
      </c>
      <c r="E8" s="5">
        <v>5.0999999999999996</v>
      </c>
      <c r="F8" s="6" t="s">
        <v>25</v>
      </c>
      <c r="G8" s="5">
        <v>1.5</v>
      </c>
      <c r="H8" s="5">
        <f t="shared" ref="H8:H19" si="0">(C8)*((E8)+(G8))</f>
        <v>9.8999999999999986</v>
      </c>
      <c r="I8" s="7">
        <v>6000</v>
      </c>
      <c r="J8" s="4" t="s">
        <v>7</v>
      </c>
      <c r="K8" s="4" t="s">
        <v>8</v>
      </c>
      <c r="L8">
        <v>1.5</v>
      </c>
      <c r="M8" s="12">
        <v>82</v>
      </c>
      <c r="N8" s="12" t="s">
        <v>25</v>
      </c>
    </row>
    <row r="9" spans="2:14" ht="15.75" x14ac:dyDescent="0.25">
      <c r="B9" s="3">
        <v>3</v>
      </c>
      <c r="C9" s="3">
        <v>2</v>
      </c>
      <c r="D9" s="6">
        <v>82</v>
      </c>
      <c r="E9" s="5">
        <v>5.0999999999999996</v>
      </c>
      <c r="F9" s="6" t="s">
        <v>24</v>
      </c>
      <c r="G9" s="5">
        <v>2.5</v>
      </c>
      <c r="H9" s="5">
        <f t="shared" si="0"/>
        <v>15.2</v>
      </c>
      <c r="I9" s="7">
        <v>4000</v>
      </c>
      <c r="J9" s="4" t="s">
        <v>9</v>
      </c>
      <c r="K9" s="4" t="s">
        <v>10</v>
      </c>
      <c r="L9">
        <v>2</v>
      </c>
      <c r="M9" s="12">
        <v>82</v>
      </c>
      <c r="N9" s="12" t="s">
        <v>24</v>
      </c>
    </row>
    <row r="10" spans="2:14" ht="15.75" x14ac:dyDescent="0.25">
      <c r="B10" s="3">
        <v>4</v>
      </c>
      <c r="C10" s="3">
        <v>1</v>
      </c>
      <c r="D10" s="6">
        <v>82</v>
      </c>
      <c r="E10" s="5">
        <v>5.0999999999999996</v>
      </c>
      <c r="F10" s="6" t="s">
        <v>25</v>
      </c>
      <c r="G10" s="5">
        <v>1.5</v>
      </c>
      <c r="H10" s="5">
        <f t="shared" si="0"/>
        <v>6.6</v>
      </c>
      <c r="I10" s="7">
        <v>1200</v>
      </c>
      <c r="J10" s="4" t="s">
        <v>11</v>
      </c>
      <c r="K10" s="4" t="s">
        <v>12</v>
      </c>
      <c r="L10">
        <v>1</v>
      </c>
      <c r="M10" s="12">
        <v>82</v>
      </c>
      <c r="N10" s="13">
        <v>11</v>
      </c>
    </row>
    <row r="11" spans="2:14" ht="15.75" x14ac:dyDescent="0.25">
      <c r="B11" s="3">
        <v>5</v>
      </c>
      <c r="C11" s="3">
        <v>2</v>
      </c>
      <c r="D11" s="6">
        <v>82</v>
      </c>
      <c r="E11" s="5">
        <v>5.0999999999999996</v>
      </c>
      <c r="F11" s="6" t="s">
        <v>25</v>
      </c>
      <c r="G11" s="5">
        <v>1.5</v>
      </c>
      <c r="H11" s="5">
        <f t="shared" si="0"/>
        <v>13.2</v>
      </c>
      <c r="I11" s="7">
        <v>4000</v>
      </c>
      <c r="J11" s="4" t="s">
        <v>5</v>
      </c>
      <c r="K11" s="4" t="s">
        <v>13</v>
      </c>
      <c r="L11">
        <v>2</v>
      </c>
      <c r="M11" s="12">
        <v>82</v>
      </c>
      <c r="N11" s="12" t="s">
        <v>25</v>
      </c>
    </row>
    <row r="12" spans="2:14" ht="14.25" customHeight="1" x14ac:dyDescent="0.25">
      <c r="B12" s="3">
        <v>6</v>
      </c>
      <c r="C12" s="3">
        <v>4</v>
      </c>
      <c r="D12" s="6">
        <v>81</v>
      </c>
      <c r="E12" s="5">
        <v>4.5</v>
      </c>
      <c r="F12" s="6" t="s">
        <v>25</v>
      </c>
      <c r="G12" s="5">
        <v>1.5</v>
      </c>
      <c r="H12" s="5">
        <f t="shared" si="0"/>
        <v>24</v>
      </c>
      <c r="I12" s="7">
        <v>2800</v>
      </c>
      <c r="J12" s="18" t="s">
        <v>14</v>
      </c>
      <c r="K12" s="4" t="s">
        <v>15</v>
      </c>
      <c r="L12">
        <v>4</v>
      </c>
      <c r="M12" s="12">
        <v>81</v>
      </c>
      <c r="N12" s="13">
        <v>21</v>
      </c>
    </row>
    <row r="13" spans="2:14" ht="15.75" x14ac:dyDescent="0.25">
      <c r="B13" s="3">
        <v>7</v>
      </c>
      <c r="C13" s="3">
        <v>2</v>
      </c>
      <c r="D13" s="6">
        <v>80</v>
      </c>
      <c r="E13" s="5">
        <v>4.0999999999999996</v>
      </c>
      <c r="F13" s="6" t="s">
        <v>25</v>
      </c>
      <c r="G13" s="5">
        <v>1.5</v>
      </c>
      <c r="H13" s="5">
        <f t="shared" si="0"/>
        <v>11.2</v>
      </c>
      <c r="I13" s="4">
        <v>200</v>
      </c>
      <c r="J13" s="4" t="s">
        <v>9</v>
      </c>
      <c r="K13" s="4" t="s">
        <v>16</v>
      </c>
      <c r="L13">
        <v>2</v>
      </c>
      <c r="M13" s="12">
        <v>82</v>
      </c>
      <c r="N13" s="12" t="s">
        <v>25</v>
      </c>
    </row>
    <row r="14" spans="2:14" ht="15.75" x14ac:dyDescent="0.25">
      <c r="B14" s="3">
        <v>8</v>
      </c>
      <c r="C14" s="3">
        <v>1</v>
      </c>
      <c r="D14" s="6">
        <v>81</v>
      </c>
      <c r="E14" s="5">
        <v>4.5</v>
      </c>
      <c r="F14" s="6" t="s">
        <v>25</v>
      </c>
      <c r="G14" s="5">
        <v>1.5</v>
      </c>
      <c r="H14" s="5">
        <f t="shared" si="0"/>
        <v>6</v>
      </c>
      <c r="I14" s="7">
        <v>7000</v>
      </c>
      <c r="J14" s="4" t="s">
        <v>11</v>
      </c>
      <c r="K14" s="4" t="s">
        <v>17</v>
      </c>
      <c r="L14">
        <v>1</v>
      </c>
      <c r="M14" s="12">
        <v>81</v>
      </c>
      <c r="N14" s="12" t="s">
        <v>25</v>
      </c>
    </row>
    <row r="15" spans="2:14" ht="15.75" x14ac:dyDescent="0.25">
      <c r="B15" s="3">
        <v>9</v>
      </c>
      <c r="C15" s="3">
        <v>2</v>
      </c>
      <c r="D15" s="8">
        <v>80</v>
      </c>
      <c r="E15" s="5">
        <v>4.0999999999999996</v>
      </c>
      <c r="F15" s="6" t="s">
        <v>25</v>
      </c>
      <c r="G15" s="5">
        <v>1.5</v>
      </c>
      <c r="H15" s="5">
        <f t="shared" si="0"/>
        <v>11.2</v>
      </c>
      <c r="I15" s="7">
        <v>60000</v>
      </c>
      <c r="J15" s="4" t="s">
        <v>5</v>
      </c>
      <c r="K15" s="4" t="s">
        <v>32</v>
      </c>
      <c r="L15">
        <v>2</v>
      </c>
      <c r="M15" s="13">
        <v>88</v>
      </c>
      <c r="N15" s="12" t="s">
        <v>36</v>
      </c>
    </row>
    <row r="16" spans="2:14" ht="15.75" x14ac:dyDescent="0.25">
      <c r="B16" s="3">
        <v>10</v>
      </c>
      <c r="C16" s="3">
        <v>2</v>
      </c>
      <c r="D16" s="8">
        <v>83</v>
      </c>
      <c r="E16" s="5">
        <v>4.5</v>
      </c>
      <c r="F16" s="8">
        <v>92</v>
      </c>
      <c r="G16" s="5">
        <v>5</v>
      </c>
      <c r="H16" s="5">
        <f t="shared" si="0"/>
        <v>19</v>
      </c>
      <c r="I16" s="7">
        <v>1000</v>
      </c>
      <c r="J16" s="4" t="s">
        <v>9</v>
      </c>
      <c r="K16" s="4" t="s">
        <v>33</v>
      </c>
      <c r="L16">
        <v>2</v>
      </c>
      <c r="M16" s="13">
        <v>83</v>
      </c>
      <c r="N16" s="13">
        <v>92</v>
      </c>
    </row>
    <row r="17" spans="2:14" ht="15.75" x14ac:dyDescent="0.25">
      <c r="B17" s="3">
        <v>11</v>
      </c>
      <c r="C17" s="3">
        <v>2</v>
      </c>
      <c r="D17" s="8">
        <v>81</v>
      </c>
      <c r="E17" s="5">
        <v>4.5</v>
      </c>
      <c r="F17" s="8">
        <v>92</v>
      </c>
      <c r="G17" s="5">
        <v>5</v>
      </c>
      <c r="H17" s="5">
        <f t="shared" si="0"/>
        <v>19</v>
      </c>
      <c r="I17" s="4">
        <v>500</v>
      </c>
      <c r="J17" s="4" t="s">
        <v>9</v>
      </c>
      <c r="K17" s="4" t="s">
        <v>34</v>
      </c>
      <c r="L17">
        <v>2</v>
      </c>
      <c r="M17" s="13">
        <v>83</v>
      </c>
      <c r="N17" s="13">
        <v>92</v>
      </c>
    </row>
    <row r="18" spans="2:14" ht="15.75" x14ac:dyDescent="0.25">
      <c r="B18" s="3">
        <v>12</v>
      </c>
      <c r="C18" s="3">
        <v>2</v>
      </c>
      <c r="D18" s="8">
        <v>81</v>
      </c>
      <c r="E18" s="5">
        <v>4.5</v>
      </c>
      <c r="F18" s="6" t="s">
        <v>25</v>
      </c>
      <c r="G18" s="5">
        <v>1.5</v>
      </c>
      <c r="H18" s="5">
        <f t="shared" si="0"/>
        <v>12</v>
      </c>
      <c r="I18" s="4">
        <v>400</v>
      </c>
      <c r="J18" s="4" t="s">
        <v>14</v>
      </c>
      <c r="K18" s="4" t="s">
        <v>35</v>
      </c>
      <c r="L18">
        <v>2</v>
      </c>
      <c r="M18" s="13">
        <v>83</v>
      </c>
      <c r="N18" s="13">
        <v>92</v>
      </c>
    </row>
    <row r="19" spans="2:14" ht="15.75" x14ac:dyDescent="0.25">
      <c r="B19" s="3"/>
      <c r="C19" s="3"/>
      <c r="D19" s="8"/>
      <c r="E19" s="5"/>
      <c r="F19" s="8"/>
      <c r="G19" s="5" t="s">
        <v>27</v>
      </c>
      <c r="H19" s="5">
        <f>SUM(H7:H18)</f>
        <v>160.5</v>
      </c>
      <c r="I19" s="7">
        <f>SUM(I7:I18)</f>
        <v>124100</v>
      </c>
      <c r="J19" s="8">
        <v>25.5</v>
      </c>
      <c r="K19" s="20">
        <f>3*J19/H19</f>
        <v>0.47663551401869159</v>
      </c>
      <c r="L19">
        <v>2</v>
      </c>
      <c r="M19" s="13">
        <v>83</v>
      </c>
      <c r="N19" s="13">
        <v>92</v>
      </c>
    </row>
    <row r="20" spans="2:14" ht="15.75" x14ac:dyDescent="0.25">
      <c r="B20" s="19"/>
      <c r="C20" s="19"/>
      <c r="D20" s="19"/>
      <c r="E20" s="19"/>
      <c r="F20" s="19"/>
      <c r="G20" s="8"/>
      <c r="H20" s="19" t="s">
        <v>28</v>
      </c>
      <c r="I20" s="19" t="s">
        <v>29</v>
      </c>
      <c r="J20" s="4" t="s">
        <v>30</v>
      </c>
      <c r="K20" s="4" t="s">
        <v>31</v>
      </c>
      <c r="L20">
        <f>SUM(L7:L19)</f>
        <v>25.5</v>
      </c>
    </row>
    <row r="21" spans="2:14" ht="15.75" x14ac:dyDescent="0.25">
      <c r="B21" s="21"/>
      <c r="C21" s="21"/>
      <c r="D21" s="21"/>
      <c r="E21" s="21"/>
      <c r="F21" s="21"/>
      <c r="G21" s="21"/>
      <c r="H21" s="21"/>
      <c r="I21" s="21"/>
      <c r="J21" s="22"/>
      <c r="K21" s="22"/>
    </row>
    <row r="22" spans="2:14" ht="15.75" x14ac:dyDescent="0.25">
      <c r="J22" s="10"/>
    </row>
  </sheetData>
  <mergeCells count="10">
    <mergeCell ref="I4:I5"/>
    <mergeCell ref="J4:J5"/>
    <mergeCell ref="K4:K5"/>
    <mergeCell ref="H4:H5"/>
    <mergeCell ref="B4:B5"/>
    <mergeCell ref="C4:C5"/>
    <mergeCell ref="D4:D5"/>
    <mergeCell ref="E4:E5"/>
    <mergeCell ref="F4:F5"/>
    <mergeCell ref="G4:G5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B9E22D-F5B5-4291-B44B-2CF43154F05E}">
  <dimension ref="B4:N16"/>
  <sheetViews>
    <sheetView topLeftCell="C3" workbookViewId="0">
      <selection activeCell="G18" sqref="G18"/>
    </sheetView>
  </sheetViews>
  <sheetFormatPr defaultRowHeight="15" x14ac:dyDescent="0.25"/>
  <cols>
    <col min="8" max="8" width="6.7109375" bestFit="1" customWidth="1"/>
    <col min="11" max="11" width="16" customWidth="1"/>
  </cols>
  <sheetData>
    <row r="4" spans="2:14" ht="72.75" customHeight="1" x14ac:dyDescent="0.25">
      <c r="B4" s="14" t="s">
        <v>0</v>
      </c>
      <c r="C4" s="14" t="s">
        <v>1</v>
      </c>
      <c r="D4" s="14" t="s">
        <v>18</v>
      </c>
      <c r="E4" s="14" t="s">
        <v>19</v>
      </c>
      <c r="F4" s="14" t="s">
        <v>20</v>
      </c>
      <c r="G4" s="14" t="s">
        <v>21</v>
      </c>
      <c r="H4" s="15" t="s">
        <v>26</v>
      </c>
      <c r="I4" s="14" t="s">
        <v>2</v>
      </c>
      <c r="J4" s="14" t="s">
        <v>3</v>
      </c>
      <c r="K4" s="14" t="s">
        <v>4</v>
      </c>
    </row>
    <row r="5" spans="2:14" ht="31.5" customHeight="1" x14ac:dyDescent="0.25">
      <c r="B5" s="14"/>
      <c r="C5" s="14"/>
      <c r="D5" s="14"/>
      <c r="E5" s="14"/>
      <c r="F5" s="14"/>
      <c r="G5" s="14"/>
      <c r="H5" s="16"/>
      <c r="I5" s="14"/>
      <c r="J5" s="14"/>
      <c r="K5" s="14"/>
    </row>
    <row r="6" spans="2:14" x14ac:dyDescent="0.25">
      <c r="B6" s="2">
        <v>1</v>
      </c>
      <c r="C6" s="2">
        <v>2</v>
      </c>
      <c r="D6" s="2">
        <v>3</v>
      </c>
      <c r="E6" s="2">
        <v>4</v>
      </c>
      <c r="F6" s="2">
        <v>5</v>
      </c>
      <c r="G6" s="2">
        <v>6</v>
      </c>
      <c r="H6" s="2">
        <v>7</v>
      </c>
      <c r="I6" s="2">
        <v>8</v>
      </c>
      <c r="J6" s="2">
        <v>9</v>
      </c>
      <c r="K6" s="2">
        <v>10</v>
      </c>
      <c r="M6" t="s">
        <v>22</v>
      </c>
      <c r="N6" t="s">
        <v>23</v>
      </c>
    </row>
    <row r="7" spans="2:14" ht="18" customHeight="1" x14ac:dyDescent="0.25">
      <c r="B7" s="3">
        <v>1</v>
      </c>
      <c r="C7" s="4">
        <v>2</v>
      </c>
      <c r="D7" s="6">
        <v>82</v>
      </c>
      <c r="E7" s="5">
        <v>5.0999999999999996</v>
      </c>
      <c r="F7" s="6" t="s">
        <v>25</v>
      </c>
      <c r="G7" s="5">
        <v>1.5</v>
      </c>
      <c r="H7" s="5">
        <f>(C7)*((E7)+(G7))</f>
        <v>13.2</v>
      </c>
      <c r="I7" s="7">
        <v>27000</v>
      </c>
      <c r="J7" s="4" t="s">
        <v>5</v>
      </c>
      <c r="K7" s="4" t="s">
        <v>6</v>
      </c>
      <c r="L7" t="str">
        <f>LEFT(J7,FIND(" ",J7)-1)</f>
        <v>2</v>
      </c>
      <c r="M7" s="12">
        <v>82</v>
      </c>
      <c r="N7" s="12" t="s">
        <v>25</v>
      </c>
    </row>
    <row r="8" spans="2:14" ht="15" customHeight="1" x14ac:dyDescent="0.25">
      <c r="B8" s="3">
        <v>2</v>
      </c>
      <c r="C8" s="4">
        <v>1.5</v>
      </c>
      <c r="D8" s="6">
        <v>82</v>
      </c>
      <c r="E8" s="5">
        <v>5.0999999999999996</v>
      </c>
      <c r="F8" s="6" t="s">
        <v>25</v>
      </c>
      <c r="G8" s="5">
        <v>1.5</v>
      </c>
      <c r="H8" s="5">
        <f>(C8)*((E8)+(G8))</f>
        <v>9.8999999999999986</v>
      </c>
      <c r="I8" s="7">
        <v>6000</v>
      </c>
      <c r="J8" s="4" t="s">
        <v>7</v>
      </c>
      <c r="K8" s="4" t="s">
        <v>8</v>
      </c>
      <c r="L8" t="str">
        <f t="shared" ref="L8:L14" si="0">LEFT(J8,FIND(" ",J8)-1)</f>
        <v>1,5</v>
      </c>
      <c r="M8" s="12">
        <v>82</v>
      </c>
      <c r="N8" s="12" t="s">
        <v>25</v>
      </c>
    </row>
    <row r="9" spans="2:14" ht="15.75" x14ac:dyDescent="0.25">
      <c r="B9" s="3">
        <v>3</v>
      </c>
      <c r="C9" s="4">
        <v>2</v>
      </c>
      <c r="D9" s="6">
        <v>82</v>
      </c>
      <c r="E9" s="5">
        <v>5.0999999999999996</v>
      </c>
      <c r="F9" s="6" t="s">
        <v>24</v>
      </c>
      <c r="G9" s="5">
        <v>2.5</v>
      </c>
      <c r="H9" s="5">
        <f t="shared" ref="H9:H14" si="1">(C9)*((E9)+(G9))</f>
        <v>15.2</v>
      </c>
      <c r="I9" s="7">
        <v>4000</v>
      </c>
      <c r="J9" s="4" t="s">
        <v>9</v>
      </c>
      <c r="K9" s="4" t="s">
        <v>10</v>
      </c>
      <c r="L9" t="str">
        <f t="shared" si="0"/>
        <v>2</v>
      </c>
      <c r="M9" s="12">
        <v>82</v>
      </c>
      <c r="N9" s="12" t="s">
        <v>24</v>
      </c>
    </row>
    <row r="10" spans="2:14" ht="15.75" x14ac:dyDescent="0.25">
      <c r="B10" s="3">
        <v>4</v>
      </c>
      <c r="C10" s="4">
        <v>1</v>
      </c>
      <c r="D10" s="6">
        <v>82</v>
      </c>
      <c r="E10" s="5">
        <v>5.0999999999999996</v>
      </c>
      <c r="F10" s="6" t="s">
        <v>25</v>
      </c>
      <c r="G10" s="5">
        <v>1.5</v>
      </c>
      <c r="H10" s="5">
        <f t="shared" si="1"/>
        <v>6.6</v>
      </c>
      <c r="I10" s="7">
        <v>1200</v>
      </c>
      <c r="J10" s="4" t="s">
        <v>11</v>
      </c>
      <c r="K10" s="4" t="s">
        <v>12</v>
      </c>
      <c r="L10" t="str">
        <f t="shared" si="0"/>
        <v>1</v>
      </c>
      <c r="M10" s="12">
        <v>82</v>
      </c>
      <c r="N10" s="13">
        <v>11</v>
      </c>
    </row>
    <row r="11" spans="2:14" ht="15.75" x14ac:dyDescent="0.25">
      <c r="B11" s="3">
        <v>5</v>
      </c>
      <c r="C11" s="4">
        <v>2</v>
      </c>
      <c r="D11" s="6">
        <v>82</v>
      </c>
      <c r="E11" s="5">
        <v>5.0999999999999996</v>
      </c>
      <c r="F11" s="6" t="s">
        <v>25</v>
      </c>
      <c r="G11" s="5">
        <v>1.5</v>
      </c>
      <c r="H11" s="5">
        <f t="shared" si="1"/>
        <v>13.2</v>
      </c>
      <c r="I11" s="7">
        <v>4000</v>
      </c>
      <c r="J11" s="4" t="s">
        <v>5</v>
      </c>
      <c r="K11" s="4" t="s">
        <v>13</v>
      </c>
      <c r="L11" t="str">
        <f t="shared" si="0"/>
        <v>2</v>
      </c>
      <c r="M11" s="12">
        <v>82</v>
      </c>
      <c r="N11" s="12" t="s">
        <v>25</v>
      </c>
    </row>
    <row r="12" spans="2:14" ht="15" customHeight="1" x14ac:dyDescent="0.25">
      <c r="B12" s="3">
        <v>6</v>
      </c>
      <c r="C12" s="4">
        <v>4</v>
      </c>
      <c r="D12" s="6">
        <v>81</v>
      </c>
      <c r="E12" s="5">
        <v>4.5</v>
      </c>
      <c r="F12" s="6" t="s">
        <v>25</v>
      </c>
      <c r="G12" s="5">
        <v>1.5</v>
      </c>
      <c r="H12" s="5">
        <f t="shared" si="1"/>
        <v>24</v>
      </c>
      <c r="I12" s="7">
        <v>2800</v>
      </c>
      <c r="J12" s="4" t="s">
        <v>14</v>
      </c>
      <c r="K12" s="4" t="s">
        <v>15</v>
      </c>
      <c r="L12" t="str">
        <f t="shared" si="0"/>
        <v>4</v>
      </c>
      <c r="M12" s="12">
        <v>81</v>
      </c>
      <c r="N12" s="13">
        <v>21</v>
      </c>
    </row>
    <row r="13" spans="2:14" ht="15.75" x14ac:dyDescent="0.25">
      <c r="B13" s="3">
        <v>7</v>
      </c>
      <c r="C13" s="4">
        <v>2</v>
      </c>
      <c r="D13" s="6">
        <v>80</v>
      </c>
      <c r="E13" s="5">
        <v>4.0999999999999996</v>
      </c>
      <c r="F13" s="6" t="s">
        <v>25</v>
      </c>
      <c r="G13" s="5">
        <v>1.5</v>
      </c>
      <c r="H13" s="5">
        <f t="shared" si="1"/>
        <v>11.2</v>
      </c>
      <c r="I13" s="4">
        <v>200</v>
      </c>
      <c r="J13" s="4" t="s">
        <v>9</v>
      </c>
      <c r="K13" s="4" t="s">
        <v>16</v>
      </c>
      <c r="L13" t="str">
        <f t="shared" si="0"/>
        <v>2</v>
      </c>
      <c r="M13" s="12">
        <v>82</v>
      </c>
      <c r="N13" s="12" t="s">
        <v>25</v>
      </c>
    </row>
    <row r="14" spans="2:14" ht="15.75" x14ac:dyDescent="0.25">
      <c r="B14" s="3">
        <v>8</v>
      </c>
      <c r="C14" s="4">
        <v>1</v>
      </c>
      <c r="D14" s="6">
        <v>81</v>
      </c>
      <c r="E14" s="5">
        <v>4.5</v>
      </c>
      <c r="F14" s="6" t="s">
        <v>25</v>
      </c>
      <c r="G14" s="5">
        <v>1.5</v>
      </c>
      <c r="H14" s="5">
        <f t="shared" si="1"/>
        <v>6</v>
      </c>
      <c r="I14" s="7">
        <v>7000</v>
      </c>
      <c r="J14" s="4" t="s">
        <v>11</v>
      </c>
      <c r="K14" s="4" t="s">
        <v>17</v>
      </c>
      <c r="L14" t="str">
        <f t="shared" si="0"/>
        <v>1</v>
      </c>
      <c r="M14" s="12">
        <v>81</v>
      </c>
      <c r="N14" s="12" t="s">
        <v>25</v>
      </c>
    </row>
    <row r="15" spans="2:14" x14ac:dyDescent="0.25">
      <c r="B15" s="17" t="s">
        <v>27</v>
      </c>
      <c r="C15" s="17"/>
      <c r="D15" s="17"/>
      <c r="E15" s="17"/>
      <c r="F15" s="17"/>
      <c r="G15" s="17"/>
      <c r="H15" s="9">
        <f>SUM(H7:H14)</f>
        <v>99.3</v>
      </c>
      <c r="I15" s="1">
        <f>SUM(I7:I14)</f>
        <v>52200</v>
      </c>
      <c r="J15">
        <f>2+1.5+2+1+2+4+2+1</f>
        <v>15.5</v>
      </c>
      <c r="K15" s="11">
        <f>3*J15/H15</f>
        <v>0.46827794561933533</v>
      </c>
      <c r="L15">
        <f>2+1.5+2+1+2+4+2+1</f>
        <v>15.5</v>
      </c>
    </row>
    <row r="16" spans="2:14" ht="15.75" x14ac:dyDescent="0.25">
      <c r="H16" t="s">
        <v>28</v>
      </c>
      <c r="I16" t="s">
        <v>29</v>
      </c>
      <c r="J16" s="10" t="s">
        <v>30</v>
      </c>
      <c r="K16" s="10" t="s">
        <v>31</v>
      </c>
    </row>
  </sheetData>
  <mergeCells count="11">
    <mergeCell ref="I4:I5"/>
    <mergeCell ref="J4:J5"/>
    <mergeCell ref="K4:K5"/>
    <mergeCell ref="H4:H5"/>
    <mergeCell ref="B15:G15"/>
    <mergeCell ref="B4:B5"/>
    <mergeCell ref="C4:C5"/>
    <mergeCell ref="D4:D5"/>
    <mergeCell ref="E4:E5"/>
    <mergeCell ref="F4:F5"/>
    <mergeCell ref="G4:G5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Desain Usulan</vt:lpstr>
      <vt:lpstr>Desain Awal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yogi aditiya</dc:creator>
  <cp:lastModifiedBy>yogi aditiya</cp:lastModifiedBy>
  <dcterms:created xsi:type="dcterms:W3CDTF">2023-09-11T00:23:08Z</dcterms:created>
  <dcterms:modified xsi:type="dcterms:W3CDTF">2023-09-11T13:54:58Z</dcterms:modified>
</cp:coreProperties>
</file>