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E:\Dian UMSIDA\"/>
    </mc:Choice>
  </mc:AlternateContent>
  <xr:revisionPtr revIDLastSave="0" documentId="13_ncr:1_{7339A86F-173D-4D4E-AE44-9AD3F28049D0}" xr6:coauthVersionLast="47" xr6:coauthVersionMax="47" xr10:uidLastSave="{00000000-0000-0000-0000-000000000000}"/>
  <bookViews>
    <workbookView xWindow="-120" yWindow="-120" windowWidth="20730" windowHeight="11160" firstSheet="3" activeTab="6" xr2:uid="{00000000-000D-0000-FFFF-FFFF00000000}"/>
  </bookViews>
  <sheets>
    <sheet name="CEKLIST" sheetId="1" r:id="rId1"/>
    <sheet name="SAMPEL" sheetId="2" r:id="rId2"/>
    <sheet name="A.R" sheetId="3" r:id="rId3"/>
    <sheet name="1.PENGUNGKAPAN I.C" sheetId="4" r:id="rId4"/>
    <sheet name="2. PENGUNGKAPAN I.C" sheetId="5" r:id="rId5"/>
    <sheet name="3. PENGUNKAPAN I.C" sheetId="6" r:id="rId6"/>
    <sheet name="4. PENGUNKAPAN I.C" sheetId="7" r:id="rId7"/>
    <sheet name="5. PENGUNKAPAN I.C" sheetId="8" r:id="rId8"/>
    <sheet name="6. PENGUNKAPAN I.C" sheetId="9" r:id="rId9"/>
    <sheet name="7. PENGUNKAPAN I.C" sheetId="10" r:id="rId10"/>
    <sheet name="8. PENGUNKAPAN I.C" sheetId="11" r:id="rId11"/>
    <sheet name="9. PENGUNKAPAN I.C" sheetId="12" r:id="rId12"/>
    <sheet name="TABULASI X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3" l="1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51" i="13"/>
  <c r="G52" i="13"/>
  <c r="G53" i="13"/>
  <c r="G54" i="13"/>
  <c r="G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51" i="13"/>
  <c r="F52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3" i="13"/>
  <c r="F4" i="13"/>
  <c r="F5" i="13"/>
  <c r="F6" i="13"/>
  <c r="F7" i="13"/>
  <c r="F2" i="13"/>
  <c r="I29" i="3"/>
  <c r="I28" i="3"/>
  <c r="I27" i="3"/>
  <c r="G3" i="13" l="1"/>
  <c r="G4" i="13"/>
  <c r="G5" i="13"/>
  <c r="G6" i="13"/>
  <c r="G7" i="13"/>
  <c r="G8" i="13"/>
  <c r="G9" i="13"/>
  <c r="G10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F29" i="11"/>
  <c r="G29" i="11"/>
  <c r="C29" i="11"/>
  <c r="D28" i="11"/>
  <c r="D29" i="11" s="1"/>
  <c r="E28" i="11"/>
  <c r="E29" i="11" s="1"/>
  <c r="F28" i="11"/>
  <c r="G28" i="11"/>
  <c r="H28" i="11"/>
  <c r="H29" i="11" s="1"/>
  <c r="I28" i="11"/>
  <c r="I29" i="11" s="1"/>
  <c r="J28" i="11"/>
  <c r="J29" i="11" s="1"/>
  <c r="K28" i="11"/>
  <c r="K29" i="11" s="1"/>
  <c r="L28" i="11"/>
  <c r="L29" i="11" s="1"/>
  <c r="M28" i="11"/>
  <c r="M29" i="11" s="1"/>
  <c r="N28" i="11"/>
  <c r="N29" i="11" s="1"/>
  <c r="O28" i="11"/>
  <c r="O29" i="11" s="1"/>
  <c r="P28" i="11"/>
  <c r="P29" i="11" s="1"/>
  <c r="C28" i="11"/>
  <c r="I28" i="12"/>
  <c r="I29" i="12" s="1"/>
  <c r="H28" i="12"/>
  <c r="H29" i="12" s="1"/>
  <c r="G28" i="12"/>
  <c r="G29" i="12" s="1"/>
  <c r="F28" i="12"/>
  <c r="F29" i="12" s="1"/>
  <c r="E28" i="12"/>
  <c r="E29" i="12" s="1"/>
  <c r="D28" i="12"/>
  <c r="D29" i="12" s="1"/>
  <c r="C28" i="12"/>
  <c r="C29" i="12" s="1"/>
  <c r="P28" i="10" l="1"/>
  <c r="P29" i="10" s="1"/>
  <c r="O28" i="10"/>
  <c r="O29" i="10" s="1"/>
  <c r="N28" i="10"/>
  <c r="N29" i="10" s="1"/>
  <c r="M28" i="10"/>
  <c r="M29" i="10" s="1"/>
  <c r="L28" i="10"/>
  <c r="L29" i="10" s="1"/>
  <c r="K28" i="10"/>
  <c r="K29" i="10" s="1"/>
  <c r="J28" i="10"/>
  <c r="J29" i="10" s="1"/>
  <c r="I28" i="10"/>
  <c r="I29" i="10" s="1"/>
  <c r="H28" i="10"/>
  <c r="H29" i="10" s="1"/>
  <c r="G28" i="10"/>
  <c r="G29" i="10" s="1"/>
  <c r="F28" i="10"/>
  <c r="F29" i="10" s="1"/>
  <c r="E28" i="10"/>
  <c r="E29" i="10" s="1"/>
  <c r="D28" i="10"/>
  <c r="D29" i="10" s="1"/>
  <c r="C28" i="10"/>
  <c r="C29" i="10" s="1"/>
  <c r="P28" i="9"/>
  <c r="P29" i="9" s="1"/>
  <c r="O28" i="9"/>
  <c r="O29" i="9" s="1"/>
  <c r="N28" i="9"/>
  <c r="N29" i="9" s="1"/>
  <c r="M28" i="9"/>
  <c r="M29" i="9" s="1"/>
  <c r="L28" i="9"/>
  <c r="L29" i="9" s="1"/>
  <c r="K28" i="9"/>
  <c r="K29" i="9" s="1"/>
  <c r="J28" i="9"/>
  <c r="J29" i="9" s="1"/>
  <c r="I28" i="9"/>
  <c r="I29" i="9" s="1"/>
  <c r="H28" i="9"/>
  <c r="H29" i="9" s="1"/>
  <c r="G28" i="9"/>
  <c r="G29" i="9" s="1"/>
  <c r="F28" i="9"/>
  <c r="F29" i="9" s="1"/>
  <c r="E28" i="9"/>
  <c r="E29" i="9" s="1"/>
  <c r="D28" i="9"/>
  <c r="D29" i="9" s="1"/>
  <c r="C28" i="9"/>
  <c r="C29" i="9" s="1"/>
  <c r="P28" i="8" l="1"/>
  <c r="P29" i="8" s="1"/>
  <c r="O28" i="8"/>
  <c r="O29" i="8" s="1"/>
  <c r="N28" i="8"/>
  <c r="N29" i="8" s="1"/>
  <c r="M28" i="8"/>
  <c r="M29" i="8" s="1"/>
  <c r="L28" i="8"/>
  <c r="L29" i="8" s="1"/>
  <c r="K28" i="8"/>
  <c r="K29" i="8" s="1"/>
  <c r="J28" i="8"/>
  <c r="J29" i="8" s="1"/>
  <c r="I28" i="8"/>
  <c r="I29" i="8" s="1"/>
  <c r="H28" i="8"/>
  <c r="H29" i="8" s="1"/>
  <c r="G28" i="8"/>
  <c r="G29" i="8" s="1"/>
  <c r="F28" i="8"/>
  <c r="F29" i="8" s="1"/>
  <c r="E28" i="8"/>
  <c r="E29" i="8" s="1"/>
  <c r="D28" i="8"/>
  <c r="D29" i="8" s="1"/>
  <c r="C28" i="8"/>
  <c r="C29" i="8" s="1"/>
  <c r="I28" i="7"/>
  <c r="I29" i="7" s="1"/>
  <c r="H28" i="7"/>
  <c r="H29" i="7" s="1"/>
  <c r="G28" i="7"/>
  <c r="G29" i="7" s="1"/>
  <c r="F28" i="7"/>
  <c r="F29" i="7" s="1"/>
  <c r="E28" i="7"/>
  <c r="E29" i="7" s="1"/>
  <c r="D28" i="7"/>
  <c r="D29" i="7" s="1"/>
  <c r="C28" i="7"/>
  <c r="C29" i="7" s="1"/>
  <c r="G35" i="13" l="1"/>
  <c r="G36" i="13"/>
  <c r="G33" i="13"/>
  <c r="G34" i="13"/>
  <c r="G31" i="13"/>
  <c r="G32" i="13"/>
  <c r="G30" i="13"/>
  <c r="P28" i="6"/>
  <c r="P29" i="6" s="1"/>
  <c r="O28" i="6"/>
  <c r="O29" i="6" s="1"/>
  <c r="N28" i="6"/>
  <c r="N29" i="6" s="1"/>
  <c r="M28" i="6"/>
  <c r="M29" i="6" s="1"/>
  <c r="L28" i="6"/>
  <c r="L29" i="6" s="1"/>
  <c r="K28" i="6"/>
  <c r="K29" i="6" s="1"/>
  <c r="J28" i="6"/>
  <c r="J29" i="6" s="1"/>
  <c r="I28" i="6"/>
  <c r="I29" i="6" s="1"/>
  <c r="H28" i="6"/>
  <c r="H29" i="6" s="1"/>
  <c r="G28" i="6"/>
  <c r="G29" i="6" s="1"/>
  <c r="F28" i="6"/>
  <c r="F29" i="6" s="1"/>
  <c r="E28" i="6"/>
  <c r="E29" i="6" s="1"/>
  <c r="D28" i="6"/>
  <c r="D29" i="6" s="1"/>
  <c r="C28" i="6"/>
  <c r="C29" i="6" s="1"/>
  <c r="P28" i="5" l="1"/>
  <c r="P29" i="5" s="1"/>
  <c r="O28" i="5"/>
  <c r="O29" i="5" s="1"/>
  <c r="N28" i="5"/>
  <c r="N29" i="5" s="1"/>
  <c r="M28" i="5"/>
  <c r="M29" i="5" s="1"/>
  <c r="L28" i="5"/>
  <c r="L29" i="5" s="1"/>
  <c r="K28" i="5"/>
  <c r="K29" i="5" s="1"/>
  <c r="J28" i="5"/>
  <c r="J29" i="5" s="1"/>
  <c r="I28" i="5"/>
  <c r="I29" i="5" s="1"/>
  <c r="H28" i="5"/>
  <c r="H29" i="5" s="1"/>
  <c r="G28" i="5"/>
  <c r="G29" i="5" s="1"/>
  <c r="F28" i="5"/>
  <c r="F29" i="5" s="1"/>
  <c r="E28" i="5"/>
  <c r="E29" i="5" s="1"/>
  <c r="D28" i="5"/>
  <c r="D29" i="5" s="1"/>
  <c r="C28" i="5"/>
  <c r="C29" i="5" s="1"/>
  <c r="N28" i="4"/>
  <c r="N29" i="4" s="1"/>
  <c r="O28" i="4"/>
  <c r="O29" i="4" s="1"/>
  <c r="P28" i="4"/>
  <c r="P29" i="4" s="1"/>
  <c r="Q28" i="4"/>
  <c r="Q29" i="4" s="1"/>
  <c r="M29" i="4"/>
  <c r="L28" i="4"/>
  <c r="L29" i="4" s="1"/>
  <c r="M28" i="4"/>
  <c r="G11" i="13"/>
  <c r="K28" i="4"/>
  <c r="K29" i="4" s="1"/>
  <c r="J28" i="4"/>
  <c r="J29" i="4" s="1"/>
  <c r="I28" i="4"/>
  <c r="I29" i="4" s="1"/>
  <c r="H28" i="4"/>
  <c r="H29" i="4" s="1"/>
  <c r="G28" i="4"/>
  <c r="G29" i="4" s="1"/>
  <c r="F28" i="4"/>
  <c r="F29" i="4" s="1"/>
  <c r="E28" i="4"/>
  <c r="E29" i="4" s="1"/>
  <c r="D28" i="4"/>
  <c r="D29" i="4" s="1"/>
  <c r="G12" i="13" l="1"/>
  <c r="G14" i="13"/>
  <c r="G13" i="13"/>
  <c r="G15" i="13"/>
</calcChain>
</file>

<file path=xl/sharedStrings.xml><?xml version="1.0" encoding="utf-8"?>
<sst xmlns="http://schemas.openxmlformats.org/spreadsheetml/2006/main" count="659" uniqueCount="127">
  <si>
    <t>KODE</t>
  </si>
  <si>
    <t>NO</t>
  </si>
  <si>
    <t>NAMA PERUSAHAAN</t>
  </si>
  <si>
    <t>Mata Uang Rp</t>
  </si>
  <si>
    <t>P</t>
  </si>
  <si>
    <t>O</t>
  </si>
  <si>
    <t>ASII</t>
  </si>
  <si>
    <t>AUTO</t>
  </si>
  <si>
    <t>BRAM</t>
  </si>
  <si>
    <t>GDYR</t>
  </si>
  <si>
    <t>IMAS</t>
  </si>
  <si>
    <t>INDS</t>
  </si>
  <si>
    <t>MASA</t>
  </si>
  <si>
    <t>SMSM</t>
  </si>
  <si>
    <t>LPIN</t>
  </si>
  <si>
    <t>PRAS</t>
  </si>
  <si>
    <t>BOLT</t>
  </si>
  <si>
    <t>GJTL</t>
  </si>
  <si>
    <t>NIPS</t>
  </si>
  <si>
    <t>MPMX</t>
  </si>
  <si>
    <t>CARS</t>
  </si>
  <si>
    <t>Tidak Tersedia Variaabel</t>
  </si>
  <si>
    <t>Berakhir 31 Des</t>
  </si>
  <si>
    <t>Tidak Diaudit dan Tidak Lengkap</t>
  </si>
  <si>
    <t>Jenis</t>
  </si>
  <si>
    <t>Automobile and Components</t>
  </si>
  <si>
    <t>PT. Astra International Tbk</t>
  </si>
  <si>
    <t>PT. ASTRA OTOPARTS Tbk.</t>
  </si>
  <si>
    <t>PT. Indo Kordsa. Tbk</t>
  </si>
  <si>
    <t>PT. Goodyear Indonesia Tbk</t>
  </si>
  <si>
    <t>PT. Indomobil Sukses Internasional Tbk</t>
  </si>
  <si>
    <t xml:space="preserve">PT INDOSPRING Tbk </t>
  </si>
  <si>
    <t>PT. Multistrada Arah Sarana Tbk</t>
  </si>
  <si>
    <t>PT. Selamat Sempurna Tbk</t>
  </si>
  <si>
    <t>PT. Multiprima Sejahtera Tbk</t>
  </si>
  <si>
    <t>PT. Prima Alloy Steel Universal Tbk</t>
  </si>
  <si>
    <t>PT Garuda Metalindo Tbk</t>
  </si>
  <si>
    <t>PT. Gajah Tunggal Tbk</t>
  </si>
  <si>
    <t>PT. Nipress Tbk</t>
  </si>
  <si>
    <t>PT. Industri dan Perdagangan Bintraco Dharma Tbk</t>
  </si>
  <si>
    <t>Tahun</t>
  </si>
  <si>
    <t>Komisaris Independen</t>
  </si>
  <si>
    <t>Dewan Komisaris</t>
  </si>
  <si>
    <t>Kepemilikan Saham Terbesar</t>
  </si>
  <si>
    <t>Saham Beredar</t>
  </si>
  <si>
    <t>Total Aset</t>
  </si>
  <si>
    <t>ITEM</t>
  </si>
  <si>
    <t>PENGUNGKAPAN</t>
  </si>
  <si>
    <t>Structural capital</t>
  </si>
  <si>
    <t>Filosofi Manajemen</t>
  </si>
  <si>
    <t>Budaya Perusahaan</t>
  </si>
  <si>
    <t>Proses Manajemen</t>
  </si>
  <si>
    <t>Sistem Informasi</t>
  </si>
  <si>
    <t>Jaringan</t>
  </si>
  <si>
    <t>Penelitian dan Pengembangan</t>
  </si>
  <si>
    <t>Paten, Hak Cipta dan Merk Dagang</t>
  </si>
  <si>
    <t>Customer capital</t>
  </si>
  <si>
    <t>Merk</t>
  </si>
  <si>
    <t>Konsumen</t>
  </si>
  <si>
    <t>Loyalitas Konsumen</t>
  </si>
  <si>
    <t>Citra Perusahaan</t>
  </si>
  <si>
    <t>Kerjasama Bisnis</t>
  </si>
  <si>
    <t>Perjanjian dan Kesepakatan</t>
  </si>
  <si>
    <t>Aktivitas Lingkungan</t>
  </si>
  <si>
    <t>Kegiatan Kemasyarakatan</t>
  </si>
  <si>
    <t>Human capital</t>
  </si>
  <si>
    <t>Kompetensi Karyawan</t>
  </si>
  <si>
    <t>Pendidikan</t>
  </si>
  <si>
    <t>Pelatihan</t>
  </si>
  <si>
    <t>Insentif dan Remunerasi</t>
  </si>
  <si>
    <t>Inisiasi, Motivasi dan Dedikasi</t>
  </si>
  <si>
    <t>Kerjasama Tim</t>
  </si>
  <si>
    <t>Fleksibilitas</t>
  </si>
  <si>
    <t>Produktivitas</t>
  </si>
  <si>
    <t>Kesehatan dan Keselamatan Kerja</t>
  </si>
  <si>
    <t>Total Pengungkapan</t>
  </si>
  <si>
    <t>Intelectual Capital Disclosure</t>
  </si>
  <si>
    <t>PT. Astra International Tbk  (ASII)</t>
  </si>
  <si>
    <t>PT. ASTRA OTOPARTS Tbk  (AUTO)</t>
  </si>
  <si>
    <t>PT. Indomobil Sukses Internasional Tbk (IMAS)</t>
  </si>
  <si>
    <t>PT INDOSPRING Tbk   (INDS)</t>
  </si>
  <si>
    <t>PT. Selamat Sempurna Tbk (SMSM)</t>
  </si>
  <si>
    <t>PT. Multiprima Sejahtera Tbk  (LPIN)</t>
  </si>
  <si>
    <t>PT. Prima Alloy Steel Universal Tbk (PRAS)</t>
  </si>
  <si>
    <t>PT. Gajah Tunggal Tbk  (GJTL)</t>
  </si>
  <si>
    <t>Komisaris Independen (X1)</t>
  </si>
  <si>
    <t>Konsentrasi Kepemilikan (X2)</t>
  </si>
  <si>
    <r>
      <t>Ukuran</t>
    </r>
    <r>
      <rPr>
        <sz val="12"/>
        <color rgb="FF000000"/>
        <rFont val="Times New Roman"/>
        <family val="1"/>
      </rPr>
      <t xml:space="preserve"> Perusahaan</t>
    </r>
    <r>
      <rPr>
        <sz val="12"/>
        <color rgb="FF000000"/>
        <rFont val="Times New Roman"/>
        <family val="1"/>
      </rPr>
      <t xml:space="preserve"> (X3)</t>
    </r>
  </si>
  <si>
    <t>I.C (Y)</t>
  </si>
  <si>
    <t>PT. Mitra Pinasthika Mustika Tbk</t>
  </si>
  <si>
    <t>PT. Mitra Pinasthika Mustika Tbk (MPMX)</t>
  </si>
  <si>
    <t xml:space="preserve">PT. Mitra Pinasthika Mustika Tbk </t>
  </si>
  <si>
    <t>MERK</t>
  </si>
  <si>
    <t>PT MERCK Tbk</t>
  </si>
  <si>
    <t>KLBF</t>
  </si>
  <si>
    <t>PT. Kalbe Farma Tbk</t>
  </si>
  <si>
    <t>TSPC</t>
  </si>
  <si>
    <t>PT. Tempo Scan Pacific Tbk</t>
  </si>
  <si>
    <t>DVLA</t>
  </si>
  <si>
    <t>PT Darya-Varia Laboratoria Tbk</t>
  </si>
  <si>
    <t>Farmasi</t>
  </si>
  <si>
    <t>INAF</t>
  </si>
  <si>
    <t>PT. Indofarma (Persero) Tbk</t>
  </si>
  <si>
    <t>KAEF</t>
  </si>
  <si>
    <t>PT. Kimia Farma Tbk</t>
  </si>
  <si>
    <t>PYFA</t>
  </si>
  <si>
    <t>PT. Pyridam Farma Tbk</t>
  </si>
  <si>
    <t>SIDO</t>
  </si>
  <si>
    <t>PT Industri Jamu dan Farmasi Sido</t>
  </si>
  <si>
    <t>PT. Phapros Tbk</t>
  </si>
  <si>
    <t>PEHA</t>
  </si>
  <si>
    <t>JUTAAN</t>
  </si>
  <si>
    <t>Rupiah</t>
  </si>
  <si>
    <t>Riibuan</t>
  </si>
  <si>
    <t>Jutaan</t>
  </si>
  <si>
    <t>Ribuan</t>
  </si>
  <si>
    <t>PT MERCK Tbk (MERK)</t>
  </si>
  <si>
    <t>PT. Kalbe Farma Tbk (KLBF)</t>
  </si>
  <si>
    <t>PT. Tempo Scan Pacific Tbk (TSPC)</t>
  </si>
  <si>
    <t>PT Darya-Varia Laboratoria Tbk (DVLA)</t>
  </si>
  <si>
    <t>PT. Indofarma (Persero) Tbk (INAF)</t>
  </si>
  <si>
    <t>PT Industri Jamu dan Farmasi Sido (SIDO)</t>
  </si>
  <si>
    <t>PT. Phapros Tbk  (PEHA)</t>
  </si>
  <si>
    <t>RUSAHAAN (Farmasi)</t>
  </si>
  <si>
    <r>
      <t>PERUSAHAAN (</t>
    </r>
    <r>
      <rPr>
        <i/>
        <sz val="11"/>
        <color theme="1"/>
        <rFont val="Times New Roman"/>
        <family val="1"/>
      </rPr>
      <t>Automobile and Components</t>
    </r>
    <r>
      <rPr>
        <sz val="11"/>
        <color theme="1"/>
        <rFont val="Times New Roman"/>
        <family val="1"/>
      </rPr>
      <t>)</t>
    </r>
  </si>
  <si>
    <t>PERUSAHAAN Farmasi</t>
  </si>
  <si>
    <r>
      <t xml:space="preserve">PERUSAHAAN </t>
    </r>
    <r>
      <rPr>
        <i/>
        <sz val="11"/>
        <color theme="1"/>
        <rFont val="Times New Roman"/>
        <family val="1"/>
      </rPr>
      <t>Automobile and Components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</si>
</sst>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i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justify" vertical="center"/>
    </xf>
    <xf numFmtId="164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3" fontId="6" fillId="0" borderId="0" xfId="0" applyNumberFormat="1" applyFont="1"/>
    <xf numFmtId="41" fontId="6" fillId="0" borderId="0" xfId="1" applyFont="1" applyFill="1" applyAlignment="1">
      <alignment horizontal="right"/>
    </xf>
    <xf numFmtId="41" fontId="6" fillId="0" borderId="0" xfId="1" applyFont="1" applyAlignment="1">
      <alignment horizontal="right"/>
    </xf>
    <xf numFmtId="3" fontId="6" fillId="0" borderId="0" xfId="0" applyNumberFormat="1" applyFont="1" applyAlignment="1">
      <alignment horizontal="right"/>
    </xf>
    <xf numFmtId="41" fontId="6" fillId="0" borderId="0" xfId="1" applyFont="1"/>
    <xf numFmtId="41" fontId="6" fillId="0" borderId="0" xfId="1" applyFont="1" applyFill="1" applyAlignment="1"/>
    <xf numFmtId="41" fontId="6" fillId="0" borderId="0" xfId="1" applyFont="1" applyFill="1" applyAlignment="1">
      <alignment horizontal="center"/>
    </xf>
    <xf numFmtId="164" fontId="6" fillId="0" borderId="0" xfId="0" applyNumberFormat="1" applyFont="1"/>
    <xf numFmtId="165" fontId="6" fillId="0" borderId="0" xfId="0" applyNumberFormat="1" applyFo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opLeftCell="E1" workbookViewId="0">
      <selection activeCell="H17" sqref="H17"/>
    </sheetView>
  </sheetViews>
  <sheetFormatPr defaultRowHeight="15" x14ac:dyDescent="0.25"/>
  <cols>
    <col min="2" max="2" width="15.7109375" customWidth="1"/>
    <col min="4" max="4" width="43" customWidth="1"/>
    <col min="5" max="5" width="24.28515625" customWidth="1"/>
    <col min="6" max="6" width="16.42578125" customWidth="1"/>
    <col min="7" max="7" width="19.140625" customWidth="1"/>
    <col min="8" max="8" width="15.42578125" customWidth="1"/>
  </cols>
  <sheetData>
    <row r="1" spans="1:8" x14ac:dyDescent="0.25">
      <c r="A1" t="s">
        <v>1</v>
      </c>
      <c r="B1" t="s">
        <v>24</v>
      </c>
      <c r="C1" t="s">
        <v>0</v>
      </c>
      <c r="D1" t="s">
        <v>2</v>
      </c>
      <c r="E1" t="s">
        <v>21</v>
      </c>
      <c r="F1" t="s">
        <v>22</v>
      </c>
      <c r="G1" t="s">
        <v>23</v>
      </c>
      <c r="H1" t="s">
        <v>3</v>
      </c>
    </row>
    <row r="2" spans="1:8" ht="15.75" customHeight="1" x14ac:dyDescent="0.25">
      <c r="A2">
        <v>1</v>
      </c>
      <c r="B2" s="21" t="s">
        <v>100</v>
      </c>
      <c r="C2" t="s">
        <v>92</v>
      </c>
      <c r="D2" t="s">
        <v>93</v>
      </c>
      <c r="E2" s="1" t="s">
        <v>4</v>
      </c>
      <c r="F2" s="1" t="s">
        <v>4</v>
      </c>
      <c r="G2" s="1" t="s">
        <v>4</v>
      </c>
      <c r="H2" s="1" t="s">
        <v>4</v>
      </c>
    </row>
    <row r="3" spans="1:8" ht="15" customHeight="1" x14ac:dyDescent="0.25">
      <c r="A3">
        <v>2</v>
      </c>
      <c r="B3" s="21"/>
      <c r="C3" t="s">
        <v>94</v>
      </c>
      <c r="D3" t="s">
        <v>95</v>
      </c>
      <c r="E3" s="1" t="s">
        <v>4</v>
      </c>
      <c r="F3" s="1" t="s">
        <v>4</v>
      </c>
      <c r="G3" s="1" t="s">
        <v>4</v>
      </c>
      <c r="H3" s="1" t="s">
        <v>4</v>
      </c>
    </row>
    <row r="4" spans="1:8" ht="15" customHeight="1" x14ac:dyDescent="0.25">
      <c r="A4">
        <v>3</v>
      </c>
      <c r="B4" s="21"/>
      <c r="C4" t="s">
        <v>96</v>
      </c>
      <c r="D4" t="s">
        <v>97</v>
      </c>
      <c r="E4" s="1" t="s">
        <v>4</v>
      </c>
      <c r="F4" s="1" t="s">
        <v>4</v>
      </c>
      <c r="G4" s="1" t="s">
        <v>4</v>
      </c>
      <c r="H4" s="1" t="s">
        <v>4</v>
      </c>
    </row>
    <row r="5" spans="1:8" ht="15" customHeight="1" x14ac:dyDescent="0.25">
      <c r="A5">
        <v>4</v>
      </c>
      <c r="B5" s="21"/>
      <c r="C5" t="s">
        <v>98</v>
      </c>
      <c r="D5" t="s">
        <v>99</v>
      </c>
      <c r="E5" s="1" t="s">
        <v>4</v>
      </c>
      <c r="F5" s="1" t="s">
        <v>4</v>
      </c>
      <c r="G5" s="1" t="s">
        <v>4</v>
      </c>
      <c r="H5" s="1" t="s">
        <v>4</v>
      </c>
    </row>
    <row r="6" spans="1:8" ht="15" customHeight="1" x14ac:dyDescent="0.25">
      <c r="A6">
        <v>5</v>
      </c>
      <c r="B6" s="21"/>
      <c r="C6" t="s">
        <v>101</v>
      </c>
      <c r="D6" t="s">
        <v>102</v>
      </c>
      <c r="E6" s="1" t="s">
        <v>4</v>
      </c>
      <c r="F6" s="1" t="s">
        <v>4</v>
      </c>
      <c r="G6" s="1" t="s">
        <v>4</v>
      </c>
      <c r="H6" s="1" t="s">
        <v>4</v>
      </c>
    </row>
    <row r="7" spans="1:8" ht="15" customHeight="1" x14ac:dyDescent="0.25">
      <c r="A7">
        <v>6</v>
      </c>
      <c r="B7" s="21"/>
      <c r="C7" t="s">
        <v>103</v>
      </c>
      <c r="D7" t="s">
        <v>104</v>
      </c>
      <c r="E7" s="1" t="s">
        <v>4</v>
      </c>
      <c r="F7" s="1" t="s">
        <v>5</v>
      </c>
      <c r="G7" s="1" t="s">
        <v>4</v>
      </c>
      <c r="H7" s="1" t="s">
        <v>4</v>
      </c>
    </row>
    <row r="8" spans="1:8" ht="15" customHeight="1" x14ac:dyDescent="0.25">
      <c r="A8">
        <v>7</v>
      </c>
      <c r="B8" s="21"/>
      <c r="C8" t="s">
        <v>105</v>
      </c>
      <c r="D8" t="s">
        <v>106</v>
      </c>
      <c r="E8" s="1" t="s">
        <v>4</v>
      </c>
      <c r="F8" s="1" t="s">
        <v>5</v>
      </c>
      <c r="G8" s="1" t="s">
        <v>4</v>
      </c>
      <c r="H8" s="1" t="s">
        <v>4</v>
      </c>
    </row>
    <row r="9" spans="1:8" ht="15" customHeight="1" x14ac:dyDescent="0.25">
      <c r="A9">
        <v>8</v>
      </c>
      <c r="B9" s="21"/>
      <c r="C9" t="s">
        <v>107</v>
      </c>
      <c r="D9" t="s">
        <v>108</v>
      </c>
      <c r="E9" s="1" t="s">
        <v>4</v>
      </c>
      <c r="F9" s="1" t="s">
        <v>4</v>
      </c>
      <c r="G9" s="1" t="s">
        <v>4</v>
      </c>
      <c r="H9" s="1" t="s">
        <v>4</v>
      </c>
    </row>
    <row r="10" spans="1:8" ht="15" customHeight="1" x14ac:dyDescent="0.25">
      <c r="A10">
        <v>9</v>
      </c>
      <c r="B10" s="21"/>
      <c r="C10" t="s">
        <v>110</v>
      </c>
      <c r="D10" t="s">
        <v>109</v>
      </c>
      <c r="E10" s="1" t="s">
        <v>4</v>
      </c>
      <c r="F10" s="1" t="s">
        <v>4</v>
      </c>
      <c r="G10" s="1" t="s">
        <v>4</v>
      </c>
      <c r="H10" s="1" t="s">
        <v>4</v>
      </c>
    </row>
    <row r="11" spans="1:8" ht="15.75" customHeight="1" x14ac:dyDescent="0.25">
      <c r="A11">
        <v>10</v>
      </c>
      <c r="B11" s="21" t="s">
        <v>25</v>
      </c>
      <c r="C11" t="s">
        <v>6</v>
      </c>
      <c r="D11" t="s">
        <v>26</v>
      </c>
      <c r="E11" s="1" t="s">
        <v>4</v>
      </c>
      <c r="F11" s="1" t="s">
        <v>4</v>
      </c>
      <c r="G11" s="1" t="s">
        <v>4</v>
      </c>
      <c r="H11" s="1" t="s">
        <v>4</v>
      </c>
    </row>
    <row r="12" spans="1:8" x14ac:dyDescent="0.25">
      <c r="A12">
        <v>11</v>
      </c>
      <c r="B12" s="21"/>
      <c r="C12" t="s">
        <v>7</v>
      </c>
      <c r="D12" t="s">
        <v>27</v>
      </c>
      <c r="E12" s="1" t="s">
        <v>4</v>
      </c>
      <c r="F12" s="1" t="s">
        <v>4</v>
      </c>
      <c r="G12" s="1" t="s">
        <v>4</v>
      </c>
      <c r="H12" s="1" t="s">
        <v>4</v>
      </c>
    </row>
    <row r="13" spans="1:8" x14ac:dyDescent="0.25">
      <c r="A13">
        <v>12</v>
      </c>
      <c r="B13" s="21"/>
      <c r="C13" t="s">
        <v>8</v>
      </c>
      <c r="D13" t="s">
        <v>28</v>
      </c>
      <c r="E13" s="1" t="s">
        <v>4</v>
      </c>
      <c r="F13" s="1" t="s">
        <v>4</v>
      </c>
      <c r="G13" s="1" t="s">
        <v>4</v>
      </c>
      <c r="H13" s="1" t="s">
        <v>5</v>
      </c>
    </row>
    <row r="14" spans="1:8" x14ac:dyDescent="0.25">
      <c r="A14">
        <v>13</v>
      </c>
      <c r="B14" s="21"/>
      <c r="C14" t="s">
        <v>9</v>
      </c>
      <c r="D14" t="s">
        <v>29</v>
      </c>
      <c r="E14" s="1" t="s">
        <v>4</v>
      </c>
      <c r="F14" s="1" t="s">
        <v>4</v>
      </c>
      <c r="G14" s="1" t="s">
        <v>4</v>
      </c>
      <c r="H14" s="1" t="s">
        <v>5</v>
      </c>
    </row>
    <row r="15" spans="1:8" x14ac:dyDescent="0.25">
      <c r="A15">
        <v>14</v>
      </c>
      <c r="B15" s="21"/>
      <c r="C15" t="s">
        <v>10</v>
      </c>
      <c r="D15" t="s">
        <v>30</v>
      </c>
      <c r="E15" s="1" t="s">
        <v>4</v>
      </c>
      <c r="F15" s="1" t="s">
        <v>4</v>
      </c>
      <c r="G15" s="1" t="s">
        <v>4</v>
      </c>
      <c r="H15" s="1" t="s">
        <v>4</v>
      </c>
    </row>
    <row r="16" spans="1:8" x14ac:dyDescent="0.25">
      <c r="A16">
        <v>15</v>
      </c>
      <c r="B16" s="21"/>
      <c r="C16" t="s">
        <v>11</v>
      </c>
      <c r="D16" t="s">
        <v>31</v>
      </c>
      <c r="E16" s="1" t="s">
        <v>4</v>
      </c>
      <c r="F16" s="1" t="s">
        <v>4</v>
      </c>
      <c r="G16" s="1" t="s">
        <v>4</v>
      </c>
      <c r="H16" s="1" t="s">
        <v>4</v>
      </c>
    </row>
    <row r="17" spans="1:8" x14ac:dyDescent="0.25">
      <c r="A17">
        <v>16</v>
      </c>
      <c r="B17" s="21"/>
      <c r="C17" t="s">
        <v>12</v>
      </c>
      <c r="D17" t="s">
        <v>32</v>
      </c>
      <c r="E17" s="1" t="s">
        <v>4</v>
      </c>
      <c r="F17" s="1" t="s">
        <v>4</v>
      </c>
      <c r="G17" s="1" t="s">
        <v>4</v>
      </c>
      <c r="H17" s="1" t="s">
        <v>5</v>
      </c>
    </row>
    <row r="18" spans="1:8" x14ac:dyDescent="0.25">
      <c r="A18">
        <v>17</v>
      </c>
      <c r="B18" s="21"/>
      <c r="C18" t="s">
        <v>13</v>
      </c>
      <c r="D18" t="s">
        <v>33</v>
      </c>
      <c r="E18" s="1" t="s">
        <v>4</v>
      </c>
      <c r="F18" s="1" t="s">
        <v>4</v>
      </c>
      <c r="G18" s="1" t="s">
        <v>4</v>
      </c>
      <c r="H18" s="1" t="s">
        <v>4</v>
      </c>
    </row>
    <row r="19" spans="1:8" x14ac:dyDescent="0.25">
      <c r="A19">
        <v>18</v>
      </c>
      <c r="B19" s="21"/>
      <c r="C19" t="s">
        <v>14</v>
      </c>
      <c r="D19" t="s">
        <v>34</v>
      </c>
      <c r="E19" s="1" t="s">
        <v>4</v>
      </c>
      <c r="F19" s="1" t="s">
        <v>4</v>
      </c>
      <c r="G19" s="1" t="s">
        <v>4</v>
      </c>
      <c r="H19" s="1" t="s">
        <v>4</v>
      </c>
    </row>
    <row r="20" spans="1:8" x14ac:dyDescent="0.25">
      <c r="A20">
        <v>19</v>
      </c>
      <c r="B20" s="21"/>
      <c r="C20" t="s">
        <v>15</v>
      </c>
      <c r="D20" t="s">
        <v>35</v>
      </c>
      <c r="E20" s="1" t="s">
        <v>4</v>
      </c>
      <c r="F20" s="1" t="s">
        <v>4</v>
      </c>
      <c r="G20" s="1" t="s">
        <v>4</v>
      </c>
      <c r="H20" s="1" t="s">
        <v>4</v>
      </c>
    </row>
    <row r="21" spans="1:8" x14ac:dyDescent="0.25">
      <c r="A21">
        <v>20</v>
      </c>
      <c r="B21" s="21"/>
      <c r="C21" t="s">
        <v>16</v>
      </c>
      <c r="D21" t="s">
        <v>36</v>
      </c>
      <c r="E21" s="1" t="s">
        <v>4</v>
      </c>
      <c r="F21" s="1" t="s">
        <v>4</v>
      </c>
      <c r="G21" s="1" t="s">
        <v>5</v>
      </c>
      <c r="H21" s="1" t="s">
        <v>4</v>
      </c>
    </row>
    <row r="22" spans="1:8" x14ac:dyDescent="0.25">
      <c r="A22">
        <v>21</v>
      </c>
      <c r="B22" s="21"/>
      <c r="C22" t="s">
        <v>17</v>
      </c>
      <c r="D22" t="s">
        <v>37</v>
      </c>
      <c r="E22" s="1" t="s">
        <v>4</v>
      </c>
      <c r="F22" s="1" t="s">
        <v>4</v>
      </c>
      <c r="G22" s="1" t="s">
        <v>4</v>
      </c>
      <c r="H22" s="1" t="s">
        <v>4</v>
      </c>
    </row>
    <row r="23" spans="1:8" x14ac:dyDescent="0.25">
      <c r="A23">
        <v>22</v>
      </c>
      <c r="B23" s="21"/>
      <c r="C23" t="s">
        <v>18</v>
      </c>
      <c r="D23" t="s">
        <v>38</v>
      </c>
      <c r="E23" s="1" t="s">
        <v>4</v>
      </c>
      <c r="F23" s="1" t="s">
        <v>4</v>
      </c>
      <c r="G23" s="1" t="s">
        <v>5</v>
      </c>
      <c r="H23" s="1" t="s">
        <v>4</v>
      </c>
    </row>
    <row r="24" spans="1:8" x14ac:dyDescent="0.25">
      <c r="A24">
        <v>23</v>
      </c>
      <c r="B24" s="21"/>
      <c r="C24" t="s">
        <v>19</v>
      </c>
      <c r="D24" t="s">
        <v>89</v>
      </c>
      <c r="E24" s="1" t="s">
        <v>4</v>
      </c>
      <c r="F24" s="1" t="s">
        <v>4</v>
      </c>
      <c r="G24" s="1" t="s">
        <v>4</v>
      </c>
      <c r="H24" s="1" t="s">
        <v>4</v>
      </c>
    </row>
    <row r="25" spans="1:8" x14ac:dyDescent="0.25">
      <c r="A25">
        <v>24</v>
      </c>
      <c r="B25" s="21"/>
      <c r="C25" t="s">
        <v>20</v>
      </c>
      <c r="D25" t="s">
        <v>39</v>
      </c>
      <c r="E25" s="1" t="s">
        <v>4</v>
      </c>
      <c r="F25" s="1" t="s">
        <v>4</v>
      </c>
      <c r="G25" s="1" t="s">
        <v>5</v>
      </c>
      <c r="H25" s="1" t="s">
        <v>4</v>
      </c>
    </row>
  </sheetData>
  <mergeCells count="2">
    <mergeCell ref="B2:B10"/>
    <mergeCell ref="B11:B25"/>
  </mergeCell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9"/>
  <sheetViews>
    <sheetView workbookViewId="0">
      <selection sqref="A1:P29"/>
    </sheetView>
  </sheetViews>
  <sheetFormatPr defaultRowHeight="15" x14ac:dyDescent="0.25"/>
  <cols>
    <col min="2" max="2" width="36.85546875" customWidth="1"/>
    <col min="3" max="3" width="6.7109375" customWidth="1"/>
    <col min="4" max="4" width="5.42578125" customWidth="1"/>
    <col min="5" max="5" width="6.28515625" customWidth="1"/>
    <col min="6" max="6" width="5.42578125" customWidth="1"/>
    <col min="7" max="7" width="6" customWidth="1"/>
    <col min="8" max="8" width="6.5703125" customWidth="1"/>
    <col min="9" max="9" width="5.7109375" customWidth="1"/>
    <col min="10" max="10" width="6.140625" customWidth="1"/>
    <col min="11" max="11" width="5.85546875" customWidth="1"/>
    <col min="12" max="13" width="6.42578125" customWidth="1"/>
    <col min="14" max="14" width="5.85546875" customWidth="1"/>
    <col min="15" max="15" width="6.5703125" customWidth="1"/>
    <col min="16" max="16" width="5.42578125" customWidth="1"/>
  </cols>
  <sheetData>
    <row r="1" spans="1:16" x14ac:dyDescent="0.25">
      <c r="A1" s="8" t="s">
        <v>46</v>
      </c>
      <c r="B1" s="8" t="s">
        <v>47</v>
      </c>
      <c r="C1" s="23" t="s">
        <v>124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8"/>
      <c r="B2" s="8"/>
      <c r="C2" s="23" t="s">
        <v>81</v>
      </c>
      <c r="D2" s="23"/>
      <c r="E2" s="23"/>
      <c r="F2" s="23"/>
      <c r="G2" s="23"/>
      <c r="H2" s="23"/>
      <c r="I2" s="23"/>
      <c r="J2" s="23" t="s">
        <v>82</v>
      </c>
      <c r="K2" s="23"/>
      <c r="L2" s="23"/>
      <c r="M2" s="23"/>
      <c r="N2" s="23"/>
      <c r="O2" s="23"/>
      <c r="P2" s="23"/>
    </row>
    <row r="3" spans="1:16" x14ac:dyDescent="0.25">
      <c r="A3" s="8"/>
      <c r="B3" s="8"/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  <c r="J3" s="8">
        <v>2014</v>
      </c>
      <c r="K3" s="8">
        <v>2015</v>
      </c>
      <c r="L3" s="8">
        <v>2016</v>
      </c>
      <c r="M3" s="8">
        <v>2017</v>
      </c>
      <c r="N3" s="8">
        <v>2018</v>
      </c>
      <c r="O3" s="8">
        <v>2019</v>
      </c>
      <c r="P3" s="8">
        <v>2020</v>
      </c>
    </row>
    <row r="4" spans="1:16" x14ac:dyDescent="0.25">
      <c r="A4" s="9" t="s">
        <v>48</v>
      </c>
      <c r="B4" s="8" t="s">
        <v>49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</row>
    <row r="5" spans="1:16" x14ac:dyDescent="0.25">
      <c r="A5" s="9"/>
      <c r="B5" s="8" t="s">
        <v>50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</row>
    <row r="6" spans="1:16" x14ac:dyDescent="0.25">
      <c r="A6" s="9"/>
      <c r="B6" s="8" t="s">
        <v>51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</row>
    <row r="7" spans="1:16" x14ac:dyDescent="0.25">
      <c r="A7" s="9"/>
      <c r="B7" s="8" t="s">
        <v>52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</row>
    <row r="8" spans="1:16" x14ac:dyDescent="0.25">
      <c r="A8" s="9"/>
      <c r="B8" s="8" t="s">
        <v>53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</row>
    <row r="9" spans="1:16" x14ac:dyDescent="0.25">
      <c r="A9" s="9"/>
      <c r="B9" s="8" t="s">
        <v>54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</row>
    <row r="10" spans="1:16" x14ac:dyDescent="0.25">
      <c r="A10" s="9"/>
      <c r="B10" s="8" t="s">
        <v>55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</row>
    <row r="11" spans="1:16" x14ac:dyDescent="0.25">
      <c r="A11" s="8" t="s">
        <v>56</v>
      </c>
      <c r="B11" s="8" t="s">
        <v>57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</row>
    <row r="12" spans="1:16" ht="15.75" x14ac:dyDescent="0.25">
      <c r="A12" s="7"/>
      <c r="B12" s="8" t="s">
        <v>58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</row>
    <row r="13" spans="1:16" ht="15.75" x14ac:dyDescent="0.25">
      <c r="A13" s="7"/>
      <c r="B13" s="8" t="s">
        <v>59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</row>
    <row r="14" spans="1:16" ht="15.75" x14ac:dyDescent="0.25">
      <c r="A14" s="7"/>
      <c r="B14" s="8" t="s">
        <v>60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</row>
    <row r="15" spans="1:16" ht="15.75" x14ac:dyDescent="0.25">
      <c r="A15" s="7"/>
      <c r="B15" s="8" t="s">
        <v>61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</row>
    <row r="16" spans="1:16" ht="15.75" x14ac:dyDescent="0.25">
      <c r="A16" s="7"/>
      <c r="B16" s="8" t="s">
        <v>62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</row>
    <row r="17" spans="1:16" ht="15.75" x14ac:dyDescent="0.25">
      <c r="A17" s="7"/>
      <c r="B17" s="8" t="s">
        <v>63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</row>
    <row r="18" spans="1:16" ht="15.75" x14ac:dyDescent="0.25">
      <c r="A18" s="7"/>
      <c r="B18" s="8" t="s">
        <v>64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</row>
    <row r="19" spans="1:16" x14ac:dyDescent="0.25">
      <c r="A19" s="8" t="s">
        <v>65</v>
      </c>
      <c r="B19" s="8" t="s">
        <v>66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>
        <v>1</v>
      </c>
      <c r="P19" s="8">
        <v>1</v>
      </c>
    </row>
    <row r="20" spans="1:16" ht="15.75" x14ac:dyDescent="0.25">
      <c r="A20" s="7"/>
      <c r="B20" s="8" t="s">
        <v>67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</row>
    <row r="21" spans="1:16" ht="15.75" x14ac:dyDescent="0.25">
      <c r="A21" s="7"/>
      <c r="B21" s="8" t="s">
        <v>68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</row>
    <row r="22" spans="1:16" x14ac:dyDescent="0.25">
      <c r="A22" s="8"/>
      <c r="B22" s="8" t="s">
        <v>69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</row>
    <row r="23" spans="1:16" x14ac:dyDescent="0.25">
      <c r="A23" s="8"/>
      <c r="B23" s="8" t="s">
        <v>70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</row>
    <row r="24" spans="1:16" x14ac:dyDescent="0.25">
      <c r="A24" s="8"/>
      <c r="B24" s="8" t="s">
        <v>71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8">
        <v>1</v>
      </c>
    </row>
    <row r="25" spans="1:16" x14ac:dyDescent="0.25">
      <c r="A25" s="8"/>
      <c r="B25" s="8" t="s">
        <v>72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1</v>
      </c>
    </row>
    <row r="26" spans="1:16" x14ac:dyDescent="0.25">
      <c r="A26" s="8"/>
      <c r="B26" s="8" t="s">
        <v>73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</row>
    <row r="27" spans="1:16" x14ac:dyDescent="0.25">
      <c r="A27" s="8"/>
      <c r="B27" s="8" t="s">
        <v>74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</row>
    <row r="28" spans="1:16" x14ac:dyDescent="0.25">
      <c r="A28" s="24" t="s">
        <v>75</v>
      </c>
      <c r="B28" s="24"/>
      <c r="C28" s="8">
        <f>SUM(C4:C27)</f>
        <v>19</v>
      </c>
      <c r="D28" s="8">
        <f t="shared" ref="D28:P28" si="0">SUM(D4:D27)</f>
        <v>19</v>
      </c>
      <c r="E28" s="8">
        <f t="shared" si="0"/>
        <v>19</v>
      </c>
      <c r="F28" s="8">
        <f t="shared" si="0"/>
        <v>19</v>
      </c>
      <c r="G28" s="8">
        <f t="shared" si="0"/>
        <v>19</v>
      </c>
      <c r="H28" s="8">
        <f t="shared" si="0"/>
        <v>19</v>
      </c>
      <c r="I28" s="8">
        <f t="shared" si="0"/>
        <v>19</v>
      </c>
      <c r="J28" s="8">
        <f t="shared" si="0"/>
        <v>17</v>
      </c>
      <c r="K28" s="8">
        <f t="shared" si="0"/>
        <v>17</v>
      </c>
      <c r="L28" s="8">
        <f t="shared" si="0"/>
        <v>17</v>
      </c>
      <c r="M28" s="8">
        <f t="shared" si="0"/>
        <v>17</v>
      </c>
      <c r="N28" s="8">
        <f t="shared" si="0"/>
        <v>17</v>
      </c>
      <c r="O28" s="8">
        <f t="shared" si="0"/>
        <v>17</v>
      </c>
      <c r="P28" s="8">
        <f t="shared" si="0"/>
        <v>17</v>
      </c>
    </row>
    <row r="29" spans="1:16" x14ac:dyDescent="0.25">
      <c r="A29" s="24" t="s">
        <v>76</v>
      </c>
      <c r="B29" s="24"/>
      <c r="C29" s="19">
        <f>C28/24</f>
        <v>0.79166666666666663</v>
      </c>
      <c r="D29" s="19">
        <f t="shared" ref="D29:P29" si="1">D28/24</f>
        <v>0.79166666666666663</v>
      </c>
      <c r="E29" s="19">
        <f t="shared" si="1"/>
        <v>0.79166666666666663</v>
      </c>
      <c r="F29" s="19">
        <f t="shared" si="1"/>
        <v>0.79166666666666663</v>
      </c>
      <c r="G29" s="19">
        <f t="shared" si="1"/>
        <v>0.79166666666666663</v>
      </c>
      <c r="H29" s="19">
        <f t="shared" si="1"/>
        <v>0.79166666666666663</v>
      </c>
      <c r="I29" s="19">
        <f t="shared" si="1"/>
        <v>0.79166666666666663</v>
      </c>
      <c r="J29" s="19">
        <f t="shared" si="1"/>
        <v>0.70833333333333337</v>
      </c>
      <c r="K29" s="19">
        <f t="shared" si="1"/>
        <v>0.70833333333333337</v>
      </c>
      <c r="L29" s="19">
        <f t="shared" si="1"/>
        <v>0.70833333333333337</v>
      </c>
      <c r="M29" s="19">
        <f t="shared" si="1"/>
        <v>0.70833333333333337</v>
      </c>
      <c r="N29" s="19">
        <f t="shared" si="1"/>
        <v>0.70833333333333337</v>
      </c>
      <c r="O29" s="19">
        <f t="shared" si="1"/>
        <v>0.70833333333333337</v>
      </c>
      <c r="P29" s="19">
        <f t="shared" si="1"/>
        <v>0.70833333333333337</v>
      </c>
    </row>
  </sheetData>
  <mergeCells count="5">
    <mergeCell ref="C1:P1"/>
    <mergeCell ref="C2:I2"/>
    <mergeCell ref="J2:P2"/>
    <mergeCell ref="A28:B28"/>
    <mergeCell ref="A29:B2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9"/>
  <sheetViews>
    <sheetView topLeftCell="A8" workbookViewId="0">
      <selection sqref="A1:P29"/>
    </sheetView>
  </sheetViews>
  <sheetFormatPr defaultRowHeight="15" x14ac:dyDescent="0.25"/>
  <cols>
    <col min="2" max="2" width="33.5703125" customWidth="1"/>
    <col min="3" max="3" width="5.85546875" customWidth="1"/>
    <col min="4" max="4" width="5.28515625" customWidth="1"/>
    <col min="5" max="5" width="5.5703125" customWidth="1"/>
    <col min="6" max="6" width="6.28515625" customWidth="1"/>
    <col min="7" max="7" width="6.140625" customWidth="1"/>
    <col min="8" max="8" width="6.28515625" customWidth="1"/>
    <col min="9" max="9" width="5.85546875" customWidth="1"/>
    <col min="10" max="10" width="5.5703125" customWidth="1"/>
    <col min="11" max="11" width="6.140625" customWidth="1"/>
    <col min="12" max="12" width="6.42578125" customWidth="1"/>
    <col min="13" max="13" width="5.7109375" customWidth="1"/>
    <col min="14" max="14" width="6.140625" customWidth="1"/>
    <col min="15" max="15" width="5.85546875" customWidth="1"/>
    <col min="16" max="16" width="6" customWidth="1"/>
  </cols>
  <sheetData>
    <row r="1" spans="1:16" x14ac:dyDescent="0.25">
      <c r="A1" s="22" t="s">
        <v>46</v>
      </c>
      <c r="B1" s="22" t="s">
        <v>47</v>
      </c>
      <c r="C1" s="23" t="s">
        <v>124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22"/>
      <c r="B2" s="22"/>
      <c r="C2" s="23" t="s">
        <v>83</v>
      </c>
      <c r="D2" s="23"/>
      <c r="E2" s="23"/>
      <c r="F2" s="23"/>
      <c r="G2" s="23"/>
      <c r="H2" s="23"/>
      <c r="I2" s="23"/>
      <c r="J2" s="23" t="s">
        <v>84</v>
      </c>
      <c r="K2" s="23"/>
      <c r="L2" s="23"/>
      <c r="M2" s="23"/>
      <c r="N2" s="23"/>
      <c r="O2" s="23"/>
      <c r="P2" s="23"/>
    </row>
    <row r="3" spans="1:16" x14ac:dyDescent="0.25">
      <c r="A3" s="22"/>
      <c r="B3" s="22"/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  <c r="J3" s="8">
        <v>2014</v>
      </c>
      <c r="K3" s="8">
        <v>2015</v>
      </c>
      <c r="L3" s="8">
        <v>2016</v>
      </c>
      <c r="M3" s="8">
        <v>2017</v>
      </c>
      <c r="N3" s="8">
        <v>2018</v>
      </c>
      <c r="O3" s="8">
        <v>2019</v>
      </c>
      <c r="P3" s="8">
        <v>2020</v>
      </c>
    </row>
    <row r="4" spans="1:16" x14ac:dyDescent="0.25">
      <c r="A4" s="9" t="s">
        <v>48</v>
      </c>
      <c r="B4" s="8" t="s">
        <v>49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</row>
    <row r="5" spans="1:16" x14ac:dyDescent="0.25">
      <c r="A5" s="9"/>
      <c r="B5" s="8" t="s">
        <v>50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</row>
    <row r="6" spans="1:16" x14ac:dyDescent="0.25">
      <c r="A6" s="9"/>
      <c r="B6" s="8" t="s">
        <v>51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</row>
    <row r="7" spans="1:16" x14ac:dyDescent="0.25">
      <c r="A7" s="9"/>
      <c r="B7" s="8" t="s">
        <v>52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</row>
    <row r="8" spans="1:16" x14ac:dyDescent="0.25">
      <c r="A8" s="9"/>
      <c r="B8" s="8" t="s">
        <v>53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</row>
    <row r="9" spans="1:16" x14ac:dyDescent="0.25">
      <c r="A9" s="9"/>
      <c r="B9" s="8" t="s">
        <v>54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</row>
    <row r="10" spans="1:16" x14ac:dyDescent="0.25">
      <c r="A10" s="9"/>
      <c r="B10" s="8" t="s">
        <v>55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</row>
    <row r="11" spans="1:16" x14ac:dyDescent="0.25">
      <c r="A11" s="8" t="s">
        <v>56</v>
      </c>
      <c r="B11" s="8" t="s">
        <v>57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</row>
    <row r="12" spans="1:16" ht="15.75" x14ac:dyDescent="0.25">
      <c r="A12" s="7"/>
      <c r="B12" s="8" t="s">
        <v>58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</row>
    <row r="13" spans="1:16" ht="15.75" x14ac:dyDescent="0.25">
      <c r="A13" s="7"/>
      <c r="B13" s="8" t="s">
        <v>59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</row>
    <row r="14" spans="1:16" ht="15.75" x14ac:dyDescent="0.25">
      <c r="A14" s="7"/>
      <c r="B14" s="8" t="s">
        <v>60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</row>
    <row r="15" spans="1:16" ht="15.75" x14ac:dyDescent="0.25">
      <c r="A15" s="7"/>
      <c r="B15" s="8" t="s">
        <v>61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</row>
    <row r="16" spans="1:16" ht="15.75" x14ac:dyDescent="0.25">
      <c r="A16" s="7"/>
      <c r="B16" s="8" t="s">
        <v>62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</row>
    <row r="17" spans="1:16" ht="15.75" x14ac:dyDescent="0.25">
      <c r="A17" s="7"/>
      <c r="B17" s="8" t="s">
        <v>63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</row>
    <row r="18" spans="1:16" ht="15.75" x14ac:dyDescent="0.25">
      <c r="A18" s="7"/>
      <c r="B18" s="8" t="s">
        <v>64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</row>
    <row r="19" spans="1:16" x14ac:dyDescent="0.25">
      <c r="A19" s="8" t="s">
        <v>65</v>
      </c>
      <c r="B19" s="8" t="s">
        <v>66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>
        <v>1</v>
      </c>
      <c r="P19" s="8">
        <v>1</v>
      </c>
    </row>
    <row r="20" spans="1:16" ht="15.75" x14ac:dyDescent="0.25">
      <c r="A20" s="7"/>
      <c r="B20" s="8" t="s">
        <v>67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</row>
    <row r="21" spans="1:16" ht="15.75" x14ac:dyDescent="0.25">
      <c r="A21" s="7"/>
      <c r="B21" s="8" t="s">
        <v>68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</row>
    <row r="22" spans="1:16" x14ac:dyDescent="0.25">
      <c r="A22" s="8"/>
      <c r="B22" s="8" t="s">
        <v>69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</row>
    <row r="23" spans="1:16" x14ac:dyDescent="0.25">
      <c r="A23" s="8"/>
      <c r="B23" s="8" t="s">
        <v>70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</row>
    <row r="24" spans="1:16" x14ac:dyDescent="0.25">
      <c r="A24" s="8"/>
      <c r="B24" s="8" t="s">
        <v>71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8">
        <v>1</v>
      </c>
    </row>
    <row r="25" spans="1:16" x14ac:dyDescent="0.25">
      <c r="A25" s="8"/>
      <c r="B25" s="8" t="s">
        <v>72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1</v>
      </c>
    </row>
    <row r="26" spans="1:16" x14ac:dyDescent="0.25">
      <c r="A26" s="8"/>
      <c r="B26" s="8" t="s">
        <v>73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</row>
    <row r="27" spans="1:16" x14ac:dyDescent="0.25">
      <c r="A27" s="8"/>
      <c r="B27" s="8" t="s">
        <v>74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</row>
    <row r="28" spans="1:16" x14ac:dyDescent="0.25">
      <c r="A28" s="24" t="s">
        <v>75</v>
      </c>
      <c r="B28" s="24"/>
      <c r="C28" s="8">
        <f>SUM(C4:C27)</f>
        <v>16</v>
      </c>
      <c r="D28" s="8">
        <f t="shared" ref="D28:P28" si="0">SUM(D4:D27)</f>
        <v>16</v>
      </c>
      <c r="E28" s="8">
        <f t="shared" si="0"/>
        <v>16</v>
      </c>
      <c r="F28" s="8">
        <f t="shared" si="0"/>
        <v>16</v>
      </c>
      <c r="G28" s="8">
        <f t="shared" si="0"/>
        <v>16</v>
      </c>
      <c r="H28" s="8">
        <f t="shared" si="0"/>
        <v>16</v>
      </c>
      <c r="I28" s="8">
        <f t="shared" si="0"/>
        <v>16</v>
      </c>
      <c r="J28" s="8">
        <f t="shared" si="0"/>
        <v>21</v>
      </c>
      <c r="K28" s="8">
        <f t="shared" si="0"/>
        <v>21</v>
      </c>
      <c r="L28" s="8">
        <f t="shared" si="0"/>
        <v>21</v>
      </c>
      <c r="M28" s="8">
        <f t="shared" si="0"/>
        <v>21</v>
      </c>
      <c r="N28" s="8">
        <f t="shared" si="0"/>
        <v>21</v>
      </c>
      <c r="O28" s="8">
        <f t="shared" si="0"/>
        <v>21</v>
      </c>
      <c r="P28" s="8">
        <f t="shared" si="0"/>
        <v>21</v>
      </c>
    </row>
    <row r="29" spans="1:16" x14ac:dyDescent="0.25">
      <c r="A29" s="24" t="s">
        <v>76</v>
      </c>
      <c r="B29" s="24"/>
      <c r="C29" s="19">
        <f>C28/24</f>
        <v>0.66666666666666663</v>
      </c>
      <c r="D29" s="19">
        <f t="shared" ref="D29:P29" si="1">D28/24</f>
        <v>0.66666666666666663</v>
      </c>
      <c r="E29" s="19">
        <f t="shared" si="1"/>
        <v>0.66666666666666663</v>
      </c>
      <c r="F29" s="19">
        <f t="shared" si="1"/>
        <v>0.66666666666666663</v>
      </c>
      <c r="G29" s="19">
        <f t="shared" si="1"/>
        <v>0.66666666666666663</v>
      </c>
      <c r="H29" s="19">
        <f t="shared" si="1"/>
        <v>0.66666666666666663</v>
      </c>
      <c r="I29" s="19">
        <f t="shared" si="1"/>
        <v>0.66666666666666663</v>
      </c>
      <c r="J29" s="19">
        <f t="shared" si="1"/>
        <v>0.875</v>
      </c>
      <c r="K29" s="19">
        <f t="shared" si="1"/>
        <v>0.875</v>
      </c>
      <c r="L29" s="19">
        <f t="shared" si="1"/>
        <v>0.875</v>
      </c>
      <c r="M29" s="19">
        <f t="shared" si="1"/>
        <v>0.875</v>
      </c>
      <c r="N29" s="19">
        <f t="shared" si="1"/>
        <v>0.875</v>
      </c>
      <c r="O29" s="19">
        <f t="shared" si="1"/>
        <v>0.875</v>
      </c>
      <c r="P29" s="19">
        <f t="shared" si="1"/>
        <v>0.875</v>
      </c>
    </row>
  </sheetData>
  <mergeCells count="7">
    <mergeCell ref="C1:P1"/>
    <mergeCell ref="C2:I2"/>
    <mergeCell ref="J2:P2"/>
    <mergeCell ref="A28:B28"/>
    <mergeCell ref="A29:B29"/>
    <mergeCell ref="A1:A3"/>
    <mergeCell ref="B1:B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9"/>
  <sheetViews>
    <sheetView topLeftCell="A8" workbookViewId="0">
      <selection sqref="A1:I29"/>
    </sheetView>
  </sheetViews>
  <sheetFormatPr defaultRowHeight="15" x14ac:dyDescent="0.25"/>
  <cols>
    <col min="1" max="1" width="9.140625" style="8"/>
    <col min="2" max="2" width="25" style="8" customWidth="1"/>
    <col min="3" max="4" width="5.5703125" style="8" customWidth="1"/>
    <col min="5" max="5" width="5.85546875" style="8" customWidth="1"/>
    <col min="6" max="6" width="6.42578125" style="8" customWidth="1"/>
    <col min="7" max="7" width="6.140625" style="8" customWidth="1"/>
    <col min="8" max="8" width="5.85546875" style="8" customWidth="1"/>
    <col min="9" max="9" width="6.28515625" style="8" customWidth="1"/>
    <col min="10" max="16384" width="9.140625" style="8"/>
  </cols>
  <sheetData>
    <row r="1" spans="1:9" x14ac:dyDescent="0.25">
      <c r="A1" s="22" t="s">
        <v>46</v>
      </c>
      <c r="B1" s="22" t="s">
        <v>47</v>
      </c>
      <c r="C1" s="23" t="s">
        <v>124</v>
      </c>
      <c r="D1" s="23"/>
      <c r="E1" s="23"/>
      <c r="F1" s="23"/>
      <c r="G1" s="23"/>
      <c r="H1" s="23"/>
      <c r="I1" s="23"/>
    </row>
    <row r="2" spans="1:9" x14ac:dyDescent="0.25">
      <c r="A2" s="22"/>
      <c r="B2" s="22"/>
      <c r="C2" s="23" t="s">
        <v>90</v>
      </c>
      <c r="D2" s="23"/>
      <c r="E2" s="23"/>
      <c r="F2" s="23"/>
      <c r="G2" s="23"/>
      <c r="H2" s="23"/>
      <c r="I2" s="23"/>
    </row>
    <row r="3" spans="1:9" x14ac:dyDescent="0.25">
      <c r="A3" s="22"/>
      <c r="B3" s="22"/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</row>
    <row r="4" spans="1:9" x14ac:dyDescent="0.25">
      <c r="A4" s="9" t="s">
        <v>48</v>
      </c>
      <c r="B4" s="8" t="s">
        <v>49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</row>
    <row r="5" spans="1:9" x14ac:dyDescent="0.25">
      <c r="A5" s="9"/>
      <c r="B5" s="8" t="s">
        <v>50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</row>
    <row r="6" spans="1:9" x14ac:dyDescent="0.25">
      <c r="A6" s="9"/>
      <c r="B6" s="8" t="s">
        <v>51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</row>
    <row r="7" spans="1:9" x14ac:dyDescent="0.25">
      <c r="A7" s="9"/>
      <c r="B7" s="8" t="s">
        <v>52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</row>
    <row r="8" spans="1:9" x14ac:dyDescent="0.25">
      <c r="A8" s="9"/>
      <c r="B8" s="8" t="s">
        <v>53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</row>
    <row r="9" spans="1:9" x14ac:dyDescent="0.25">
      <c r="A9" s="9"/>
      <c r="B9" s="8" t="s">
        <v>54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</row>
    <row r="10" spans="1:9" x14ac:dyDescent="0.25">
      <c r="A10" s="9"/>
      <c r="B10" s="8" t="s">
        <v>55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</row>
    <row r="11" spans="1:9" x14ac:dyDescent="0.25">
      <c r="A11" s="8" t="s">
        <v>56</v>
      </c>
      <c r="B11" s="8" t="s">
        <v>57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</row>
    <row r="12" spans="1:9" ht="15.75" x14ac:dyDescent="0.25">
      <c r="A12" s="7"/>
      <c r="B12" s="8" t="s">
        <v>58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</row>
    <row r="13" spans="1:9" ht="15.75" x14ac:dyDescent="0.25">
      <c r="A13" s="7"/>
      <c r="B13" s="8" t="s">
        <v>59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</row>
    <row r="14" spans="1:9" ht="15.75" x14ac:dyDescent="0.25">
      <c r="A14" s="7"/>
      <c r="B14" s="8" t="s">
        <v>60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</row>
    <row r="15" spans="1:9" ht="15.75" x14ac:dyDescent="0.25">
      <c r="A15" s="7"/>
      <c r="B15" s="8" t="s">
        <v>61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</row>
    <row r="16" spans="1:9" ht="15.75" x14ac:dyDescent="0.25">
      <c r="A16" s="7"/>
      <c r="B16" s="8" t="s">
        <v>62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15.75" x14ac:dyDescent="0.25">
      <c r="A17" s="7"/>
      <c r="B17" s="8" t="s">
        <v>63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</row>
    <row r="18" spans="1:9" ht="15.75" x14ac:dyDescent="0.25">
      <c r="A18" s="7"/>
      <c r="B18" s="8" t="s">
        <v>64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</row>
    <row r="19" spans="1:9" x14ac:dyDescent="0.25">
      <c r="A19" s="8" t="s">
        <v>65</v>
      </c>
      <c r="B19" s="8" t="s">
        <v>66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</row>
    <row r="20" spans="1:9" ht="15.75" x14ac:dyDescent="0.25">
      <c r="A20" s="7"/>
      <c r="B20" s="8" t="s">
        <v>67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</row>
    <row r="21" spans="1:9" ht="15.75" x14ac:dyDescent="0.25">
      <c r="A21" s="7"/>
      <c r="B21" s="8" t="s">
        <v>68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</row>
    <row r="22" spans="1:9" x14ac:dyDescent="0.25">
      <c r="B22" s="8" t="s">
        <v>69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</row>
    <row r="23" spans="1:9" x14ac:dyDescent="0.25">
      <c r="B23" s="8" t="s">
        <v>70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</row>
    <row r="24" spans="1:9" x14ac:dyDescent="0.25">
      <c r="B24" s="8" t="s">
        <v>71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</row>
    <row r="25" spans="1:9" x14ac:dyDescent="0.25">
      <c r="B25" s="8" t="s">
        <v>72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</row>
    <row r="26" spans="1:9" x14ac:dyDescent="0.25">
      <c r="B26" s="8" t="s">
        <v>73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</row>
    <row r="27" spans="1:9" x14ac:dyDescent="0.25">
      <c r="B27" s="8" t="s">
        <v>74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</row>
    <row r="28" spans="1:9" x14ac:dyDescent="0.25">
      <c r="A28" s="24" t="s">
        <v>75</v>
      </c>
      <c r="B28" s="24"/>
      <c r="C28" s="8">
        <f>SUM(C4:C27)</f>
        <v>20</v>
      </c>
      <c r="D28" s="8">
        <f t="shared" ref="D28:I28" si="0">SUM(D4:D27)</f>
        <v>20</v>
      </c>
      <c r="E28" s="8">
        <f t="shared" si="0"/>
        <v>20</v>
      </c>
      <c r="F28" s="8">
        <f t="shared" si="0"/>
        <v>20</v>
      </c>
      <c r="G28" s="8">
        <f t="shared" si="0"/>
        <v>20</v>
      </c>
      <c r="H28" s="8">
        <f t="shared" si="0"/>
        <v>20</v>
      </c>
      <c r="I28" s="8">
        <f t="shared" si="0"/>
        <v>20</v>
      </c>
    </row>
    <row r="29" spans="1:9" x14ac:dyDescent="0.25">
      <c r="A29" s="24" t="s">
        <v>76</v>
      </c>
      <c r="B29" s="24"/>
      <c r="C29" s="19">
        <f>C28/24</f>
        <v>0.83333333333333337</v>
      </c>
      <c r="D29" s="19">
        <f t="shared" ref="D29:I29" si="1">D28/24</f>
        <v>0.83333333333333337</v>
      </c>
      <c r="E29" s="19">
        <f t="shared" si="1"/>
        <v>0.83333333333333337</v>
      </c>
      <c r="F29" s="19">
        <f t="shared" si="1"/>
        <v>0.83333333333333337</v>
      </c>
      <c r="G29" s="19">
        <f t="shared" si="1"/>
        <v>0.83333333333333337</v>
      </c>
      <c r="H29" s="19">
        <f t="shared" si="1"/>
        <v>0.83333333333333337</v>
      </c>
      <c r="I29" s="19">
        <f t="shared" si="1"/>
        <v>0.83333333333333337</v>
      </c>
    </row>
  </sheetData>
  <mergeCells count="6">
    <mergeCell ref="C2:I2"/>
    <mergeCell ref="A28:B28"/>
    <mergeCell ref="A29:B29"/>
    <mergeCell ref="B1:B3"/>
    <mergeCell ref="C1:I1"/>
    <mergeCell ref="A1:A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13"/>
  <sheetViews>
    <sheetView workbookViewId="0">
      <selection sqref="A1:I113"/>
    </sheetView>
  </sheetViews>
  <sheetFormatPr defaultRowHeight="15" x14ac:dyDescent="0.25"/>
  <cols>
    <col min="1" max="1" width="4.28515625" customWidth="1"/>
    <col min="2" max="2" width="6.140625" customWidth="1"/>
    <col min="3" max="3" width="5.7109375" customWidth="1"/>
    <col min="4" max="4" width="6.5703125" customWidth="1"/>
    <col min="6" max="6" width="7.5703125" customWidth="1"/>
    <col min="7" max="7" width="7" customWidth="1"/>
    <col min="8" max="8" width="6.7109375" customWidth="1"/>
    <col min="9" max="9" width="7.5703125" customWidth="1"/>
  </cols>
  <sheetData>
    <row r="1" spans="1:9" ht="23.25" customHeight="1" x14ac:dyDescent="0.25">
      <c r="A1" t="s">
        <v>1</v>
      </c>
      <c r="B1" t="s">
        <v>24</v>
      </c>
      <c r="C1" t="s">
        <v>0</v>
      </c>
      <c r="D1" t="s">
        <v>2</v>
      </c>
      <c r="E1" t="s">
        <v>40</v>
      </c>
      <c r="F1" s="5" t="s">
        <v>85</v>
      </c>
      <c r="G1" s="3" t="s">
        <v>86</v>
      </c>
      <c r="H1" s="3" t="s">
        <v>87</v>
      </c>
      <c r="I1" s="6" t="s">
        <v>88</v>
      </c>
    </row>
    <row r="2" spans="1:9" x14ac:dyDescent="0.25">
      <c r="A2" s="25">
        <v>1</v>
      </c>
      <c r="B2" s="26" t="s">
        <v>100</v>
      </c>
      <c r="C2" s="25" t="s">
        <v>92</v>
      </c>
      <c r="D2" s="25" t="s">
        <v>93</v>
      </c>
      <c r="E2" s="2">
        <v>2014</v>
      </c>
      <c r="F2" s="4">
        <f>A.R!F2/A.R!G2</f>
        <v>0.33333333333333331</v>
      </c>
      <c r="G2" s="4">
        <f>A.R!H2/A.R!I2</f>
        <v>0.73991741071428574</v>
      </c>
      <c r="H2" s="4">
        <f>LN(A.R!J2)</f>
        <v>13.482271688373368</v>
      </c>
      <c r="I2" s="4">
        <v>0.875</v>
      </c>
    </row>
    <row r="3" spans="1:9" x14ac:dyDescent="0.25">
      <c r="A3" s="25"/>
      <c r="B3" s="26"/>
      <c r="C3" s="25"/>
      <c r="D3" s="25"/>
      <c r="E3" s="2">
        <v>2015</v>
      </c>
      <c r="F3" s="4">
        <f>A.R!F3/A.R!G3</f>
        <v>0.33333333333333331</v>
      </c>
      <c r="G3" s="4">
        <f>A.R!H3/A.R!I3</f>
        <v>0.73991741071428574</v>
      </c>
      <c r="H3" s="4">
        <f>LN(A.R!J3)</f>
        <v>13.371793587215562</v>
      </c>
      <c r="I3" s="4">
        <v>0.875</v>
      </c>
    </row>
    <row r="4" spans="1:9" x14ac:dyDescent="0.25">
      <c r="A4" s="25"/>
      <c r="B4" s="26"/>
      <c r="C4" s="25"/>
      <c r="D4" s="25"/>
      <c r="E4" s="2">
        <v>2016</v>
      </c>
      <c r="F4" s="4">
        <f>A.R!F4/A.R!G4</f>
        <v>0.33333333333333331</v>
      </c>
      <c r="G4" s="4">
        <f>A.R!H4/A.R!I4</f>
        <v>0.85390864980922465</v>
      </c>
      <c r="H4" s="4">
        <f>LN(A.R!J4)</f>
        <v>13.519708944407235</v>
      </c>
      <c r="I4" s="4">
        <v>0.875</v>
      </c>
    </row>
    <row r="5" spans="1:9" x14ac:dyDescent="0.25">
      <c r="A5" s="25"/>
      <c r="B5" s="26"/>
      <c r="C5" s="25"/>
      <c r="D5" s="25"/>
      <c r="E5" s="2">
        <v>2017</v>
      </c>
      <c r="F5" s="4">
        <f>A.R!F5/A.R!G5</f>
        <v>0.33333333333333331</v>
      </c>
      <c r="G5" s="4">
        <f>A.R!H5/A.R!I5</f>
        <v>0.85390864980922465</v>
      </c>
      <c r="H5" s="4">
        <f>LN(A.R!J5)</f>
        <v>13.649463057434367</v>
      </c>
      <c r="I5" s="4">
        <v>0.875</v>
      </c>
    </row>
    <row r="6" spans="1:9" x14ac:dyDescent="0.25">
      <c r="A6" s="25"/>
      <c r="B6" s="26"/>
      <c r="C6" s="25"/>
      <c r="D6" s="25"/>
      <c r="E6" s="2">
        <v>2018</v>
      </c>
      <c r="F6" s="4">
        <f>A.R!F6/A.R!G6</f>
        <v>0.33333333333333331</v>
      </c>
      <c r="G6" s="4">
        <f>A.R!H6/A.R!I6</f>
        <v>0.85390864980922465</v>
      </c>
      <c r="H6" s="4">
        <f>LN(A.R!J6)</f>
        <v>14.049089866847492</v>
      </c>
      <c r="I6" s="4">
        <v>0.875</v>
      </c>
    </row>
    <row r="7" spans="1:9" x14ac:dyDescent="0.25">
      <c r="A7" s="25"/>
      <c r="B7" s="26"/>
      <c r="C7" s="25"/>
      <c r="D7" s="25"/>
      <c r="E7" s="2">
        <v>2019</v>
      </c>
      <c r="F7" s="4">
        <f>A.R!F7/A.R!G7</f>
        <v>0.5</v>
      </c>
      <c r="G7" s="4">
        <f>A.R!H7/A.R!I7</f>
        <v>0.85390864980922465</v>
      </c>
      <c r="H7" s="4">
        <f>LN(A.R!J7)</f>
        <v>13.711328236851481</v>
      </c>
      <c r="I7" s="4">
        <v>0.875</v>
      </c>
    </row>
    <row r="8" spans="1:9" x14ac:dyDescent="0.25">
      <c r="A8" s="25"/>
      <c r="B8" s="26"/>
      <c r="C8" s="25"/>
      <c r="D8" s="25"/>
      <c r="E8" s="2">
        <v>2020</v>
      </c>
      <c r="F8" s="4">
        <f>A.R!F8/A.R!G8</f>
        <v>0.5</v>
      </c>
      <c r="G8" s="4">
        <f>A.R!H8/A.R!I8</f>
        <v>0.85390864980922465</v>
      </c>
      <c r="H8" s="4">
        <f>LN(A.R!J8)</f>
        <v>13.74283340785016</v>
      </c>
      <c r="I8" s="4">
        <v>0.875</v>
      </c>
    </row>
    <row r="9" spans="1:9" x14ac:dyDescent="0.25">
      <c r="A9" s="25">
        <v>2</v>
      </c>
      <c r="B9" s="26"/>
      <c r="C9" s="25" t="s">
        <v>94</v>
      </c>
      <c r="D9" s="25" t="s">
        <v>95</v>
      </c>
      <c r="E9" s="2">
        <v>2014</v>
      </c>
      <c r="F9" s="4">
        <f>A.R!F9/A.R!G9</f>
        <v>0.33333333333333331</v>
      </c>
      <c r="G9" s="4">
        <f>A.R!H9/A.R!I9</f>
        <v>0.43286536891327576</v>
      </c>
      <c r="H9" s="4">
        <f>LN(A.R!J9)</f>
        <v>30.150734292956461</v>
      </c>
      <c r="I9" s="4">
        <v>0.79166666666666663</v>
      </c>
    </row>
    <row r="10" spans="1:9" x14ac:dyDescent="0.25">
      <c r="A10" s="25"/>
      <c r="B10" s="26"/>
      <c r="C10" s="25"/>
      <c r="D10" s="25"/>
      <c r="E10" s="2">
        <v>2015</v>
      </c>
      <c r="F10" s="4">
        <f>A.R!F10/A.R!G10</f>
        <v>0.5</v>
      </c>
      <c r="G10" s="4">
        <f>A.R!H10/A.R!I10</f>
        <v>0.43313203488527402</v>
      </c>
      <c r="H10" s="4">
        <f>LN(A.R!J10)</f>
        <v>30.248155409559779</v>
      </c>
      <c r="I10" s="4">
        <v>0.79166666666666663</v>
      </c>
    </row>
    <row r="11" spans="1:9" x14ac:dyDescent="0.25">
      <c r="A11" s="25"/>
      <c r="B11" s="26"/>
      <c r="C11" s="25"/>
      <c r="D11" s="25"/>
      <c r="E11" s="2">
        <v>2016</v>
      </c>
      <c r="F11" s="4">
        <f>A.R!F11/A.R!G11</f>
        <v>0.42857142857142855</v>
      </c>
      <c r="G11" s="4">
        <f>A.R!H11/A.R!I11</f>
        <v>0.43313203488527402</v>
      </c>
      <c r="H11" s="4">
        <f>LN(A.R!J11)</f>
        <v>30.354026213741914</v>
      </c>
      <c r="I11" s="4">
        <v>0.79166666666666663</v>
      </c>
    </row>
    <row r="12" spans="1:9" x14ac:dyDescent="0.25">
      <c r="A12" s="25"/>
      <c r="B12" s="26"/>
      <c r="C12" s="25"/>
      <c r="D12" s="25"/>
      <c r="E12" s="2">
        <v>2017</v>
      </c>
      <c r="F12" s="4">
        <f>A.R!F12/A.R!G12</f>
        <v>0.42857142857142855</v>
      </c>
      <c r="G12" s="4">
        <f>A.R!H12/A.R!I12</f>
        <v>0.43313203488527402</v>
      </c>
      <c r="H12" s="4">
        <f>LN(A.R!J12)</f>
        <v>30.441401611181355</v>
      </c>
      <c r="I12" s="4">
        <v>0.79166666666666663</v>
      </c>
    </row>
    <row r="13" spans="1:9" x14ac:dyDescent="0.25">
      <c r="A13" s="25"/>
      <c r="B13" s="26"/>
      <c r="C13" s="25"/>
      <c r="D13" s="25"/>
      <c r="E13" s="2">
        <v>2018</v>
      </c>
      <c r="F13" s="4">
        <f>A.R!F13/A.R!G13</f>
        <v>0.42857142857142855</v>
      </c>
      <c r="G13" s="4">
        <f>A.R!H13/A.R!I13</f>
        <v>0.43313203488527402</v>
      </c>
      <c r="H13" s="4">
        <f>LN(A.R!J13)</f>
        <v>30.529482626986692</v>
      </c>
      <c r="I13" s="4">
        <v>0.79166666666666663</v>
      </c>
    </row>
    <row r="14" spans="1:9" x14ac:dyDescent="0.25">
      <c r="A14" s="25"/>
      <c r="B14" s="26"/>
      <c r="C14" s="25"/>
      <c r="D14" s="25"/>
      <c r="E14" s="2">
        <v>2019</v>
      </c>
      <c r="F14" s="4">
        <f>A.R!F14/A.R!G14</f>
        <v>0.42857142857142855</v>
      </c>
      <c r="G14" s="4">
        <f>A.R!H14/A.R!I14</f>
        <v>0.43034109602237364</v>
      </c>
      <c r="H14" s="4">
        <f>LN(A.R!J14)</f>
        <v>30.639902897634443</v>
      </c>
      <c r="I14" s="4">
        <v>0.79166666666666663</v>
      </c>
    </row>
    <row r="15" spans="1:9" x14ac:dyDescent="0.25">
      <c r="A15" s="25"/>
      <c r="B15" s="26"/>
      <c r="C15" s="25"/>
      <c r="D15" s="25"/>
      <c r="E15" s="2">
        <v>2020</v>
      </c>
      <c r="F15" s="4">
        <f>A.R!F15/A.R!G15</f>
        <v>0.42857142857142855</v>
      </c>
      <c r="G15" s="4">
        <f>A.R!H15/A.R!I15</f>
        <v>0.42929871367112693</v>
      </c>
      <c r="H15" s="4">
        <f>LN(A.R!J15)</f>
        <v>30.747390141298187</v>
      </c>
      <c r="I15" s="4">
        <v>0.79166666666666663</v>
      </c>
    </row>
    <row r="16" spans="1:9" x14ac:dyDescent="0.25">
      <c r="A16" s="25">
        <v>3</v>
      </c>
      <c r="B16" s="26"/>
      <c r="C16" s="25" t="s">
        <v>96</v>
      </c>
      <c r="D16" s="25" t="s">
        <v>97</v>
      </c>
      <c r="E16" s="2">
        <v>2014</v>
      </c>
      <c r="F16" s="4">
        <f>A.R!F16/A.R!G16</f>
        <v>0.75</v>
      </c>
      <c r="G16" s="4">
        <f>A.R!H16/A.R!I16</f>
        <v>0.77524820400000005</v>
      </c>
      <c r="H16" s="4">
        <f>LN(A.R!J16)</f>
        <v>29.35248874411495</v>
      </c>
      <c r="I16" s="4">
        <v>0.83333333333333337</v>
      </c>
    </row>
    <row r="17" spans="1:9" x14ac:dyDescent="0.25">
      <c r="A17" s="25"/>
      <c r="B17" s="26"/>
      <c r="C17" s="25"/>
      <c r="D17" s="25"/>
      <c r="E17" s="2">
        <v>2015</v>
      </c>
      <c r="F17" s="4">
        <f>A.R!F17/A.R!G17</f>
        <v>0.5</v>
      </c>
      <c r="G17" s="4">
        <f>A.R!H17/A.R!I17</f>
        <v>0.78163004844444439</v>
      </c>
      <c r="H17" s="4">
        <f>LN(A.R!J17)</f>
        <v>29.469143854289701</v>
      </c>
      <c r="I17" s="4">
        <v>0.83333333333333337</v>
      </c>
    </row>
    <row r="18" spans="1:9" x14ac:dyDescent="0.25">
      <c r="A18" s="25"/>
      <c r="B18" s="26"/>
      <c r="C18" s="25"/>
      <c r="D18" s="25"/>
      <c r="E18" s="2">
        <v>2016</v>
      </c>
      <c r="F18" s="4">
        <f>A.R!F18/A.R!G18</f>
        <v>0.5</v>
      </c>
      <c r="G18" s="4">
        <f>A.R!H18/A.R!I18</f>
        <v>0.78418653733333332</v>
      </c>
      <c r="H18" s="4">
        <f>LN(A.R!J18)</f>
        <v>29.515938047927101</v>
      </c>
      <c r="I18" s="4">
        <v>0.83333333333333337</v>
      </c>
    </row>
    <row r="19" spans="1:9" x14ac:dyDescent="0.25">
      <c r="A19" s="25"/>
      <c r="B19" s="26"/>
      <c r="C19" s="25"/>
      <c r="D19" s="25"/>
      <c r="E19" s="2">
        <v>2017</v>
      </c>
      <c r="F19" s="4">
        <f>A.R!F19/A.R!G19</f>
        <v>0.6</v>
      </c>
      <c r="G19" s="4">
        <f>A.R!H19/A.R!I19</f>
        <v>0.78924604844444446</v>
      </c>
      <c r="H19" s="4">
        <f>LN(A.R!J19)</f>
        <v>29.63720628741466</v>
      </c>
      <c r="I19" s="4">
        <v>0.83333333333333337</v>
      </c>
    </row>
    <row r="20" spans="1:9" x14ac:dyDescent="0.25">
      <c r="A20" s="25"/>
      <c r="B20" s="26"/>
      <c r="C20" s="25"/>
      <c r="D20" s="25"/>
      <c r="E20" s="2">
        <v>2018</v>
      </c>
      <c r="F20" s="4">
        <f>A.R!F20/A.R!G20</f>
        <v>0.6</v>
      </c>
      <c r="G20" s="4">
        <f>A.R!H20/A.R!I20</f>
        <v>0.79905035955555559</v>
      </c>
      <c r="H20" s="4">
        <f>LN(A.R!J20)</f>
        <v>29.694076009398074</v>
      </c>
      <c r="I20" s="4">
        <v>0.83333333333333337</v>
      </c>
    </row>
    <row r="21" spans="1:9" x14ac:dyDescent="0.25">
      <c r="A21" s="25"/>
      <c r="B21" s="26"/>
      <c r="C21" s="25"/>
      <c r="D21" s="25"/>
      <c r="E21" s="2">
        <v>2019</v>
      </c>
      <c r="F21" s="4">
        <f>A.R!F21/A.R!G21</f>
        <v>0.4</v>
      </c>
      <c r="G21" s="4">
        <f>A.R!H21/A.R!I21</f>
        <v>0.80440520400000004</v>
      </c>
      <c r="H21" s="4">
        <f>LN(A.R!J21)</f>
        <v>29.756005839453298</v>
      </c>
      <c r="I21" s="4">
        <v>0.83333333333333337</v>
      </c>
    </row>
    <row r="22" spans="1:9" x14ac:dyDescent="0.25">
      <c r="A22" s="25"/>
      <c r="B22" s="26"/>
      <c r="C22" s="25"/>
      <c r="D22" s="25"/>
      <c r="E22" s="2">
        <v>2020</v>
      </c>
      <c r="F22" s="4">
        <f>A.R!F22/A.R!G22</f>
        <v>0.6</v>
      </c>
      <c r="G22" s="4">
        <f>A.R!H22/A.R!I22</f>
        <v>0.81648035955555553</v>
      </c>
      <c r="H22" s="4">
        <f>LN(A.R!J22)</f>
        <v>29.839807215371188</v>
      </c>
      <c r="I22" s="4">
        <v>0.79166666666666663</v>
      </c>
    </row>
    <row r="23" spans="1:9" x14ac:dyDescent="0.25">
      <c r="A23" s="25">
        <v>4</v>
      </c>
      <c r="B23" s="26"/>
      <c r="C23" s="25" t="s">
        <v>98</v>
      </c>
      <c r="D23" s="25" t="s">
        <v>99</v>
      </c>
      <c r="E23" s="2">
        <v>2014</v>
      </c>
      <c r="F23" s="4">
        <f>A.R!F23/A.R!G23</f>
        <v>0.5</v>
      </c>
      <c r="G23" s="4">
        <f>A.R!H23/A.R!I23</f>
        <v>0.92660795714285715</v>
      </c>
      <c r="H23" s="4">
        <f>LN(A.R!J23)</f>
        <v>20.935346438876948</v>
      </c>
      <c r="I23" s="4">
        <v>0.79166666666666663</v>
      </c>
    </row>
    <row r="24" spans="1:9" x14ac:dyDescent="0.25">
      <c r="A24" s="25"/>
      <c r="B24" s="26"/>
      <c r="C24" s="25"/>
      <c r="D24" s="25"/>
      <c r="E24" s="2">
        <v>2015</v>
      </c>
      <c r="F24" s="4">
        <f>A.R!F24/A.R!G24</f>
        <v>0.33333333333333331</v>
      </c>
      <c r="G24" s="4">
        <f>A.R!H24/A.R!I24</f>
        <v>0.92660795714285715</v>
      </c>
      <c r="H24" s="4">
        <f>LN(A.R!J24)</f>
        <v>21.042648763138551</v>
      </c>
      <c r="I24" s="4">
        <v>0.79166666666666663</v>
      </c>
    </row>
    <row r="25" spans="1:9" x14ac:dyDescent="0.25">
      <c r="A25" s="25"/>
      <c r="B25" s="26"/>
      <c r="C25" s="25"/>
      <c r="D25" s="25"/>
      <c r="E25" s="2">
        <v>2016</v>
      </c>
      <c r="F25" s="4">
        <f>A.R!F25/A.R!G25</f>
        <v>0.42857142857142855</v>
      </c>
      <c r="G25" s="4">
        <f>A.R!H25/A.R!I25</f>
        <v>0.92660795714285715</v>
      </c>
      <c r="H25" s="4">
        <f>LN(A.R!J25)</f>
        <v>21.149425695858842</v>
      </c>
      <c r="I25" s="4">
        <v>0.79166666666666663</v>
      </c>
    </row>
    <row r="26" spans="1:9" x14ac:dyDescent="0.25">
      <c r="A26" s="25"/>
      <c r="B26" s="26"/>
      <c r="C26" s="25"/>
      <c r="D26" s="25"/>
      <c r="E26" s="2">
        <v>2017</v>
      </c>
      <c r="F26" s="4">
        <f>A.R!F26/A.R!G26</f>
        <v>0.42857142857142855</v>
      </c>
      <c r="G26" s="4">
        <f>A.R!H26/A.R!I26</f>
        <v>0.92660795714285715</v>
      </c>
      <c r="H26" s="4">
        <f>LN(A.R!J26)</f>
        <v>21.218502266391503</v>
      </c>
      <c r="I26" s="4">
        <v>0.79166666666666663</v>
      </c>
    </row>
    <row r="27" spans="1:9" x14ac:dyDescent="0.25">
      <c r="A27" s="25"/>
      <c r="B27" s="26"/>
      <c r="C27" s="25"/>
      <c r="D27" s="25"/>
      <c r="E27" s="2">
        <v>2018</v>
      </c>
      <c r="F27" s="4">
        <f>A.R!F27/A.R!G27</f>
        <v>0.42857142857142855</v>
      </c>
      <c r="G27" s="4">
        <f>A.R!H27/A.R!I27</f>
        <v>0.92125081428571431</v>
      </c>
      <c r="H27" s="4">
        <f>LN(A.R!J27)</f>
        <v>21.149425695858842</v>
      </c>
      <c r="I27" s="4">
        <v>0.79166666666666663</v>
      </c>
    </row>
    <row r="28" spans="1:9" x14ac:dyDescent="0.25">
      <c r="A28" s="25"/>
      <c r="B28" s="26"/>
      <c r="C28" s="25"/>
      <c r="D28" s="25"/>
      <c r="E28" s="2">
        <v>2019</v>
      </c>
      <c r="F28" s="4">
        <f>A.R!F28/A.R!G28</f>
        <v>0.42857142857142855</v>
      </c>
      <c r="G28" s="4">
        <f>A.R!H28/A.R!I28</f>
        <v>0.92125081517857144</v>
      </c>
      <c r="H28" s="4">
        <f>LN(A.R!J28)</f>
        <v>21.327560335809743</v>
      </c>
      <c r="I28" s="4">
        <v>0.79166666666666663</v>
      </c>
    </row>
    <row r="29" spans="1:9" x14ac:dyDescent="0.25">
      <c r="A29" s="25"/>
      <c r="B29" s="26"/>
      <c r="C29" s="25"/>
      <c r="D29" s="25"/>
      <c r="E29" s="2">
        <v>2020</v>
      </c>
      <c r="F29" s="4">
        <f>A.R!F29/A.R!G29</f>
        <v>0.33333333333333331</v>
      </c>
      <c r="G29" s="4">
        <f>A.R!H29/A.R!I29</f>
        <v>0.92125081607142856</v>
      </c>
      <c r="H29" s="4">
        <f>LN(A.R!J29)</f>
        <v>21.409746783459099</v>
      </c>
      <c r="I29" s="4">
        <v>0.79166666666666663</v>
      </c>
    </row>
    <row r="30" spans="1:9" x14ac:dyDescent="0.25">
      <c r="A30" s="25">
        <v>5</v>
      </c>
      <c r="B30" s="26"/>
      <c r="C30" s="25" t="s">
        <v>101</v>
      </c>
      <c r="D30" s="25" t="s">
        <v>102</v>
      </c>
      <c r="E30" s="2">
        <v>2014</v>
      </c>
      <c r="F30" s="4">
        <f>A.R!F30/A.R!G30</f>
        <v>0.33333333333333331</v>
      </c>
      <c r="G30" s="4">
        <f>A.R!H30/A.R!I30</f>
        <v>0.80664221465233321</v>
      </c>
      <c r="H30" s="4">
        <f>LN(A.R!J30)</f>
        <v>27.852838408475076</v>
      </c>
      <c r="I30" s="4">
        <v>0.875</v>
      </c>
    </row>
    <row r="31" spans="1:9" x14ac:dyDescent="0.25">
      <c r="A31" s="25"/>
      <c r="B31" s="26"/>
      <c r="C31" s="25"/>
      <c r="D31" s="25"/>
      <c r="E31" s="2">
        <v>2015</v>
      </c>
      <c r="F31" s="4">
        <f>A.R!F31/A.R!G31</f>
        <v>0.33333333333333331</v>
      </c>
      <c r="G31" s="4">
        <f>A.R!H31/A.R!I31</f>
        <v>0.80664221432967631</v>
      </c>
      <c r="H31" s="4">
        <f>LN(A.R!J31)</f>
        <v>28.058709816626806</v>
      </c>
      <c r="I31" s="4">
        <v>0.875</v>
      </c>
    </row>
    <row r="32" spans="1:9" x14ac:dyDescent="0.25">
      <c r="A32" s="25"/>
      <c r="B32" s="26"/>
      <c r="C32" s="25"/>
      <c r="D32" s="25"/>
      <c r="E32" s="2">
        <v>2016</v>
      </c>
      <c r="F32" s="4">
        <f>A.R!F32/A.R!G32</f>
        <v>0.33333333333333331</v>
      </c>
      <c r="G32" s="4">
        <f>A.R!H32/A.R!I32</f>
        <v>0.80664221432967631</v>
      </c>
      <c r="H32" s="4">
        <f>LN(A.R!J32)</f>
        <v>27.954287481264544</v>
      </c>
      <c r="I32" s="4">
        <v>0.875</v>
      </c>
    </row>
    <row r="33" spans="1:9" x14ac:dyDescent="0.25">
      <c r="A33" s="25"/>
      <c r="B33" s="26"/>
      <c r="C33" s="25"/>
      <c r="D33" s="25"/>
      <c r="E33" s="2">
        <v>2017</v>
      </c>
      <c r="F33" s="4">
        <f>A.R!F33/A.R!G33</f>
        <v>0.33333333333333331</v>
      </c>
      <c r="G33" s="4">
        <f>A.R!H33/A.R!I33</f>
        <v>0.80664221432967631</v>
      </c>
      <c r="H33" s="4">
        <f>LN(A.R!J33)</f>
        <v>28.056207006343161</v>
      </c>
      <c r="I33" s="4">
        <v>0.875</v>
      </c>
    </row>
    <row r="34" spans="1:9" x14ac:dyDescent="0.25">
      <c r="A34" s="25"/>
      <c r="B34" s="26"/>
      <c r="C34" s="25"/>
      <c r="D34" s="25"/>
      <c r="E34" s="2">
        <v>2018</v>
      </c>
      <c r="F34" s="4">
        <f>A.R!F34/A.R!G34</f>
        <v>0.33333333333333331</v>
      </c>
      <c r="G34" s="4">
        <f>A.R!H34/A.R!I34</f>
        <v>0.80664221432967631</v>
      </c>
      <c r="H34" s="4">
        <f>LN(A.R!J34)</f>
        <v>27.997295265719419</v>
      </c>
      <c r="I34" s="4">
        <v>0.875</v>
      </c>
    </row>
    <row r="35" spans="1:9" x14ac:dyDescent="0.25">
      <c r="A35" s="25"/>
      <c r="B35" s="26"/>
      <c r="C35" s="25"/>
      <c r="D35" s="25"/>
      <c r="E35" s="2">
        <v>2019</v>
      </c>
      <c r="F35" s="4">
        <f>A.R!F35/A.R!G35</f>
        <v>0.33333333333333331</v>
      </c>
      <c r="G35" s="4">
        <f>A.R!H35/A.R!I35</f>
        <v>0.80664221432967631</v>
      </c>
      <c r="H35" s="4">
        <f>LN(A.R!J35)</f>
        <v>27.955952147162101</v>
      </c>
      <c r="I35" s="4">
        <v>0.875</v>
      </c>
    </row>
    <row r="36" spans="1:9" x14ac:dyDescent="0.25">
      <c r="A36" s="25"/>
      <c r="B36" s="26"/>
      <c r="C36" s="25"/>
      <c r="D36" s="25"/>
      <c r="E36" s="2">
        <v>2020</v>
      </c>
      <c r="F36" s="4">
        <f>A.R!F36/A.R!G36</f>
        <v>0.66666666666666663</v>
      </c>
      <c r="G36" s="4">
        <f>A.R!H36/A.R!I36</f>
        <v>0.80664221432967631</v>
      </c>
      <c r="H36" s="4">
        <f>LN(A.R!J36)</f>
        <v>28.16946268037449</v>
      </c>
      <c r="I36" s="4">
        <v>0.875</v>
      </c>
    </row>
    <row r="37" spans="1:9" x14ac:dyDescent="0.25">
      <c r="A37" s="25">
        <v>6</v>
      </c>
      <c r="B37" s="26"/>
      <c r="C37" s="25" t="s">
        <v>107</v>
      </c>
      <c r="D37" s="25" t="s">
        <v>108</v>
      </c>
      <c r="E37" s="2">
        <v>2014</v>
      </c>
      <c r="F37" s="4">
        <f>A.R!F37/A.R!G37</f>
        <v>0.33333333333333331</v>
      </c>
      <c r="G37" s="4">
        <f>A.R!H37/A.R!I37</f>
        <v>0.40500000000000003</v>
      </c>
      <c r="H37" s="4">
        <f>LN(A.R!J37)</f>
        <v>14.852743419188506</v>
      </c>
      <c r="I37" s="4">
        <v>0.79166666666666663</v>
      </c>
    </row>
    <row r="38" spans="1:9" x14ac:dyDescent="0.25">
      <c r="A38" s="25"/>
      <c r="B38" s="26"/>
      <c r="C38" s="25"/>
      <c r="D38" s="25"/>
      <c r="E38" s="2">
        <v>2015</v>
      </c>
      <c r="F38" s="4">
        <f>A.R!F38/A.R!G38</f>
        <v>0.33333333333333331</v>
      </c>
      <c r="G38" s="4">
        <f>A.R!H38/A.R!I38</f>
        <v>0.41071332074321792</v>
      </c>
      <c r="H38" s="4">
        <f>LN(A.R!J38)</f>
        <v>14.843740081118646</v>
      </c>
      <c r="I38" s="4">
        <v>0.79166666666666663</v>
      </c>
    </row>
    <row r="39" spans="1:9" x14ac:dyDescent="0.25">
      <c r="A39" s="25"/>
      <c r="B39" s="26"/>
      <c r="C39" s="25"/>
      <c r="D39" s="25"/>
      <c r="E39" s="2">
        <v>2016</v>
      </c>
      <c r="F39" s="4">
        <f>A.R!F39/A.R!G39</f>
        <v>0.33333333333333331</v>
      </c>
      <c r="G39" s="4">
        <f>A.R!H39/A.R!I39</f>
        <v>0.40500000000000003</v>
      </c>
      <c r="H39" s="4">
        <f>LN(A.R!J39)</f>
        <v>14.909985633489683</v>
      </c>
      <c r="I39" s="4">
        <v>0.79166666666666663</v>
      </c>
    </row>
    <row r="40" spans="1:9" x14ac:dyDescent="0.25">
      <c r="A40" s="25"/>
      <c r="B40" s="26"/>
      <c r="C40" s="25"/>
      <c r="D40" s="25"/>
      <c r="E40" s="2">
        <v>2017</v>
      </c>
      <c r="F40" s="4">
        <f>A.R!F40/A.R!G40</f>
        <v>0.33333333333333331</v>
      </c>
      <c r="G40" s="4">
        <f>A.R!H40/A.R!I40</f>
        <v>0.81</v>
      </c>
      <c r="H40" s="4">
        <f>LN(A.R!J40)</f>
        <v>14.965512169742363</v>
      </c>
      <c r="I40" s="4">
        <v>0.79166666666666663</v>
      </c>
    </row>
    <row r="41" spans="1:9" x14ac:dyDescent="0.25">
      <c r="A41" s="25"/>
      <c r="B41" s="26"/>
      <c r="C41" s="25"/>
      <c r="D41" s="25"/>
      <c r="E41" s="2">
        <v>2018</v>
      </c>
      <c r="F41" s="4">
        <f>A.R!F41/A.R!G41</f>
        <v>0.4</v>
      </c>
      <c r="G41" s="4">
        <f>A.R!H41/A.R!I41</f>
        <v>0.8100000000126667</v>
      </c>
      <c r="H41" s="4">
        <f>LN(A.R!J41)</f>
        <v>15.020770933015145</v>
      </c>
      <c r="I41" s="4">
        <v>0.79166666666666663</v>
      </c>
    </row>
    <row r="42" spans="1:9" x14ac:dyDescent="0.25">
      <c r="A42" s="25"/>
      <c r="B42" s="26"/>
      <c r="C42" s="25"/>
      <c r="D42" s="25"/>
      <c r="E42" s="2">
        <v>2019</v>
      </c>
      <c r="F42" s="4">
        <f>A.R!F42/A.R!G42</f>
        <v>0.4</v>
      </c>
      <c r="G42" s="4">
        <f>A.R!H42/A.R!I42</f>
        <v>0.81000000002533334</v>
      </c>
      <c r="H42" s="4">
        <f>LN(A.R!J42)</f>
        <v>15.078760629773491</v>
      </c>
      <c r="I42" s="4">
        <v>0.79166666666666663</v>
      </c>
    </row>
    <row r="43" spans="1:9" x14ac:dyDescent="0.25">
      <c r="A43" s="25"/>
      <c r="B43" s="26"/>
      <c r="C43" s="25"/>
      <c r="D43" s="25"/>
      <c r="E43" s="2">
        <v>2020</v>
      </c>
      <c r="F43" s="4">
        <f>A.R!F43/A.R!G43</f>
        <v>0.5</v>
      </c>
      <c r="G43" s="4">
        <f>A.R!H43/A.R!I43</f>
        <v>0.81</v>
      </c>
      <c r="H43" s="4">
        <f>LN(A.R!J43)</f>
        <v>15.163457984075549</v>
      </c>
      <c r="I43" s="4">
        <v>0.79166666666666663</v>
      </c>
    </row>
    <row r="44" spans="1:9" x14ac:dyDescent="0.25">
      <c r="A44" s="25">
        <v>7</v>
      </c>
      <c r="B44" s="26"/>
      <c r="C44" s="25" t="s">
        <v>110</v>
      </c>
      <c r="D44" s="25" t="s">
        <v>109</v>
      </c>
      <c r="E44" s="2">
        <v>2014</v>
      </c>
      <c r="F44" s="4">
        <f>A.R!F44/A.R!G44</f>
        <v>0.25</v>
      </c>
      <c r="G44" s="4">
        <f>A.R!H44/A.R!I44</f>
        <v>0.56573280952380955</v>
      </c>
      <c r="H44" s="4">
        <f>LN(A.R!J44)</f>
        <v>20.273989837638208</v>
      </c>
      <c r="I44" s="4">
        <v>0.70833333333333337</v>
      </c>
    </row>
    <row r="45" spans="1:9" x14ac:dyDescent="0.25">
      <c r="A45" s="25"/>
      <c r="B45" s="26"/>
      <c r="C45" s="25"/>
      <c r="D45" s="25"/>
      <c r="E45" s="2">
        <v>2015</v>
      </c>
      <c r="F45" s="4">
        <f>A.R!F45/A.R!G45</f>
        <v>0.33333333333333331</v>
      </c>
      <c r="G45" s="4">
        <f>A.R!H45/A.R!I45</f>
        <v>0.56573280952380955</v>
      </c>
      <c r="H45" s="4">
        <f>LN(A.R!J45)</f>
        <v>20.338564943660916</v>
      </c>
      <c r="I45" s="4">
        <v>0.70833333333333337</v>
      </c>
    </row>
    <row r="46" spans="1:9" x14ac:dyDescent="0.25">
      <c r="A46" s="25"/>
      <c r="B46" s="26"/>
      <c r="C46" s="25"/>
      <c r="D46" s="25"/>
      <c r="E46" s="2">
        <v>2016</v>
      </c>
      <c r="F46" s="4">
        <f>A.R!F46/A.R!G46</f>
        <v>0.33333333333333331</v>
      </c>
      <c r="G46" s="4">
        <f>A.R!H46/A.R!I46</f>
        <v>0.56573280952380955</v>
      </c>
      <c r="H46" s="4">
        <f>LN(A.R!J46)</f>
        <v>20.599162562466667</v>
      </c>
      <c r="I46" s="4">
        <v>0.70833333333333337</v>
      </c>
    </row>
    <row r="47" spans="1:9" x14ac:dyDescent="0.25">
      <c r="A47" s="25"/>
      <c r="B47" s="26"/>
      <c r="C47" s="25"/>
      <c r="D47" s="25"/>
      <c r="E47" s="2">
        <v>2017</v>
      </c>
      <c r="F47" s="4">
        <f>A.R!F47/A.R!G47</f>
        <v>0.33333333333333331</v>
      </c>
      <c r="G47" s="4">
        <f>A.R!H47/A.R!I47</f>
        <v>0.56774030952380949</v>
      </c>
      <c r="H47" s="4">
        <f>LN(A.R!J47)</f>
        <v>20.885329910262797</v>
      </c>
      <c r="I47" s="4">
        <v>0.70833333333333337</v>
      </c>
    </row>
    <row r="48" spans="1:9" x14ac:dyDescent="0.25">
      <c r="A48" s="25"/>
      <c r="B48" s="26"/>
      <c r="C48" s="25"/>
      <c r="D48" s="25"/>
      <c r="E48" s="2">
        <v>2018</v>
      </c>
      <c r="F48" s="4">
        <f>A.R!F48/A.R!G48</f>
        <v>0.5</v>
      </c>
      <c r="G48" s="4">
        <f>A.R!H48/A.R!I48</f>
        <v>0.56774030952380949</v>
      </c>
      <c r="H48" s="4">
        <f>LN(A.R!J48)</f>
        <v>21.348500033802079</v>
      </c>
      <c r="I48" s="4">
        <v>0.70833333333333337</v>
      </c>
    </row>
    <row r="49" spans="1:9" x14ac:dyDescent="0.25">
      <c r="A49" s="25"/>
      <c r="B49" s="26"/>
      <c r="C49" s="25"/>
      <c r="D49" s="25"/>
      <c r="E49" s="2">
        <v>2019</v>
      </c>
      <c r="F49" s="4">
        <f>A.R!F49/A.R!G49</f>
        <v>0.4</v>
      </c>
      <c r="G49" s="4">
        <f>A.R!H49/A.R!I49</f>
        <v>0.56774030952380949</v>
      </c>
      <c r="H49" s="4">
        <f>LN(A.R!J49)</f>
        <v>21.46363966478193</v>
      </c>
      <c r="I49" s="4">
        <v>0.70833333333333337</v>
      </c>
    </row>
    <row r="50" spans="1:9" x14ac:dyDescent="0.25">
      <c r="A50" s="25"/>
      <c r="B50" s="26"/>
      <c r="C50" s="25"/>
      <c r="D50" s="25"/>
      <c r="E50" s="2">
        <v>2020</v>
      </c>
      <c r="F50" s="4">
        <f>A.R!F50/A.R!G50</f>
        <v>0.5</v>
      </c>
      <c r="G50" s="4">
        <f>A.R!H50/A.R!I50</f>
        <v>0.56774030952380949</v>
      </c>
      <c r="H50" s="4">
        <f>LN(A.R!J50)</f>
        <v>21.373499971072604</v>
      </c>
      <c r="I50" s="4">
        <v>0.70833333333333337</v>
      </c>
    </row>
    <row r="51" spans="1:9" x14ac:dyDescent="0.25">
      <c r="A51" s="25">
        <v>8</v>
      </c>
      <c r="B51" s="26" t="s">
        <v>25</v>
      </c>
      <c r="C51" s="25" t="s">
        <v>6</v>
      </c>
      <c r="D51" s="25" t="s">
        <v>26</v>
      </c>
      <c r="E51" s="2">
        <v>2014</v>
      </c>
      <c r="F51" s="4">
        <f>A.R!F51/A.R!G51</f>
        <v>0.36363636363636365</v>
      </c>
      <c r="G51" s="4">
        <f>A.R!H51/A.R!I51</f>
        <v>0.50114808277423839</v>
      </c>
      <c r="H51" s="4">
        <f>LN(A.R!J51)</f>
        <v>12.371709957814383</v>
      </c>
      <c r="I51" s="4">
        <v>0.91666666666666663</v>
      </c>
    </row>
    <row r="52" spans="1:9" x14ac:dyDescent="0.25">
      <c r="A52" s="25"/>
      <c r="B52" s="26"/>
      <c r="C52" s="25"/>
      <c r="D52" s="25"/>
      <c r="E52" s="2">
        <v>2015</v>
      </c>
      <c r="F52" s="4">
        <f>A.R!F52/A.R!G52</f>
        <v>0.36363636363636365</v>
      </c>
      <c r="G52" s="4">
        <f>A.R!H52/A.R!I52</f>
        <v>0.50114808277423839</v>
      </c>
      <c r="H52" s="4">
        <f>LN(A.R!J52)</f>
        <v>12.41078742537595</v>
      </c>
      <c r="I52" s="4">
        <v>0.91666666666666663</v>
      </c>
    </row>
    <row r="53" spans="1:9" x14ac:dyDescent="0.25">
      <c r="A53" s="25"/>
      <c r="B53" s="26"/>
      <c r="C53" s="25"/>
      <c r="D53" s="25"/>
      <c r="E53" s="2">
        <v>2016</v>
      </c>
      <c r="F53" s="4">
        <f>A.R!F53/A.R!G53</f>
        <v>0.33333333333333331</v>
      </c>
      <c r="G53" s="4">
        <f>A.R!H53/A.R!I53</f>
        <v>0.50114808277423839</v>
      </c>
      <c r="H53" s="4">
        <f>LN(A.R!J53)</f>
        <v>12.47554619442699</v>
      </c>
      <c r="I53" s="4">
        <v>0.91666666666666663</v>
      </c>
    </row>
    <row r="54" spans="1:9" x14ac:dyDescent="0.25">
      <c r="A54" s="25"/>
      <c r="B54" s="26"/>
      <c r="C54" s="25"/>
      <c r="D54" s="25"/>
      <c r="E54" s="2">
        <v>2017</v>
      </c>
      <c r="F54" s="4">
        <f>A.R!F54/A.R!G54</f>
        <v>0.36363636363636365</v>
      </c>
      <c r="G54" s="4">
        <f>A.R!H54/A.R!I54</f>
        <v>0.50114808277423839</v>
      </c>
      <c r="H54" s="4">
        <f>LN(A.R!J54)</f>
        <v>12.597540243994484</v>
      </c>
      <c r="I54" s="4">
        <v>0.91666666666666663</v>
      </c>
    </row>
    <row r="55" spans="1:9" x14ac:dyDescent="0.25">
      <c r="A55" s="25"/>
      <c r="B55" s="26"/>
      <c r="C55" s="25"/>
      <c r="D55" s="25"/>
      <c r="E55" s="2">
        <v>2018</v>
      </c>
      <c r="F55" s="4">
        <f>A.R!F55/A.R!G55</f>
        <v>0.3</v>
      </c>
      <c r="G55" s="4">
        <f>A.R!H55/A.R!I55</f>
        <v>0.50114808277423839</v>
      </c>
      <c r="H55" s="4">
        <f>LN(A.R!J55)</f>
        <v>12.750461663803154</v>
      </c>
      <c r="I55" s="4">
        <v>0.91666666666666663</v>
      </c>
    </row>
    <row r="56" spans="1:9" x14ac:dyDescent="0.25">
      <c r="A56" s="25"/>
      <c r="B56" s="26"/>
      <c r="C56" s="25"/>
      <c r="D56" s="25"/>
      <c r="E56" s="2">
        <v>2019</v>
      </c>
      <c r="F56" s="4">
        <f>A.R!F56/A.R!G56</f>
        <v>0.3</v>
      </c>
      <c r="G56" s="4">
        <f>A.R!H56/A.R!I56</f>
        <v>0.50114808277423839</v>
      </c>
      <c r="H56" s="4">
        <f>LN(A.R!J56)</f>
        <v>12.771267129279435</v>
      </c>
      <c r="I56" s="4">
        <v>0.91666666666666663</v>
      </c>
    </row>
    <row r="57" spans="1:9" x14ac:dyDescent="0.25">
      <c r="A57" s="25"/>
      <c r="B57" s="26"/>
      <c r="C57" s="25"/>
      <c r="D57" s="25"/>
      <c r="E57" s="2">
        <v>2020</v>
      </c>
      <c r="F57" s="4">
        <f>A.R!F57/A.R!G57</f>
        <v>0.3</v>
      </c>
      <c r="G57" s="4">
        <f>A.R!H57/A.R!I57</f>
        <v>0.50114808277423839</v>
      </c>
      <c r="H57" s="4">
        <f>LN(A.R!J57)</f>
        <v>12.731401585898109</v>
      </c>
      <c r="I57" s="4">
        <v>0.95833333333333337</v>
      </c>
    </row>
    <row r="58" spans="1:9" x14ac:dyDescent="0.25">
      <c r="A58" s="25">
        <v>9</v>
      </c>
      <c r="B58" s="26"/>
      <c r="C58" s="25" t="s">
        <v>7</v>
      </c>
      <c r="D58" s="25" t="s">
        <v>27</v>
      </c>
      <c r="E58" s="2">
        <v>2014</v>
      </c>
      <c r="F58" s="4">
        <f>A.R!F58/A.R!G58</f>
        <v>0.2</v>
      </c>
      <c r="G58" s="4">
        <f>A.R!H58/A.R!I58</f>
        <v>0.79999998692873653</v>
      </c>
      <c r="H58" s="4">
        <f>LN(A.R!J58)</f>
        <v>16.481413303176954</v>
      </c>
      <c r="I58" s="4">
        <v>0.95833333333333337</v>
      </c>
    </row>
    <row r="59" spans="1:9" x14ac:dyDescent="0.25">
      <c r="A59" s="25"/>
      <c r="B59" s="26"/>
      <c r="C59" s="25"/>
      <c r="D59" s="25"/>
      <c r="E59" s="2">
        <v>2015</v>
      </c>
      <c r="F59" s="4">
        <f>A.R!F59/A.R!G59</f>
        <v>0.33333333333333331</v>
      </c>
      <c r="G59" s="4">
        <f>A.R!H59/A.R!I59</f>
        <v>0.79999998692873653</v>
      </c>
      <c r="H59" s="4">
        <f>LN(A.R!J59)</f>
        <v>16.478501327053483</v>
      </c>
      <c r="I59" s="4">
        <v>0.95833333333333337</v>
      </c>
    </row>
    <row r="60" spans="1:9" x14ac:dyDescent="0.25">
      <c r="A60" s="25"/>
      <c r="B60" s="26"/>
      <c r="C60" s="25"/>
      <c r="D60" s="25"/>
      <c r="E60" s="2">
        <v>2016</v>
      </c>
      <c r="F60" s="4">
        <f>A.R!F60/A.R!G60</f>
        <v>0.375</v>
      </c>
      <c r="G60" s="4">
        <f>A.R!H60/A.R!I60</f>
        <v>0.79999998692873653</v>
      </c>
      <c r="H60" s="4">
        <f>LN(A.R!J60)</f>
        <v>16.497372418432423</v>
      </c>
      <c r="I60" s="4">
        <v>0.95833333333333337</v>
      </c>
    </row>
    <row r="61" spans="1:9" x14ac:dyDescent="0.25">
      <c r="A61" s="25"/>
      <c r="B61" s="26"/>
      <c r="C61" s="25"/>
      <c r="D61" s="25"/>
      <c r="E61" s="2">
        <v>2017</v>
      </c>
      <c r="F61" s="4">
        <f>A.R!F61/A.R!G61</f>
        <v>0.375</v>
      </c>
      <c r="G61" s="4">
        <f>A.R!H61/A.R!I61</f>
        <v>0.79999998692873653</v>
      </c>
      <c r="H61" s="4">
        <f>LN(A.R!J61)</f>
        <v>16.507587801216079</v>
      </c>
      <c r="I61" s="4">
        <v>0.95833333333333337</v>
      </c>
    </row>
    <row r="62" spans="1:9" x14ac:dyDescent="0.25">
      <c r="A62" s="25"/>
      <c r="B62" s="26"/>
      <c r="C62" s="25"/>
      <c r="D62" s="25"/>
      <c r="E62" s="2">
        <v>2018</v>
      </c>
      <c r="F62" s="4">
        <f>A.R!F62/A.R!G62</f>
        <v>0.6</v>
      </c>
      <c r="G62" s="4">
        <f>A.R!H62/A.R!I62</f>
        <v>0.79999998692873653</v>
      </c>
      <c r="H62" s="4">
        <f>LN(A.R!J62)</f>
        <v>16.581178385970492</v>
      </c>
      <c r="I62" s="4">
        <v>0.95833333333333337</v>
      </c>
    </row>
    <row r="63" spans="1:9" x14ac:dyDescent="0.25">
      <c r="A63" s="25"/>
      <c r="B63" s="26"/>
      <c r="C63" s="25"/>
      <c r="D63" s="25"/>
      <c r="E63" s="2">
        <v>2019</v>
      </c>
      <c r="F63" s="4">
        <f>A.R!F63/A.R!G63</f>
        <v>0.375</v>
      </c>
      <c r="G63" s="4">
        <f>A.R!H63/A.R!I63</f>
        <v>0.79999998692873653</v>
      </c>
      <c r="H63" s="4">
        <f>LN(A.R!J63)</f>
        <v>16.589080611041407</v>
      </c>
      <c r="I63" s="4">
        <v>0.95833333333333337</v>
      </c>
    </row>
    <row r="64" spans="1:9" x14ac:dyDescent="0.25">
      <c r="A64" s="25"/>
      <c r="B64" s="26"/>
      <c r="C64" s="25"/>
      <c r="D64" s="25"/>
      <c r="E64" s="2">
        <v>2020</v>
      </c>
      <c r="F64" s="4">
        <f>A.R!F64/A.R!G64</f>
        <v>0.2857142857142857</v>
      </c>
      <c r="G64" s="4">
        <f>A.R!H64/A.R!I64</f>
        <v>0.79999998692873653</v>
      </c>
      <c r="H64" s="4">
        <f>LN(A.R!J64)</f>
        <v>16.535495522270953</v>
      </c>
      <c r="I64" s="4">
        <v>0.95833333333333337</v>
      </c>
    </row>
    <row r="65" spans="1:9" x14ac:dyDescent="0.25">
      <c r="A65" s="25">
        <v>10</v>
      </c>
      <c r="B65" s="26"/>
      <c r="C65" s="25" t="s">
        <v>10</v>
      </c>
      <c r="D65" s="25" t="s">
        <v>30</v>
      </c>
      <c r="E65" s="2">
        <v>2014</v>
      </c>
      <c r="F65" s="4">
        <f>A.R!F65/A.R!G65</f>
        <v>0.33333333333333331</v>
      </c>
      <c r="G65" s="4">
        <f>A.R!H65/A.R!I65</f>
        <v>0.71485235100443112</v>
      </c>
      <c r="H65" s="4">
        <f>LN(A.R!J65)</f>
        <v>30.786803682386932</v>
      </c>
      <c r="I65" s="4">
        <v>0.91666666666666663</v>
      </c>
    </row>
    <row r="66" spans="1:9" x14ac:dyDescent="0.25">
      <c r="A66" s="25"/>
      <c r="B66" s="26"/>
      <c r="C66" s="25"/>
      <c r="D66" s="25"/>
      <c r="E66" s="2">
        <v>2015</v>
      </c>
      <c r="F66" s="4">
        <f>A.R!F66/A.R!G66</f>
        <v>0.42857142857142855</v>
      </c>
      <c r="G66" s="4">
        <f>A.R!H66/A.R!I66</f>
        <v>0.71485235100443112</v>
      </c>
      <c r="H66" s="4">
        <f>LN(A.R!J66)</f>
        <v>30.844319730613083</v>
      </c>
      <c r="I66" s="4">
        <v>0.91666666666666663</v>
      </c>
    </row>
    <row r="67" spans="1:9" x14ac:dyDescent="0.25">
      <c r="A67" s="25"/>
      <c r="B67" s="26"/>
      <c r="C67" s="25"/>
      <c r="D67" s="25"/>
      <c r="E67" s="2">
        <v>2016</v>
      </c>
      <c r="F67" s="4">
        <f>A.R!F67/A.R!G67</f>
        <v>0.42857142857142855</v>
      </c>
      <c r="G67" s="4">
        <f>A.R!H67/A.R!I67</f>
        <v>0.71485235100443112</v>
      </c>
      <c r="H67" s="4">
        <f>LN(A.R!J67)</f>
        <v>30.874915051964916</v>
      </c>
      <c r="I67" s="4">
        <v>0.91666666666666663</v>
      </c>
    </row>
    <row r="68" spans="1:9" x14ac:dyDescent="0.25">
      <c r="A68" s="25"/>
      <c r="B68" s="26"/>
      <c r="C68" s="25"/>
      <c r="D68" s="25"/>
      <c r="E68" s="2">
        <v>2017</v>
      </c>
      <c r="F68" s="4">
        <f>A.R!F68/A.R!G68</f>
        <v>0.42857142857142855</v>
      </c>
      <c r="G68" s="4">
        <f>A.R!H68/A.R!I68</f>
        <v>0.71485235100443112</v>
      </c>
      <c r="H68" s="4">
        <f>LN(A.R!J68)</f>
        <v>31.07911619329882</v>
      </c>
      <c r="I68" s="4">
        <v>0.91666666666666663</v>
      </c>
    </row>
    <row r="69" spans="1:9" x14ac:dyDescent="0.25">
      <c r="A69" s="25"/>
      <c r="B69" s="26"/>
      <c r="C69" s="25"/>
      <c r="D69" s="25"/>
      <c r="E69" s="2">
        <v>2018</v>
      </c>
      <c r="F69" s="4">
        <f>A.R!F69/A.R!G69</f>
        <v>0.42857142857142855</v>
      </c>
      <c r="G69" s="4">
        <f>A.R!H69/A.R!I69</f>
        <v>0.71485235100443112</v>
      </c>
      <c r="H69" s="4">
        <f>LN(A.R!J69)</f>
        <v>31.343519344662063</v>
      </c>
      <c r="I69" s="4">
        <v>0.91666666666666663</v>
      </c>
    </row>
    <row r="70" spans="1:9" x14ac:dyDescent="0.25">
      <c r="A70" s="25"/>
      <c r="B70" s="26"/>
      <c r="C70" s="25"/>
      <c r="D70" s="25"/>
      <c r="E70" s="2">
        <v>2019</v>
      </c>
      <c r="F70" s="4">
        <f>A.R!F70/A.R!G70</f>
        <v>0.42857142857142855</v>
      </c>
      <c r="G70" s="4">
        <f>A.R!H70/A.R!I70</f>
        <v>0.71485235100443112</v>
      </c>
      <c r="H70" s="4">
        <f>LN(A.R!J70)</f>
        <v>31.430949235280391</v>
      </c>
      <c r="I70" s="4">
        <v>0.91666666666666663</v>
      </c>
    </row>
    <row r="71" spans="1:9" x14ac:dyDescent="0.25">
      <c r="A71" s="25"/>
      <c r="B71" s="26"/>
      <c r="C71" s="25"/>
      <c r="D71" s="25"/>
      <c r="E71" s="2">
        <v>2020</v>
      </c>
      <c r="F71" s="4">
        <f>A.R!F71/A.R!G71</f>
        <v>0.5</v>
      </c>
      <c r="G71" s="4">
        <f>A.R!H71/A.R!I71</f>
        <v>0.71485235100443112</v>
      </c>
      <c r="H71" s="4">
        <f>LN(A.R!J71)</f>
        <v>31.510700675790911</v>
      </c>
      <c r="I71" s="4">
        <v>0.91666666666666663</v>
      </c>
    </row>
    <row r="72" spans="1:9" x14ac:dyDescent="0.25">
      <c r="A72" s="25">
        <v>11</v>
      </c>
      <c r="B72" s="26"/>
      <c r="C72" s="25" t="s">
        <v>11</v>
      </c>
      <c r="D72" s="25" t="s">
        <v>31</v>
      </c>
      <c r="E72" s="2">
        <v>2014</v>
      </c>
      <c r="F72" s="4">
        <f>A.R!F72/A.R!G72</f>
        <v>0.33333333333333331</v>
      </c>
      <c r="G72" s="4">
        <f>A.R!H72/A.R!I72</f>
        <v>0.881082609545077</v>
      </c>
      <c r="H72" s="4">
        <f>LN(A.R!J72)</f>
        <v>26.367532103264974</v>
      </c>
      <c r="I72" s="4">
        <v>0.75</v>
      </c>
    </row>
    <row r="73" spans="1:9" x14ac:dyDescent="0.25">
      <c r="A73" s="25"/>
      <c r="B73" s="26"/>
      <c r="C73" s="25"/>
      <c r="D73" s="25"/>
      <c r="E73" s="2">
        <v>2015</v>
      </c>
      <c r="F73" s="4">
        <f>A.R!F73/A.R!G73</f>
        <v>0.33333333333333331</v>
      </c>
      <c r="G73" s="4">
        <f>A.R!H73/A.R!I73</f>
        <v>0.881082609545077</v>
      </c>
      <c r="H73" s="4">
        <f>LN(A.R!J73)</f>
        <v>28.568653817632018</v>
      </c>
      <c r="I73" s="4">
        <v>0.75</v>
      </c>
    </row>
    <row r="74" spans="1:9" x14ac:dyDescent="0.25">
      <c r="A74" s="25"/>
      <c r="B74" s="26"/>
      <c r="C74" s="25"/>
      <c r="D74" s="25"/>
      <c r="E74" s="2">
        <v>2016</v>
      </c>
      <c r="F74" s="4">
        <f>A.R!F74/A.R!G74</f>
        <v>0.33333333333333331</v>
      </c>
      <c r="G74" s="4">
        <f>A.R!H74/A.R!I74</f>
        <v>0.881082609545077</v>
      </c>
      <c r="H74" s="4">
        <f>LN(A.R!J74)</f>
        <v>28.538179273520822</v>
      </c>
      <c r="I74" s="4">
        <v>0.75</v>
      </c>
    </row>
    <row r="75" spans="1:9" x14ac:dyDescent="0.25">
      <c r="A75" s="25"/>
      <c r="B75" s="26"/>
      <c r="C75" s="25"/>
      <c r="D75" s="25"/>
      <c r="E75" s="2">
        <v>2017</v>
      </c>
      <c r="F75" s="4">
        <f>A.R!F75/A.R!G75</f>
        <v>0.33333333333333331</v>
      </c>
      <c r="G75" s="4">
        <f>A.R!H75/A.R!I75</f>
        <v>0.881082609545077</v>
      </c>
      <c r="H75" s="4">
        <f>LN(A.R!J75)</f>
        <v>28.520810709332924</v>
      </c>
      <c r="I75" s="4">
        <v>0.75</v>
      </c>
    </row>
    <row r="76" spans="1:9" x14ac:dyDescent="0.25">
      <c r="A76" s="25"/>
      <c r="B76" s="26"/>
      <c r="C76" s="25"/>
      <c r="D76" s="25"/>
      <c r="E76" s="2">
        <v>2018</v>
      </c>
      <c r="F76" s="4">
        <f>A.R!F76/A.R!G76</f>
        <v>0.33333333333333331</v>
      </c>
      <c r="G76" s="4">
        <f>A.R!H76/A.R!I76</f>
        <v>0.881082609545077</v>
      </c>
      <c r="H76" s="4">
        <f>LN(A.R!J76)</f>
        <v>28.540221799896045</v>
      </c>
      <c r="I76" s="4">
        <v>0.75</v>
      </c>
    </row>
    <row r="77" spans="1:9" x14ac:dyDescent="0.25">
      <c r="A77" s="25"/>
      <c r="B77" s="26"/>
      <c r="C77" s="25"/>
      <c r="D77" s="25"/>
      <c r="E77" s="2">
        <v>2019</v>
      </c>
      <c r="F77" s="4">
        <f>A.R!F77/A.R!G77</f>
        <v>0.33333333333333331</v>
      </c>
      <c r="G77" s="4">
        <f>A.R!H77/A.R!I77</f>
        <v>0.881082609545077</v>
      </c>
      <c r="H77" s="4">
        <f>LN(A.R!J77)</f>
        <v>28.67285941375366</v>
      </c>
      <c r="I77" s="4">
        <v>0.75</v>
      </c>
    </row>
    <row r="78" spans="1:9" x14ac:dyDescent="0.25">
      <c r="A78" s="25"/>
      <c r="B78" s="26"/>
      <c r="C78" s="25"/>
      <c r="D78" s="25"/>
      <c r="E78" s="2">
        <v>2020</v>
      </c>
      <c r="F78" s="4">
        <f>A.R!F78/A.R!G78</f>
        <v>0.33333333333333331</v>
      </c>
      <c r="G78" s="4">
        <f>A.R!H78/A.R!I78</f>
        <v>0.881082609545077</v>
      </c>
      <c r="H78" s="4">
        <f>LN(A.R!J78)</f>
        <v>28.669975428757258</v>
      </c>
      <c r="I78" s="4">
        <v>0.75</v>
      </c>
    </row>
    <row r="79" spans="1:9" x14ac:dyDescent="0.25">
      <c r="A79" s="25">
        <v>12</v>
      </c>
      <c r="B79" s="26"/>
      <c r="C79" s="25" t="s">
        <v>13</v>
      </c>
      <c r="D79" s="25" t="s">
        <v>33</v>
      </c>
      <c r="E79" s="2">
        <v>2014</v>
      </c>
      <c r="F79" s="4">
        <f>A.R!F79/A.R!G79</f>
        <v>0.33333333333333331</v>
      </c>
      <c r="G79" s="4">
        <f>A.R!H79/A.R!I79</f>
        <v>0.37354687678835569</v>
      </c>
      <c r="H79" s="4">
        <f>LN(A.R!J79)</f>
        <v>14.374780571841022</v>
      </c>
      <c r="I79" s="4">
        <v>0.79166666666666663</v>
      </c>
    </row>
    <row r="80" spans="1:9" x14ac:dyDescent="0.25">
      <c r="A80" s="25"/>
      <c r="B80" s="26"/>
      <c r="C80" s="25"/>
      <c r="D80" s="25"/>
      <c r="E80" s="2">
        <v>2015</v>
      </c>
      <c r="F80" s="4">
        <f>A.R!F80/A.R!G80</f>
        <v>0.33333333333333331</v>
      </c>
      <c r="G80" s="4">
        <f>A.R!H80/A.R!I80</f>
        <v>0.58125583615109933</v>
      </c>
      <c r="H80" s="4">
        <f>LN(A.R!J80)</f>
        <v>14.613066401313803</v>
      </c>
      <c r="I80" s="4">
        <v>0.79166666666666663</v>
      </c>
    </row>
    <row r="81" spans="1:9" x14ac:dyDescent="0.25">
      <c r="A81" s="25"/>
      <c r="B81" s="26"/>
      <c r="C81" s="25"/>
      <c r="D81" s="25"/>
      <c r="E81" s="2">
        <v>2016</v>
      </c>
      <c r="F81" s="4">
        <f>A.R!F81/A.R!G81</f>
        <v>0.33333333333333331</v>
      </c>
      <c r="G81" s="4">
        <f>A.R!H81/A.R!I81</f>
        <v>0.58125583615109933</v>
      </c>
      <c r="H81" s="4">
        <f>LN(A.R!J81)</f>
        <v>14.628545224936625</v>
      </c>
      <c r="I81" s="4">
        <v>0.79166666666666663</v>
      </c>
    </row>
    <row r="82" spans="1:9" x14ac:dyDescent="0.25">
      <c r="A82" s="25"/>
      <c r="B82" s="26"/>
      <c r="C82" s="25"/>
      <c r="D82" s="25"/>
      <c r="E82" s="2">
        <v>2017</v>
      </c>
      <c r="F82" s="4">
        <f>A.R!F82/A.R!G82</f>
        <v>0.33333333333333331</v>
      </c>
      <c r="G82" s="4">
        <f>A.R!H82/A.R!I82</f>
        <v>0.58125583615109933</v>
      </c>
      <c r="H82" s="4">
        <f>LN(A.R!J82)</f>
        <v>14.708876922979707</v>
      </c>
      <c r="I82" s="4">
        <v>0.79166666666666663</v>
      </c>
    </row>
    <row r="83" spans="1:9" x14ac:dyDescent="0.25">
      <c r="A83" s="25"/>
      <c r="B83" s="26"/>
      <c r="C83" s="25"/>
      <c r="D83" s="25"/>
      <c r="E83" s="2">
        <v>2018</v>
      </c>
      <c r="F83" s="4">
        <f>A.R!F83/A.R!G83</f>
        <v>0.33333333333333331</v>
      </c>
      <c r="G83" s="4">
        <f>A.R!H83/A.R!I83</f>
        <v>0.58125583615109933</v>
      </c>
      <c r="H83" s="4">
        <f>LN(A.R!J83)</f>
        <v>14.845559525732511</v>
      </c>
      <c r="I83" s="4">
        <v>0.79166666666666663</v>
      </c>
    </row>
    <row r="84" spans="1:9" x14ac:dyDescent="0.25">
      <c r="A84" s="25"/>
      <c r="B84" s="26"/>
      <c r="C84" s="25"/>
      <c r="D84" s="25"/>
      <c r="E84" s="2">
        <v>2019</v>
      </c>
      <c r="F84" s="4">
        <f>A.R!F84/A.R!G84</f>
        <v>0.33333333333333331</v>
      </c>
      <c r="G84" s="4">
        <f>A.R!H84/A.R!I84</f>
        <v>0.58125583615109933</v>
      </c>
      <c r="H84" s="4">
        <f>LN(A.R!J84)</f>
        <v>14.949162073132799</v>
      </c>
      <c r="I84" s="4">
        <v>0.79166666666666663</v>
      </c>
    </row>
    <row r="85" spans="1:9" x14ac:dyDescent="0.25">
      <c r="A85" s="25"/>
      <c r="B85" s="26"/>
      <c r="C85" s="25"/>
      <c r="D85" s="25"/>
      <c r="E85" s="2">
        <v>2020</v>
      </c>
      <c r="F85" s="4">
        <f>A.R!F85/A.R!G85</f>
        <v>0.33333333333333331</v>
      </c>
      <c r="G85" s="4">
        <f>A.R!H85/A.R!I85</f>
        <v>0.58125583615109933</v>
      </c>
      <c r="H85" s="4">
        <f>LN(A.R!J85)</f>
        <v>15.03206172199698</v>
      </c>
      <c r="I85" s="4">
        <v>0.79166666666666663</v>
      </c>
    </row>
    <row r="86" spans="1:9" x14ac:dyDescent="0.25">
      <c r="A86" s="25">
        <v>13</v>
      </c>
      <c r="B86" s="26"/>
      <c r="C86" s="25" t="s">
        <v>14</v>
      </c>
      <c r="D86" s="25" t="s">
        <v>34</v>
      </c>
      <c r="E86" s="2">
        <v>2014</v>
      </c>
      <c r="F86" s="4">
        <f>A.R!F86/A.R!G86</f>
        <v>0.5</v>
      </c>
      <c r="G86" s="4">
        <f>A.R!H86/A.R!I86</f>
        <v>0.55730823529411766</v>
      </c>
      <c r="H86" s="4">
        <f>LN(A.R!J86)</f>
        <v>25.946836749304445</v>
      </c>
      <c r="I86" s="4">
        <v>0.70833333333333337</v>
      </c>
    </row>
    <row r="87" spans="1:9" x14ac:dyDescent="0.25">
      <c r="A87" s="25"/>
      <c r="B87" s="26"/>
      <c r="C87" s="25"/>
      <c r="D87" s="25"/>
      <c r="E87" s="2">
        <v>2015</v>
      </c>
      <c r="F87" s="4">
        <f>A.R!F87/A.R!G87</f>
        <v>0.5</v>
      </c>
      <c r="G87" s="4">
        <f>A.R!H87/A.R!I87</f>
        <v>0.50977882352941173</v>
      </c>
      <c r="H87" s="4">
        <f>LN(A.R!J87)</f>
        <v>26.504178428824204</v>
      </c>
      <c r="I87" s="4">
        <v>0.70833333333333337</v>
      </c>
    </row>
    <row r="88" spans="1:9" x14ac:dyDescent="0.25">
      <c r="A88" s="25"/>
      <c r="B88" s="26"/>
      <c r="C88" s="25"/>
      <c r="D88" s="25"/>
      <c r="E88" s="2">
        <v>2016</v>
      </c>
      <c r="F88" s="4">
        <f>A.R!F88/A.R!G88</f>
        <v>0.33333333333333331</v>
      </c>
      <c r="G88" s="4">
        <f>A.R!H88/A.R!I88</f>
        <v>0.50977882352941173</v>
      </c>
      <c r="H88" s="4">
        <f>LN(A.R!J88)</f>
        <v>26.892538240780219</v>
      </c>
      <c r="I88" s="4">
        <v>0.70833333333333337</v>
      </c>
    </row>
    <row r="89" spans="1:9" x14ac:dyDescent="0.25">
      <c r="A89" s="25"/>
      <c r="B89" s="26"/>
      <c r="C89" s="25"/>
      <c r="D89" s="25"/>
      <c r="E89" s="2">
        <v>2017</v>
      </c>
      <c r="F89" s="4">
        <f>A.R!F89/A.R!G89</f>
        <v>0.5</v>
      </c>
      <c r="G89" s="4">
        <f>A.R!H89/A.R!I89</f>
        <v>0.50977882352941173</v>
      </c>
      <c r="H89" s="4">
        <f>LN(A.R!J89)</f>
        <v>25.904141144888783</v>
      </c>
      <c r="I89" s="4">
        <v>0.70833333333333337</v>
      </c>
    </row>
    <row r="90" spans="1:9" x14ac:dyDescent="0.25">
      <c r="A90" s="25"/>
      <c r="B90" s="26"/>
      <c r="C90" s="25"/>
      <c r="D90" s="25"/>
      <c r="E90" s="2">
        <v>2018</v>
      </c>
      <c r="F90" s="4">
        <f>A.R!F90/A.R!G90</f>
        <v>0.33333333333333331</v>
      </c>
      <c r="G90" s="4">
        <f>A.R!H90/A.R!I90</f>
        <v>0.50977882352941173</v>
      </c>
      <c r="H90" s="4">
        <f>LN(A.R!J90)</f>
        <v>26.314687418265848</v>
      </c>
      <c r="I90" s="4">
        <v>0.70833333333333337</v>
      </c>
    </row>
    <row r="91" spans="1:9" x14ac:dyDescent="0.25">
      <c r="A91" s="25"/>
      <c r="B91" s="26"/>
      <c r="C91" s="25"/>
      <c r="D91" s="25"/>
      <c r="E91" s="2">
        <v>2019</v>
      </c>
      <c r="F91" s="4">
        <f>A.R!F91/A.R!G91</f>
        <v>0.33333333333333331</v>
      </c>
      <c r="G91" s="4">
        <f>A.R!H91/A.R!I91</f>
        <v>0.50977882352941173</v>
      </c>
      <c r="H91" s="4">
        <f>LN(A.R!J91)</f>
        <v>26.506833148273355</v>
      </c>
      <c r="I91" s="4">
        <v>0.70833333333333337</v>
      </c>
    </row>
    <row r="92" spans="1:9" x14ac:dyDescent="0.25">
      <c r="A92" s="25"/>
      <c r="B92" s="26"/>
      <c r="C92" s="25"/>
      <c r="D92" s="25"/>
      <c r="E92" s="2">
        <v>2020</v>
      </c>
      <c r="F92" s="4">
        <f>A.R!F92/A.R!G92</f>
        <v>0.33333333333333331</v>
      </c>
      <c r="G92" s="4">
        <f>A.R!H92/A.R!I92</f>
        <v>0.50977882352941173</v>
      </c>
      <c r="H92" s="4">
        <f>LN(A.R!J92)</f>
        <v>26.545697321853996</v>
      </c>
      <c r="I92" s="4">
        <v>0.70833333333333337</v>
      </c>
    </row>
    <row r="93" spans="1:9" x14ac:dyDescent="0.25">
      <c r="A93" s="25">
        <v>14</v>
      </c>
      <c r="B93" s="26"/>
      <c r="C93" s="25" t="s">
        <v>15</v>
      </c>
      <c r="D93" s="25" t="s">
        <v>35</v>
      </c>
      <c r="E93" s="2">
        <v>2014</v>
      </c>
      <c r="F93" s="4">
        <f>A.R!F93/A.R!G93</f>
        <v>0.33333333333333331</v>
      </c>
      <c r="G93" s="4">
        <f>A.R!H93/A.R!I93</f>
        <v>0.40975218943553171</v>
      </c>
      <c r="H93" s="4">
        <f>LN(A.R!J93)</f>
        <v>27.883201313615718</v>
      </c>
      <c r="I93" s="4">
        <v>0.66666666666666663</v>
      </c>
    </row>
    <row r="94" spans="1:9" x14ac:dyDescent="0.25">
      <c r="A94" s="25"/>
      <c r="B94" s="26"/>
      <c r="C94" s="25"/>
      <c r="D94" s="25"/>
      <c r="E94" s="2">
        <v>2015</v>
      </c>
      <c r="F94" s="4">
        <f>A.R!F94/A.R!G94</f>
        <v>0.33333333333333331</v>
      </c>
      <c r="G94" s="4">
        <f>A.R!H94/A.R!I94</f>
        <v>0.37943438366885429</v>
      </c>
      <c r="H94" s="4">
        <f>LN(A.R!J94)</f>
        <v>28.059979238966864</v>
      </c>
      <c r="I94" s="4">
        <v>0.66666666666666663</v>
      </c>
    </row>
    <row r="95" spans="1:9" x14ac:dyDescent="0.25">
      <c r="A95" s="25"/>
      <c r="B95" s="26"/>
      <c r="C95" s="25"/>
      <c r="D95" s="25"/>
      <c r="E95" s="2">
        <v>2016</v>
      </c>
      <c r="F95" s="4">
        <f>A.R!F95/A.R!G95</f>
        <v>0.33333333333333331</v>
      </c>
      <c r="G95" s="4">
        <f>A.R!H95/A.R!I95</f>
        <v>0.54068469345349224</v>
      </c>
      <c r="H95" s="4">
        <f>LN(A.R!J95)</f>
        <v>28.098813895334583</v>
      </c>
      <c r="I95" s="4">
        <v>0.66666666666666663</v>
      </c>
    </row>
    <row r="96" spans="1:9" x14ac:dyDescent="0.25">
      <c r="A96" s="25"/>
      <c r="B96" s="26"/>
      <c r="C96" s="25"/>
      <c r="D96" s="25"/>
      <c r="E96" s="2">
        <v>2017</v>
      </c>
      <c r="F96" s="4">
        <f>A.R!F96/A.R!G96</f>
        <v>0.33333333333333331</v>
      </c>
      <c r="G96" s="4">
        <f>A.R!H96/A.R!I96</f>
        <v>0.54068469345349224</v>
      </c>
      <c r="H96" s="4">
        <f>LN(A.R!J96)</f>
        <v>28.064259433899327</v>
      </c>
      <c r="I96" s="4">
        <v>0.66666666666666663</v>
      </c>
    </row>
    <row r="97" spans="1:9" x14ac:dyDescent="0.25">
      <c r="A97" s="25"/>
      <c r="B97" s="26"/>
      <c r="C97" s="25"/>
      <c r="D97" s="25"/>
      <c r="E97" s="2">
        <v>2018</v>
      </c>
      <c r="F97" s="4">
        <f>A.R!F97/A.R!G97</f>
        <v>0.33333333333333331</v>
      </c>
      <c r="G97" s="4">
        <f>A.R!H97/A.R!I97</f>
        <v>0.54068469345349224</v>
      </c>
      <c r="H97" s="4">
        <f>LN(A.R!J97)</f>
        <v>28.12299598838781</v>
      </c>
      <c r="I97" s="4">
        <v>0.66666666666666663</v>
      </c>
    </row>
    <row r="98" spans="1:9" x14ac:dyDescent="0.25">
      <c r="A98" s="25"/>
      <c r="B98" s="26"/>
      <c r="C98" s="25"/>
      <c r="D98" s="25"/>
      <c r="E98" s="2">
        <v>2019</v>
      </c>
      <c r="F98" s="4">
        <f>A.R!F98/A.R!G98</f>
        <v>0.33333333333333331</v>
      </c>
      <c r="G98" s="4">
        <f>A.R!H98/A.R!I98</f>
        <v>0.54068469345349224</v>
      </c>
      <c r="H98" s="4">
        <f>LN(A.R!J98)</f>
        <v>28.136106658784936</v>
      </c>
      <c r="I98" s="4">
        <v>0.66666666666666663</v>
      </c>
    </row>
    <row r="99" spans="1:9" x14ac:dyDescent="0.25">
      <c r="A99" s="25"/>
      <c r="B99" s="26"/>
      <c r="C99" s="25"/>
      <c r="D99" s="25"/>
      <c r="E99" s="2">
        <v>2020</v>
      </c>
      <c r="F99" s="4">
        <f>A.R!F99/A.R!G99</f>
        <v>0.33333333333333331</v>
      </c>
      <c r="G99" s="4">
        <f>A.R!H99/A.R!I99</f>
        <v>0.54068469345349224</v>
      </c>
      <c r="H99" s="4">
        <f>LN(A.R!J99)</f>
        <v>28.143199372786391</v>
      </c>
      <c r="I99" s="4">
        <v>0.66666666666666663</v>
      </c>
    </row>
    <row r="100" spans="1:9" x14ac:dyDescent="0.25">
      <c r="A100" s="25">
        <v>15</v>
      </c>
      <c r="B100" s="26"/>
      <c r="C100" s="25" t="s">
        <v>17</v>
      </c>
      <c r="D100" s="25" t="s">
        <v>37</v>
      </c>
      <c r="E100" s="2">
        <v>2014</v>
      </c>
      <c r="F100" s="4">
        <f>A.R!F100/A.R!G100</f>
        <v>0.5</v>
      </c>
      <c r="G100" s="4">
        <f>A.R!H100/A.R!I100</f>
        <v>0.49503506138245845</v>
      </c>
      <c r="H100" s="4">
        <f>LN(A.R!J100)</f>
        <v>16.590776755067012</v>
      </c>
      <c r="I100" s="4">
        <v>0.875</v>
      </c>
    </row>
    <row r="101" spans="1:9" x14ac:dyDescent="0.25">
      <c r="A101" s="25"/>
      <c r="B101" s="26"/>
      <c r="C101" s="25"/>
      <c r="D101" s="25"/>
      <c r="E101" s="2">
        <v>2015</v>
      </c>
      <c r="F101" s="4">
        <f>A.R!F101/A.R!G101</f>
        <v>0.4</v>
      </c>
      <c r="G101" s="4">
        <f>A.R!H101/A.R!I101</f>
        <v>0.49503506138245845</v>
      </c>
      <c r="H101" s="4">
        <f>LN(A.R!J101)</f>
        <v>16.678254434302193</v>
      </c>
      <c r="I101" s="4">
        <v>0.875</v>
      </c>
    </row>
    <row r="102" spans="1:9" x14ac:dyDescent="0.25">
      <c r="A102" s="25"/>
      <c r="B102" s="26"/>
      <c r="C102" s="25"/>
      <c r="D102" s="25"/>
      <c r="E102" s="2">
        <v>2016</v>
      </c>
      <c r="F102" s="4">
        <f>A.R!F102/A.R!G102</f>
        <v>0.4</v>
      </c>
      <c r="G102" s="4">
        <f>A.R!H102/A.R!I102</f>
        <v>0.49503506138245845</v>
      </c>
      <c r="H102" s="4">
        <f>LN(A.R!J102)</f>
        <v>16.743915304717618</v>
      </c>
      <c r="I102" s="4">
        <v>0.875</v>
      </c>
    </row>
    <row r="103" spans="1:9" x14ac:dyDescent="0.25">
      <c r="A103" s="25"/>
      <c r="B103" s="26"/>
      <c r="C103" s="25"/>
      <c r="D103" s="25"/>
      <c r="E103" s="2">
        <v>2017</v>
      </c>
      <c r="F103" s="4">
        <f>A.R!F103/A.R!G103</f>
        <v>0.4</v>
      </c>
      <c r="G103" s="4">
        <f>A.R!H103/A.R!I103</f>
        <v>0.49503506138245845</v>
      </c>
      <c r="H103" s="4">
        <f>LN(A.R!J103)</f>
        <v>16.716447199311617</v>
      </c>
      <c r="I103" s="4">
        <v>0.875</v>
      </c>
    </row>
    <row r="104" spans="1:9" x14ac:dyDescent="0.25">
      <c r="A104" s="25"/>
      <c r="B104" s="26"/>
      <c r="C104" s="25"/>
      <c r="D104" s="25"/>
      <c r="E104" s="2">
        <v>2018</v>
      </c>
      <c r="F104" s="4">
        <f>A.R!F104/A.R!G104</f>
        <v>0.4</v>
      </c>
      <c r="G104" s="4">
        <f>A.R!H104/A.R!I104</f>
        <v>0.49503506138245845</v>
      </c>
      <c r="H104" s="4">
        <f>LN(A.R!J104)</f>
        <v>16.796711663633577</v>
      </c>
      <c r="I104" s="4">
        <v>0.875</v>
      </c>
    </row>
    <row r="105" spans="1:9" x14ac:dyDescent="0.25">
      <c r="A105" s="25"/>
      <c r="B105" s="26"/>
      <c r="C105" s="25"/>
      <c r="D105" s="25"/>
      <c r="E105" s="2">
        <v>2019</v>
      </c>
      <c r="F105" s="4">
        <f>A.R!F105/A.R!G105</f>
        <v>0.4</v>
      </c>
      <c r="G105" s="4">
        <f>A.R!H105/A.R!I105</f>
        <v>0.49503506138245845</v>
      </c>
      <c r="H105" s="4">
        <f>LN(A.R!J105)</f>
        <v>16.752345701103984</v>
      </c>
      <c r="I105" s="4">
        <v>0.875</v>
      </c>
    </row>
    <row r="106" spans="1:9" x14ac:dyDescent="0.25">
      <c r="A106" s="25"/>
      <c r="B106" s="26"/>
      <c r="C106" s="25"/>
      <c r="D106" s="25"/>
      <c r="E106" s="2">
        <v>2020</v>
      </c>
      <c r="F106" s="4">
        <f>A.R!F106/A.R!G106</f>
        <v>3</v>
      </c>
      <c r="G106" s="4">
        <f>A.R!H106/A.R!I106</f>
        <v>0.49503506138245845</v>
      </c>
      <c r="H106" s="4">
        <f>LN(A.R!J106)</f>
        <v>16.693678147021533</v>
      </c>
      <c r="I106" s="4">
        <v>0.875</v>
      </c>
    </row>
    <row r="107" spans="1:9" x14ac:dyDescent="0.25">
      <c r="A107" s="25">
        <v>16</v>
      </c>
      <c r="B107" s="26"/>
      <c r="C107" s="25" t="s">
        <v>19</v>
      </c>
      <c r="D107" s="25" t="s">
        <v>91</v>
      </c>
      <c r="E107" s="2">
        <v>2014</v>
      </c>
      <c r="F107" s="4">
        <f>A.R!F107/A.R!G107</f>
        <v>0.33333333333333331</v>
      </c>
      <c r="G107" s="4">
        <f>A.R!H107/A.R!I107</f>
        <v>0.57645847408940232</v>
      </c>
      <c r="H107" s="4">
        <f>LN(A.R!J107)</f>
        <v>16.451002754323198</v>
      </c>
      <c r="I107" s="4">
        <v>0.83333333333333337</v>
      </c>
    </row>
    <row r="108" spans="1:9" x14ac:dyDescent="0.25">
      <c r="A108" s="25"/>
      <c r="B108" s="26"/>
      <c r="C108" s="25"/>
      <c r="D108" s="25"/>
      <c r="E108" s="2">
        <v>2015</v>
      </c>
      <c r="F108" s="4">
        <f>A.R!F108/A.R!G108</f>
        <v>0.33333333333333331</v>
      </c>
      <c r="G108" s="4">
        <f>A.R!H108/A.R!I108</f>
        <v>0.33198594977638801</v>
      </c>
      <c r="H108" s="4">
        <f>LN(A.R!J108)</f>
        <v>16.488306776026267</v>
      </c>
      <c r="I108" s="4">
        <v>0.83333333333333337</v>
      </c>
    </row>
    <row r="109" spans="1:9" x14ac:dyDescent="0.25">
      <c r="A109" s="25"/>
      <c r="B109" s="26"/>
      <c r="C109" s="25"/>
      <c r="D109" s="25"/>
      <c r="E109" s="2">
        <v>2016</v>
      </c>
      <c r="F109" s="4">
        <f>A.R!F109/A.R!G109</f>
        <v>0.33333333333333331</v>
      </c>
      <c r="G109" s="4">
        <f>A.R!H109/A.R!I109</f>
        <v>0.34198594983016389</v>
      </c>
      <c r="H109" s="4">
        <f>LN(A.R!J109)</f>
        <v>16.51863029092673</v>
      </c>
      <c r="I109" s="4">
        <v>0.83333333333333337</v>
      </c>
    </row>
    <row r="110" spans="1:9" x14ac:dyDescent="0.25">
      <c r="A110" s="25"/>
      <c r="B110" s="26"/>
      <c r="C110" s="25"/>
      <c r="D110" s="25"/>
      <c r="E110" s="2">
        <v>2017</v>
      </c>
      <c r="F110" s="4">
        <f>A.R!F110/A.R!G110</f>
        <v>0.4</v>
      </c>
      <c r="G110" s="4">
        <f>A.R!H110/A.R!I110</f>
        <v>0.48617266170845364</v>
      </c>
      <c r="H110" s="4">
        <f>LN(A.R!J110)</f>
        <v>16.091810811447161</v>
      </c>
      <c r="I110" s="4">
        <v>0.83333333333333337</v>
      </c>
    </row>
    <row r="111" spans="1:9" x14ac:dyDescent="0.25">
      <c r="A111" s="25"/>
      <c r="B111" s="26"/>
      <c r="C111" s="25"/>
      <c r="D111" s="25"/>
      <c r="E111" s="2">
        <v>2018</v>
      </c>
      <c r="F111" s="4">
        <f>A.R!F111/A.R!G111</f>
        <v>0.4</v>
      </c>
      <c r="G111" s="4">
        <f>A.R!H111/A.R!I111</f>
        <v>0.48617266170845364</v>
      </c>
      <c r="H111" s="4">
        <f>LN(A.R!J111)</f>
        <v>16.295689968609633</v>
      </c>
      <c r="I111" s="4">
        <v>0.83333333333333337</v>
      </c>
    </row>
    <row r="112" spans="1:9" x14ac:dyDescent="0.25">
      <c r="A112" s="25"/>
      <c r="B112" s="26"/>
      <c r="C112" s="25"/>
      <c r="D112" s="25"/>
      <c r="E112" s="2">
        <v>2019</v>
      </c>
      <c r="F112" s="4">
        <f>A.R!F112/A.R!G112</f>
        <v>0.4</v>
      </c>
      <c r="G112" s="4">
        <f>A.R!H112/A.R!I112</f>
        <v>0.5220963509895572</v>
      </c>
      <c r="H112" s="4">
        <f>LN(A.R!J112)</f>
        <v>16.073483252759001</v>
      </c>
      <c r="I112" s="4">
        <v>0.83333333333333337</v>
      </c>
    </row>
    <row r="113" spans="1:9" x14ac:dyDescent="0.25">
      <c r="A113" s="25"/>
      <c r="B113" s="26"/>
      <c r="C113" s="25"/>
      <c r="D113" s="25"/>
      <c r="E113" s="2">
        <v>2020</v>
      </c>
      <c r="F113" s="4">
        <f>A.R!F113/A.R!G113</f>
        <v>0.4</v>
      </c>
      <c r="G113" s="4">
        <f>A.R!H113/A.R!I113</f>
        <v>0.5220963509895572</v>
      </c>
      <c r="H113" s="4">
        <f>LN(A.R!J113)</f>
        <v>16.035782818500245</v>
      </c>
      <c r="I113" s="4">
        <v>0.83333333333333337</v>
      </c>
    </row>
  </sheetData>
  <mergeCells count="50">
    <mergeCell ref="A2:A8"/>
    <mergeCell ref="B2:B50"/>
    <mergeCell ref="C2:C8"/>
    <mergeCell ref="D2:D8"/>
    <mergeCell ref="C9:C15"/>
    <mergeCell ref="D9:D15"/>
    <mergeCell ref="C16:C22"/>
    <mergeCell ref="D16:D22"/>
    <mergeCell ref="C23:C29"/>
    <mergeCell ref="D23:D29"/>
    <mergeCell ref="C30:C36"/>
    <mergeCell ref="D30:D36"/>
    <mergeCell ref="C37:C43"/>
    <mergeCell ref="D37:D43"/>
    <mergeCell ref="C44:C50"/>
    <mergeCell ref="D44:D50"/>
    <mergeCell ref="B51:B113"/>
    <mergeCell ref="C51:C57"/>
    <mergeCell ref="D51:D57"/>
    <mergeCell ref="C58:C64"/>
    <mergeCell ref="D58:D64"/>
    <mergeCell ref="C65:C71"/>
    <mergeCell ref="D65:D71"/>
    <mergeCell ref="C72:C78"/>
    <mergeCell ref="C100:C106"/>
    <mergeCell ref="D100:D106"/>
    <mergeCell ref="C107:C113"/>
    <mergeCell ref="D107:D113"/>
    <mergeCell ref="D72:D78"/>
    <mergeCell ref="C79:C85"/>
    <mergeCell ref="D79:D85"/>
    <mergeCell ref="C86:C92"/>
    <mergeCell ref="D86:D92"/>
    <mergeCell ref="C93:C99"/>
    <mergeCell ref="D93:D99"/>
    <mergeCell ref="A44:A50"/>
    <mergeCell ref="A51:A57"/>
    <mergeCell ref="A58:A64"/>
    <mergeCell ref="A65:A71"/>
    <mergeCell ref="A9:A15"/>
    <mergeCell ref="A16:A22"/>
    <mergeCell ref="A23:A29"/>
    <mergeCell ref="A30:A36"/>
    <mergeCell ref="A37:A43"/>
    <mergeCell ref="A107:A113"/>
    <mergeCell ref="A72:A78"/>
    <mergeCell ref="A79:A85"/>
    <mergeCell ref="A86:A92"/>
    <mergeCell ref="A93:A99"/>
    <mergeCell ref="A100:A10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C1" workbookViewId="0">
      <selection sqref="A1:D17"/>
    </sheetView>
  </sheetViews>
  <sheetFormatPr defaultRowHeight="15" x14ac:dyDescent="0.25"/>
  <cols>
    <col min="2" max="2" width="28.85546875" customWidth="1"/>
    <col min="4" max="4" width="33.28515625" customWidth="1"/>
    <col min="5" max="5" width="27.5703125" customWidth="1"/>
    <col min="6" max="6" width="18.85546875" customWidth="1"/>
    <col min="7" max="7" width="21.5703125" customWidth="1"/>
    <col min="8" max="8" width="23" customWidth="1"/>
  </cols>
  <sheetData>
    <row r="1" spans="1:8" x14ac:dyDescent="0.25">
      <c r="A1" t="s">
        <v>1</v>
      </c>
      <c r="B1" t="s">
        <v>24</v>
      </c>
      <c r="C1" t="s">
        <v>0</v>
      </c>
      <c r="D1" t="s">
        <v>2</v>
      </c>
      <c r="E1" t="s">
        <v>21</v>
      </c>
      <c r="F1" t="s">
        <v>22</v>
      </c>
      <c r="G1" t="s">
        <v>23</v>
      </c>
      <c r="H1" t="s">
        <v>3</v>
      </c>
    </row>
    <row r="2" spans="1:8" x14ac:dyDescent="0.25">
      <c r="A2">
        <v>1</v>
      </c>
      <c r="B2" s="21" t="s">
        <v>100</v>
      </c>
      <c r="C2" t="s">
        <v>92</v>
      </c>
      <c r="D2" t="s">
        <v>93</v>
      </c>
      <c r="E2" s="1" t="s">
        <v>4</v>
      </c>
      <c r="F2" s="1" t="s">
        <v>4</v>
      </c>
      <c r="G2" s="1" t="s">
        <v>4</v>
      </c>
      <c r="H2" s="1" t="s">
        <v>4</v>
      </c>
    </row>
    <row r="3" spans="1:8" x14ac:dyDescent="0.25">
      <c r="A3">
        <v>2</v>
      </c>
      <c r="B3" s="21"/>
      <c r="C3" t="s">
        <v>94</v>
      </c>
      <c r="D3" t="s">
        <v>95</v>
      </c>
      <c r="E3" s="1" t="s">
        <v>4</v>
      </c>
      <c r="F3" s="1" t="s">
        <v>4</v>
      </c>
      <c r="G3" s="1" t="s">
        <v>4</v>
      </c>
      <c r="H3" s="1" t="s">
        <v>4</v>
      </c>
    </row>
    <row r="4" spans="1:8" x14ac:dyDescent="0.25">
      <c r="A4">
        <v>3</v>
      </c>
      <c r="B4" s="21"/>
      <c r="C4" t="s">
        <v>96</v>
      </c>
      <c r="D4" t="s">
        <v>97</v>
      </c>
      <c r="E4" s="1" t="s">
        <v>4</v>
      </c>
      <c r="F4" s="1" t="s">
        <v>4</v>
      </c>
      <c r="G4" s="1" t="s">
        <v>4</v>
      </c>
      <c r="H4" s="1" t="s">
        <v>4</v>
      </c>
    </row>
    <row r="5" spans="1:8" x14ac:dyDescent="0.25">
      <c r="A5">
        <v>4</v>
      </c>
      <c r="B5" s="21"/>
      <c r="C5" t="s">
        <v>98</v>
      </c>
      <c r="D5" t="s">
        <v>99</v>
      </c>
      <c r="E5" s="1" t="s">
        <v>4</v>
      </c>
      <c r="F5" s="1" t="s">
        <v>4</v>
      </c>
      <c r="G5" s="1" t="s">
        <v>4</v>
      </c>
      <c r="H5" s="1" t="s">
        <v>4</v>
      </c>
    </row>
    <row r="6" spans="1:8" x14ac:dyDescent="0.25">
      <c r="A6">
        <v>5</v>
      </c>
      <c r="B6" s="21"/>
      <c r="C6" t="s">
        <v>101</v>
      </c>
      <c r="D6" t="s">
        <v>102</v>
      </c>
      <c r="E6" s="1" t="s">
        <v>4</v>
      </c>
      <c r="F6" s="1" t="s">
        <v>4</v>
      </c>
      <c r="G6" s="1" t="s">
        <v>4</v>
      </c>
      <c r="H6" s="1" t="s">
        <v>4</v>
      </c>
    </row>
    <row r="7" spans="1:8" x14ac:dyDescent="0.25">
      <c r="A7">
        <v>6</v>
      </c>
      <c r="B7" s="21"/>
      <c r="C7" t="s">
        <v>107</v>
      </c>
      <c r="D7" t="s">
        <v>108</v>
      </c>
      <c r="E7" s="1" t="s">
        <v>4</v>
      </c>
      <c r="F7" s="1" t="s">
        <v>4</v>
      </c>
      <c r="G7" s="1" t="s">
        <v>4</v>
      </c>
      <c r="H7" s="1" t="s">
        <v>4</v>
      </c>
    </row>
    <row r="8" spans="1:8" x14ac:dyDescent="0.25">
      <c r="A8">
        <v>7</v>
      </c>
      <c r="B8" s="21"/>
      <c r="C8" t="s">
        <v>110</v>
      </c>
      <c r="D8" t="s">
        <v>109</v>
      </c>
      <c r="E8" s="1" t="s">
        <v>4</v>
      </c>
      <c r="F8" s="1" t="s">
        <v>4</v>
      </c>
      <c r="G8" s="1" t="s">
        <v>4</v>
      </c>
      <c r="H8" s="1" t="s">
        <v>4</v>
      </c>
    </row>
    <row r="9" spans="1:8" x14ac:dyDescent="0.25">
      <c r="A9">
        <v>8</v>
      </c>
      <c r="B9" s="21" t="s">
        <v>25</v>
      </c>
      <c r="C9" t="s">
        <v>6</v>
      </c>
      <c r="D9" t="s">
        <v>26</v>
      </c>
      <c r="E9" s="1" t="s">
        <v>4</v>
      </c>
      <c r="F9" s="1" t="s">
        <v>4</v>
      </c>
      <c r="G9" s="1" t="s">
        <v>4</v>
      </c>
      <c r="H9" s="1" t="s">
        <v>4</v>
      </c>
    </row>
    <row r="10" spans="1:8" x14ac:dyDescent="0.25">
      <c r="A10">
        <v>9</v>
      </c>
      <c r="B10" s="21"/>
      <c r="C10" t="s">
        <v>7</v>
      </c>
      <c r="D10" t="s">
        <v>27</v>
      </c>
      <c r="E10" s="1" t="s">
        <v>4</v>
      </c>
      <c r="F10" s="1" t="s">
        <v>4</v>
      </c>
      <c r="G10" s="1" t="s">
        <v>4</v>
      </c>
      <c r="H10" s="1" t="s">
        <v>4</v>
      </c>
    </row>
    <row r="11" spans="1:8" x14ac:dyDescent="0.25">
      <c r="A11">
        <v>10</v>
      </c>
      <c r="B11" s="21"/>
      <c r="C11" t="s">
        <v>10</v>
      </c>
      <c r="D11" t="s">
        <v>30</v>
      </c>
      <c r="E11" s="1" t="s">
        <v>4</v>
      </c>
      <c r="F11" s="1" t="s">
        <v>4</v>
      </c>
      <c r="G11" s="1" t="s">
        <v>4</v>
      </c>
      <c r="H11" s="1" t="s">
        <v>4</v>
      </c>
    </row>
    <row r="12" spans="1:8" x14ac:dyDescent="0.25">
      <c r="A12">
        <v>11</v>
      </c>
      <c r="B12" s="21"/>
      <c r="C12" t="s">
        <v>11</v>
      </c>
      <c r="D12" t="s">
        <v>31</v>
      </c>
      <c r="E12" s="1" t="s">
        <v>4</v>
      </c>
      <c r="F12" s="1" t="s">
        <v>4</v>
      </c>
      <c r="G12" s="1" t="s">
        <v>4</v>
      </c>
      <c r="H12" s="1" t="s">
        <v>4</v>
      </c>
    </row>
    <row r="13" spans="1:8" x14ac:dyDescent="0.25">
      <c r="A13">
        <v>12</v>
      </c>
      <c r="B13" s="21"/>
      <c r="C13" t="s">
        <v>13</v>
      </c>
      <c r="D13" t="s">
        <v>33</v>
      </c>
      <c r="E13" s="1" t="s">
        <v>4</v>
      </c>
      <c r="F13" s="1" t="s">
        <v>4</v>
      </c>
      <c r="G13" s="1" t="s">
        <v>4</v>
      </c>
      <c r="H13" s="1" t="s">
        <v>4</v>
      </c>
    </row>
    <row r="14" spans="1:8" x14ac:dyDescent="0.25">
      <c r="A14">
        <v>13</v>
      </c>
      <c r="B14" s="21"/>
      <c r="C14" t="s">
        <v>14</v>
      </c>
      <c r="D14" t="s">
        <v>34</v>
      </c>
      <c r="E14" s="1" t="s">
        <v>4</v>
      </c>
      <c r="F14" s="1" t="s">
        <v>4</v>
      </c>
      <c r="G14" s="1" t="s">
        <v>4</v>
      </c>
      <c r="H14" s="1" t="s">
        <v>4</v>
      </c>
    </row>
    <row r="15" spans="1:8" x14ac:dyDescent="0.25">
      <c r="A15">
        <v>14</v>
      </c>
      <c r="B15" s="21"/>
      <c r="C15" t="s">
        <v>15</v>
      </c>
      <c r="D15" t="s">
        <v>35</v>
      </c>
      <c r="E15" s="1" t="s">
        <v>4</v>
      </c>
      <c r="F15" s="1" t="s">
        <v>4</v>
      </c>
      <c r="G15" s="1" t="s">
        <v>4</v>
      </c>
      <c r="H15" s="1" t="s">
        <v>4</v>
      </c>
    </row>
    <row r="16" spans="1:8" x14ac:dyDescent="0.25">
      <c r="A16">
        <v>15</v>
      </c>
      <c r="B16" s="21"/>
      <c r="C16" t="s">
        <v>17</v>
      </c>
      <c r="D16" t="s">
        <v>37</v>
      </c>
      <c r="E16" s="1" t="s">
        <v>4</v>
      </c>
      <c r="F16" s="1" t="s">
        <v>4</v>
      </c>
      <c r="G16" s="1" t="s">
        <v>4</v>
      </c>
      <c r="H16" s="1" t="s">
        <v>4</v>
      </c>
    </row>
    <row r="17" spans="1:8" x14ac:dyDescent="0.25">
      <c r="A17">
        <v>16</v>
      </c>
      <c r="B17" s="21"/>
      <c r="C17" t="s">
        <v>19</v>
      </c>
      <c r="D17" t="s">
        <v>89</v>
      </c>
      <c r="E17" s="1" t="s">
        <v>4</v>
      </c>
      <c r="F17" s="1" t="s">
        <v>4</v>
      </c>
      <c r="G17" s="1" t="s">
        <v>4</v>
      </c>
      <c r="H17" s="1" t="s">
        <v>4</v>
      </c>
    </row>
  </sheetData>
  <mergeCells count="2">
    <mergeCell ref="B2:B8"/>
    <mergeCell ref="B9:B17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13"/>
  <sheetViews>
    <sheetView zoomScale="70" zoomScaleNormal="70" workbookViewId="0">
      <selection activeCell="M47" sqref="M47"/>
    </sheetView>
  </sheetViews>
  <sheetFormatPr defaultRowHeight="15" x14ac:dyDescent="0.25"/>
  <cols>
    <col min="1" max="1" width="5.28515625" style="8" customWidth="1"/>
    <col min="2" max="2" width="31" style="8" customWidth="1"/>
    <col min="3" max="3" width="9.28515625" style="8" customWidth="1"/>
    <col min="4" max="4" width="13.28515625" style="8" customWidth="1"/>
    <col min="5" max="5" width="11.5703125" style="8" bestFit="1" customWidth="1"/>
    <col min="6" max="6" width="6.140625" style="8" customWidth="1"/>
    <col min="7" max="7" width="6.7109375" style="8" customWidth="1"/>
    <col min="8" max="8" width="19.5703125" style="8" customWidth="1"/>
    <col min="9" max="9" width="17.85546875" style="8" customWidth="1"/>
    <col min="10" max="10" width="22.85546875" style="8" customWidth="1"/>
    <col min="11" max="16384" width="9.140625" style="8"/>
  </cols>
  <sheetData>
    <row r="1" spans="1:11" x14ac:dyDescent="0.25">
      <c r="A1" s="8" t="s">
        <v>1</v>
      </c>
      <c r="B1" s="8" t="s">
        <v>24</v>
      </c>
      <c r="C1" s="8" t="s">
        <v>0</v>
      </c>
      <c r="D1" s="8" t="s">
        <v>2</v>
      </c>
      <c r="E1" s="8" t="s">
        <v>40</v>
      </c>
      <c r="F1" s="9" t="s">
        <v>41</v>
      </c>
      <c r="G1" s="10" t="s">
        <v>42</v>
      </c>
      <c r="H1" s="8" t="s">
        <v>43</v>
      </c>
      <c r="I1" s="8" t="s">
        <v>44</v>
      </c>
      <c r="J1" s="8" t="s">
        <v>45</v>
      </c>
    </row>
    <row r="2" spans="1:11" ht="15" customHeight="1" x14ac:dyDescent="0.25">
      <c r="A2" s="22">
        <v>1</v>
      </c>
      <c r="B2" s="21" t="s">
        <v>100</v>
      </c>
      <c r="C2" s="22" t="s">
        <v>92</v>
      </c>
      <c r="D2" s="22" t="s">
        <v>93</v>
      </c>
      <c r="E2" s="11">
        <v>2014</v>
      </c>
      <c r="F2" s="8">
        <v>1</v>
      </c>
      <c r="G2" s="8">
        <v>3</v>
      </c>
      <c r="H2" s="12">
        <v>16574150</v>
      </c>
      <c r="I2" s="12">
        <v>22400000</v>
      </c>
      <c r="J2" s="12">
        <v>716599</v>
      </c>
      <c r="K2" s="8" t="s">
        <v>111</v>
      </c>
    </row>
    <row r="3" spans="1:11" ht="15" customHeight="1" x14ac:dyDescent="0.25">
      <c r="A3" s="22"/>
      <c r="B3" s="21"/>
      <c r="C3" s="22"/>
      <c r="D3" s="22"/>
      <c r="E3" s="11">
        <v>2015</v>
      </c>
      <c r="F3" s="8">
        <v>1</v>
      </c>
      <c r="G3" s="8">
        <v>3</v>
      </c>
      <c r="H3" s="12">
        <v>16574150</v>
      </c>
      <c r="I3" s="12">
        <v>22400000</v>
      </c>
      <c r="J3" s="12">
        <v>641647</v>
      </c>
    </row>
    <row r="4" spans="1:11" ht="15" customHeight="1" x14ac:dyDescent="0.25">
      <c r="A4" s="22"/>
      <c r="B4" s="21"/>
      <c r="C4" s="22"/>
      <c r="D4" s="22"/>
      <c r="E4" s="11">
        <v>2016</v>
      </c>
      <c r="F4" s="8">
        <v>1</v>
      </c>
      <c r="G4" s="8">
        <v>3</v>
      </c>
      <c r="H4" s="12">
        <v>331483000</v>
      </c>
      <c r="I4" s="12">
        <v>388194920</v>
      </c>
      <c r="J4" s="12">
        <v>743935</v>
      </c>
    </row>
    <row r="5" spans="1:11" ht="15" customHeight="1" x14ac:dyDescent="0.25">
      <c r="A5" s="22"/>
      <c r="B5" s="21"/>
      <c r="C5" s="22"/>
      <c r="D5" s="22"/>
      <c r="E5" s="11">
        <v>2017</v>
      </c>
      <c r="F5" s="8">
        <v>1</v>
      </c>
      <c r="G5" s="8">
        <v>3</v>
      </c>
      <c r="H5" s="12">
        <v>331483000</v>
      </c>
      <c r="I5" s="12">
        <v>388194920</v>
      </c>
      <c r="J5" s="12">
        <v>847006</v>
      </c>
    </row>
    <row r="6" spans="1:11" ht="15" customHeight="1" x14ac:dyDescent="0.25">
      <c r="A6" s="22"/>
      <c r="B6" s="21"/>
      <c r="C6" s="22"/>
      <c r="D6" s="22"/>
      <c r="E6" s="11">
        <v>2018</v>
      </c>
      <c r="F6" s="8">
        <v>1</v>
      </c>
      <c r="G6" s="8">
        <v>3</v>
      </c>
      <c r="H6" s="12">
        <v>331483000</v>
      </c>
      <c r="I6" s="12">
        <v>388194920</v>
      </c>
      <c r="J6" s="12">
        <v>1263113</v>
      </c>
    </row>
    <row r="7" spans="1:11" ht="15" customHeight="1" x14ac:dyDescent="0.25">
      <c r="A7" s="22"/>
      <c r="B7" s="21"/>
      <c r="C7" s="22"/>
      <c r="D7" s="22"/>
      <c r="E7" s="11">
        <v>2019</v>
      </c>
      <c r="F7" s="8">
        <v>1</v>
      </c>
      <c r="G7" s="8">
        <v>2</v>
      </c>
      <c r="H7" s="12">
        <v>331483000</v>
      </c>
      <c r="I7" s="12">
        <v>388194920</v>
      </c>
      <c r="J7" s="12">
        <v>901061</v>
      </c>
    </row>
    <row r="8" spans="1:11" ht="15" customHeight="1" x14ac:dyDescent="0.25">
      <c r="A8" s="22"/>
      <c r="B8" s="21"/>
      <c r="C8" s="22"/>
      <c r="D8" s="22"/>
      <c r="E8" s="11">
        <v>2020</v>
      </c>
      <c r="F8" s="8">
        <v>1</v>
      </c>
      <c r="G8" s="8">
        <v>2</v>
      </c>
      <c r="H8" s="12">
        <v>331483000</v>
      </c>
      <c r="I8" s="12">
        <v>388194920</v>
      </c>
      <c r="J8" s="12">
        <v>929901</v>
      </c>
    </row>
    <row r="9" spans="1:11" ht="15" customHeight="1" x14ac:dyDescent="0.25">
      <c r="A9" s="22">
        <v>2</v>
      </c>
      <c r="B9" s="21"/>
      <c r="C9" s="22" t="s">
        <v>94</v>
      </c>
      <c r="D9" s="22" t="s">
        <v>95</v>
      </c>
      <c r="E9" s="11">
        <v>2014</v>
      </c>
      <c r="F9" s="8">
        <v>2</v>
      </c>
      <c r="G9" s="8">
        <v>6</v>
      </c>
      <c r="H9" s="13">
        <v>20290617025</v>
      </c>
      <c r="I9" s="14">
        <v>46875122110</v>
      </c>
      <c r="J9" s="14">
        <v>12425032367729</v>
      </c>
      <c r="K9" s="8" t="s">
        <v>112</v>
      </c>
    </row>
    <row r="10" spans="1:11" ht="15" customHeight="1" x14ac:dyDescent="0.25">
      <c r="A10" s="22"/>
      <c r="B10" s="21"/>
      <c r="C10" s="22"/>
      <c r="D10" s="22"/>
      <c r="E10" s="11">
        <v>2015</v>
      </c>
      <c r="F10" s="8">
        <v>3</v>
      </c>
      <c r="G10" s="8">
        <v>6</v>
      </c>
      <c r="H10" s="13">
        <v>20303117025</v>
      </c>
      <c r="I10" s="14">
        <v>46875122110</v>
      </c>
      <c r="J10" s="14">
        <v>13696417381439</v>
      </c>
    </row>
    <row r="11" spans="1:11" ht="15" customHeight="1" x14ac:dyDescent="0.25">
      <c r="A11" s="22"/>
      <c r="B11" s="21"/>
      <c r="C11" s="22"/>
      <c r="D11" s="22"/>
      <c r="E11" s="11">
        <v>2016</v>
      </c>
      <c r="F11" s="8">
        <v>3</v>
      </c>
      <c r="G11" s="8">
        <v>7</v>
      </c>
      <c r="H11" s="13">
        <v>20303117025</v>
      </c>
      <c r="I11" s="14">
        <v>46875122110</v>
      </c>
      <c r="J11" s="14">
        <v>15226009210657</v>
      </c>
    </row>
    <row r="12" spans="1:11" ht="15" customHeight="1" x14ac:dyDescent="0.25">
      <c r="A12" s="22"/>
      <c r="B12" s="21"/>
      <c r="C12" s="22"/>
      <c r="D12" s="22"/>
      <c r="E12" s="11">
        <v>2017</v>
      </c>
      <c r="F12" s="8">
        <v>3</v>
      </c>
      <c r="G12" s="8">
        <v>7</v>
      </c>
      <c r="H12" s="13">
        <v>20303117025</v>
      </c>
      <c r="I12" s="14">
        <v>46875122110</v>
      </c>
      <c r="J12" s="14">
        <v>16616239416335</v>
      </c>
    </row>
    <row r="13" spans="1:11" ht="15" customHeight="1" x14ac:dyDescent="0.25">
      <c r="A13" s="22"/>
      <c r="B13" s="21"/>
      <c r="C13" s="22"/>
      <c r="D13" s="22"/>
      <c r="E13" s="11">
        <v>2018</v>
      </c>
      <c r="F13" s="8">
        <v>3</v>
      </c>
      <c r="G13" s="8">
        <v>7</v>
      </c>
      <c r="H13" s="13">
        <v>20303117025</v>
      </c>
      <c r="I13" s="14">
        <v>46875122110</v>
      </c>
      <c r="J13" s="14">
        <v>18146206145369</v>
      </c>
    </row>
    <row r="14" spans="1:11" ht="15" customHeight="1" x14ac:dyDescent="0.25">
      <c r="A14" s="22"/>
      <c r="B14" s="21"/>
      <c r="C14" s="22"/>
      <c r="D14" s="22"/>
      <c r="E14" s="11">
        <v>2019</v>
      </c>
      <c r="F14" s="8">
        <v>3</v>
      </c>
      <c r="G14" s="8">
        <v>7</v>
      </c>
      <c r="H14" s="14">
        <v>20172291425</v>
      </c>
      <c r="I14" s="14">
        <v>46875122110</v>
      </c>
      <c r="J14" s="14">
        <v>20264726862584</v>
      </c>
    </row>
    <row r="15" spans="1:11" ht="15" customHeight="1" x14ac:dyDescent="0.25">
      <c r="A15" s="22"/>
      <c r="B15" s="21"/>
      <c r="C15" s="22"/>
      <c r="D15" s="22"/>
      <c r="E15" s="11">
        <v>2020</v>
      </c>
      <c r="F15" s="8">
        <v>3</v>
      </c>
      <c r="G15" s="8">
        <v>7</v>
      </c>
      <c r="H15" s="14">
        <v>20123429625</v>
      </c>
      <c r="I15" s="14">
        <v>46875122110</v>
      </c>
      <c r="J15" s="14">
        <v>22564300317374</v>
      </c>
    </row>
    <row r="16" spans="1:11" ht="15" customHeight="1" x14ac:dyDescent="0.25">
      <c r="A16" s="22">
        <v>3</v>
      </c>
      <c r="B16" s="21"/>
      <c r="C16" s="22" t="s">
        <v>96</v>
      </c>
      <c r="D16" s="22" t="s">
        <v>97</v>
      </c>
      <c r="E16" s="11">
        <v>2014</v>
      </c>
      <c r="F16" s="8">
        <v>3</v>
      </c>
      <c r="G16" s="8">
        <v>4</v>
      </c>
      <c r="H16" s="13">
        <v>3488616918</v>
      </c>
      <c r="I16" s="14">
        <v>4500000000</v>
      </c>
      <c r="J16" s="14">
        <v>5592730492950</v>
      </c>
      <c r="K16" s="8" t="s">
        <v>112</v>
      </c>
    </row>
    <row r="17" spans="1:11" ht="15" customHeight="1" x14ac:dyDescent="0.25">
      <c r="A17" s="22"/>
      <c r="B17" s="21"/>
      <c r="C17" s="22"/>
      <c r="D17" s="22"/>
      <c r="E17" s="11">
        <v>2015</v>
      </c>
      <c r="F17" s="8">
        <v>2</v>
      </c>
      <c r="G17" s="8">
        <v>4</v>
      </c>
      <c r="H17" s="13">
        <v>3517335218</v>
      </c>
      <c r="I17" s="14">
        <v>4500000000</v>
      </c>
      <c r="J17" s="14">
        <v>6284729099203</v>
      </c>
    </row>
    <row r="18" spans="1:11" ht="15" customHeight="1" x14ac:dyDescent="0.25">
      <c r="A18" s="22"/>
      <c r="B18" s="21"/>
      <c r="C18" s="22"/>
      <c r="D18" s="22"/>
      <c r="E18" s="11">
        <v>2016</v>
      </c>
      <c r="F18" s="8">
        <v>3</v>
      </c>
      <c r="G18" s="8">
        <v>6</v>
      </c>
      <c r="H18" s="13">
        <v>3528839418</v>
      </c>
      <c r="I18" s="14">
        <v>4500000000</v>
      </c>
      <c r="J18" s="14">
        <v>6585807349438</v>
      </c>
    </row>
    <row r="19" spans="1:11" ht="15" customHeight="1" x14ac:dyDescent="0.25">
      <c r="A19" s="22"/>
      <c r="B19" s="21"/>
      <c r="C19" s="22"/>
      <c r="D19" s="22"/>
      <c r="E19" s="11">
        <v>2017</v>
      </c>
      <c r="F19" s="10">
        <v>3</v>
      </c>
      <c r="G19" s="10">
        <v>5</v>
      </c>
      <c r="H19" s="12">
        <v>3551607218</v>
      </c>
      <c r="I19" s="12">
        <v>4500000000</v>
      </c>
      <c r="J19" s="12">
        <v>7434900309021</v>
      </c>
    </row>
    <row r="20" spans="1:11" ht="15" customHeight="1" x14ac:dyDescent="0.25">
      <c r="A20" s="22"/>
      <c r="B20" s="21"/>
      <c r="C20" s="22"/>
      <c r="D20" s="22"/>
      <c r="E20" s="11">
        <v>2018</v>
      </c>
      <c r="F20" s="10">
        <v>3</v>
      </c>
      <c r="G20" s="10">
        <v>5</v>
      </c>
      <c r="H20" s="15">
        <v>3595726618</v>
      </c>
      <c r="I20" s="15">
        <v>4500000000</v>
      </c>
      <c r="J20" s="12">
        <v>7869975060326</v>
      </c>
    </row>
    <row r="21" spans="1:11" ht="15" customHeight="1" x14ac:dyDescent="0.25">
      <c r="A21" s="22"/>
      <c r="B21" s="21"/>
      <c r="C21" s="22"/>
      <c r="D21" s="22"/>
      <c r="E21" s="11">
        <v>2019</v>
      </c>
      <c r="F21" s="10">
        <v>2</v>
      </c>
      <c r="G21" s="10">
        <v>5</v>
      </c>
      <c r="H21" s="15">
        <v>3619823418</v>
      </c>
      <c r="I21" s="15">
        <v>4500000000</v>
      </c>
      <c r="J21" s="16">
        <v>8372769580743</v>
      </c>
    </row>
    <row r="22" spans="1:11" ht="15" customHeight="1" x14ac:dyDescent="0.25">
      <c r="A22" s="22"/>
      <c r="B22" s="21"/>
      <c r="C22" s="22"/>
      <c r="D22" s="22"/>
      <c r="E22" s="11">
        <v>2020</v>
      </c>
      <c r="F22" s="10">
        <v>3</v>
      </c>
      <c r="G22" s="10">
        <v>5</v>
      </c>
      <c r="H22" s="15">
        <v>3674161618</v>
      </c>
      <c r="I22" s="15">
        <v>4500000000</v>
      </c>
      <c r="J22" s="16">
        <v>9104657533366</v>
      </c>
    </row>
    <row r="23" spans="1:11" ht="15" customHeight="1" x14ac:dyDescent="0.25">
      <c r="A23" s="22">
        <v>4</v>
      </c>
      <c r="B23" s="21"/>
      <c r="C23" s="22" t="s">
        <v>98</v>
      </c>
      <c r="D23" s="22" t="s">
        <v>99</v>
      </c>
      <c r="E23" s="11">
        <v>2014</v>
      </c>
      <c r="F23" s="17">
        <v>3</v>
      </c>
      <c r="G23" s="17">
        <v>6</v>
      </c>
      <c r="H23" s="18">
        <v>1037800912</v>
      </c>
      <c r="I23" s="14">
        <v>1120000000</v>
      </c>
      <c r="J23" s="13">
        <v>1236247525</v>
      </c>
      <c r="K23" s="8" t="s">
        <v>113</v>
      </c>
    </row>
    <row r="24" spans="1:11" ht="15" customHeight="1" x14ac:dyDescent="0.25">
      <c r="A24" s="22"/>
      <c r="B24" s="21"/>
      <c r="C24" s="22"/>
      <c r="D24" s="22"/>
      <c r="E24" s="11">
        <v>2015</v>
      </c>
      <c r="F24" s="18">
        <v>2</v>
      </c>
      <c r="G24" s="18">
        <v>6</v>
      </c>
      <c r="H24" s="18">
        <v>1037800912</v>
      </c>
      <c r="I24" s="14">
        <v>1120000000</v>
      </c>
      <c r="J24" s="16">
        <v>1376278237</v>
      </c>
    </row>
    <row r="25" spans="1:11" ht="15" customHeight="1" x14ac:dyDescent="0.25">
      <c r="A25" s="22"/>
      <c r="B25" s="21"/>
      <c r="C25" s="22"/>
      <c r="D25" s="22"/>
      <c r="E25" s="11">
        <v>2016</v>
      </c>
      <c r="F25" s="18">
        <v>3</v>
      </c>
      <c r="G25" s="18">
        <v>7</v>
      </c>
      <c r="H25" s="18">
        <v>1037800912</v>
      </c>
      <c r="I25" s="14">
        <v>1120000000</v>
      </c>
      <c r="J25" s="16">
        <v>1531365558</v>
      </c>
    </row>
    <row r="26" spans="1:11" ht="15" customHeight="1" x14ac:dyDescent="0.25">
      <c r="A26" s="22"/>
      <c r="B26" s="21"/>
      <c r="C26" s="22"/>
      <c r="D26" s="22"/>
      <c r="E26" s="11">
        <v>2017</v>
      </c>
      <c r="F26" s="18">
        <v>3</v>
      </c>
      <c r="G26" s="18">
        <v>7</v>
      </c>
      <c r="H26" s="18">
        <v>1037800912</v>
      </c>
      <c r="I26" s="14">
        <v>1120000000</v>
      </c>
      <c r="J26" s="16">
        <v>1640886147</v>
      </c>
    </row>
    <row r="27" spans="1:11" ht="15" customHeight="1" x14ac:dyDescent="0.25">
      <c r="A27" s="22"/>
      <c r="B27" s="21"/>
      <c r="C27" s="22"/>
      <c r="D27" s="22"/>
      <c r="E27" s="11">
        <v>2018</v>
      </c>
      <c r="F27" s="18">
        <v>3</v>
      </c>
      <c r="G27" s="18">
        <v>7</v>
      </c>
      <c r="H27" s="18">
        <v>1031800912</v>
      </c>
      <c r="I27" s="16">
        <f>1031800912+84124388+4074700</f>
        <v>1120000000</v>
      </c>
      <c r="J27" s="16">
        <v>1531365558</v>
      </c>
    </row>
    <row r="28" spans="1:11" ht="15" customHeight="1" x14ac:dyDescent="0.25">
      <c r="A28" s="22"/>
      <c r="B28" s="21"/>
      <c r="C28" s="22"/>
      <c r="D28" s="22"/>
      <c r="E28" s="11">
        <v>2019</v>
      </c>
      <c r="F28" s="18">
        <v>3</v>
      </c>
      <c r="G28" s="18">
        <v>7</v>
      </c>
      <c r="H28" s="18">
        <v>1031800913</v>
      </c>
      <c r="I28" s="16">
        <f>1031800912+84124388+4074700</f>
        <v>1120000000</v>
      </c>
      <c r="J28" s="16">
        <v>1829960714</v>
      </c>
    </row>
    <row r="29" spans="1:11" ht="15" customHeight="1" x14ac:dyDescent="0.25">
      <c r="A29" s="22"/>
      <c r="B29" s="21"/>
      <c r="C29" s="22"/>
      <c r="D29" s="22"/>
      <c r="E29" s="11">
        <v>2020</v>
      </c>
      <c r="F29" s="18">
        <v>4</v>
      </c>
      <c r="G29" s="18">
        <v>12</v>
      </c>
      <c r="H29" s="18">
        <v>1031800914</v>
      </c>
      <c r="I29" s="16">
        <f>1031800912+84124388+4074700</f>
        <v>1120000000</v>
      </c>
      <c r="J29" s="16">
        <v>1986711872</v>
      </c>
    </row>
    <row r="30" spans="1:11" ht="15" customHeight="1" x14ac:dyDescent="0.25">
      <c r="A30" s="22">
        <v>5</v>
      </c>
      <c r="B30" s="21"/>
      <c r="C30" s="22" t="s">
        <v>101</v>
      </c>
      <c r="D30" s="22" t="s">
        <v>102</v>
      </c>
      <c r="E30" s="11">
        <v>2014</v>
      </c>
      <c r="F30" s="18">
        <v>1</v>
      </c>
      <c r="G30" s="18">
        <v>3</v>
      </c>
      <c r="H30" s="18">
        <v>2500000000</v>
      </c>
      <c r="I30" s="16">
        <v>3099267500</v>
      </c>
      <c r="J30" s="16">
        <v>1248343275406</v>
      </c>
      <c r="K30" s="8" t="s">
        <v>112</v>
      </c>
    </row>
    <row r="31" spans="1:11" ht="15" customHeight="1" x14ac:dyDescent="0.25">
      <c r="A31" s="22"/>
      <c r="B31" s="21"/>
      <c r="C31" s="22"/>
      <c r="D31" s="22"/>
      <c r="E31" s="11">
        <v>2015</v>
      </c>
      <c r="F31" s="18">
        <v>1</v>
      </c>
      <c r="G31" s="18">
        <v>3</v>
      </c>
      <c r="H31" s="16">
        <v>2499999999</v>
      </c>
      <c r="I31" s="16">
        <v>3099267500</v>
      </c>
      <c r="J31" s="12">
        <v>1533708564241</v>
      </c>
    </row>
    <row r="32" spans="1:11" ht="15" customHeight="1" x14ac:dyDescent="0.25">
      <c r="A32" s="22"/>
      <c r="B32" s="21"/>
      <c r="C32" s="22"/>
      <c r="D32" s="22"/>
      <c r="E32" s="11">
        <v>2016</v>
      </c>
      <c r="F32" s="18">
        <v>1</v>
      </c>
      <c r="G32" s="18">
        <v>3</v>
      </c>
      <c r="H32" s="16">
        <v>2499999999</v>
      </c>
      <c r="I32" s="16">
        <v>3099267500</v>
      </c>
      <c r="J32" s="12">
        <v>1381633321120</v>
      </c>
    </row>
    <row r="33" spans="1:11" ht="15" customHeight="1" x14ac:dyDescent="0.25">
      <c r="A33" s="22"/>
      <c r="B33" s="21"/>
      <c r="C33" s="22"/>
      <c r="D33" s="22"/>
      <c r="E33" s="11">
        <v>2017</v>
      </c>
      <c r="F33" s="18">
        <v>1</v>
      </c>
      <c r="G33" s="18">
        <v>3</v>
      </c>
      <c r="H33" s="16">
        <v>2499999999</v>
      </c>
      <c r="I33" s="16">
        <v>3099267500</v>
      </c>
      <c r="J33" s="12">
        <v>1529874782290</v>
      </c>
    </row>
    <row r="34" spans="1:11" ht="15" customHeight="1" x14ac:dyDescent="0.25">
      <c r="A34" s="22"/>
      <c r="B34" s="21"/>
      <c r="C34" s="22"/>
      <c r="D34" s="22"/>
      <c r="E34" s="11">
        <v>2018</v>
      </c>
      <c r="F34" s="18">
        <v>1</v>
      </c>
      <c r="G34" s="18">
        <v>3</v>
      </c>
      <c r="H34" s="16">
        <v>2499999999</v>
      </c>
      <c r="I34" s="16">
        <v>3099267500</v>
      </c>
      <c r="J34" s="12">
        <v>1442350608575</v>
      </c>
    </row>
    <row r="35" spans="1:11" ht="15" customHeight="1" x14ac:dyDescent="0.25">
      <c r="A35" s="22"/>
      <c r="B35" s="21"/>
      <c r="C35" s="22"/>
      <c r="D35" s="22"/>
      <c r="E35" s="11">
        <v>2019</v>
      </c>
      <c r="F35" s="18">
        <v>1</v>
      </c>
      <c r="G35" s="18">
        <v>3</v>
      </c>
      <c r="H35" s="16">
        <v>2499999999</v>
      </c>
      <c r="I35" s="16">
        <v>3099267500</v>
      </c>
      <c r="J35" s="12">
        <v>1383935194386</v>
      </c>
    </row>
    <row r="36" spans="1:11" ht="15" customHeight="1" x14ac:dyDescent="0.25">
      <c r="A36" s="22"/>
      <c r="B36" s="21"/>
      <c r="C36" s="22"/>
      <c r="D36" s="22"/>
      <c r="E36" s="11">
        <v>2020</v>
      </c>
      <c r="F36" s="18">
        <v>2</v>
      </c>
      <c r="G36" s="18">
        <v>3</v>
      </c>
      <c r="H36" s="16">
        <v>2499999999</v>
      </c>
      <c r="I36" s="16">
        <v>3099267500</v>
      </c>
      <c r="J36" s="12">
        <v>1713334658849</v>
      </c>
    </row>
    <row r="37" spans="1:11" ht="15.75" customHeight="1" x14ac:dyDescent="0.25">
      <c r="A37" s="22">
        <v>6</v>
      </c>
      <c r="B37" s="21"/>
      <c r="C37" s="22" t="s">
        <v>107</v>
      </c>
      <c r="D37" s="22" t="s">
        <v>108</v>
      </c>
      <c r="E37" s="11">
        <v>2014</v>
      </c>
      <c r="F37" s="18">
        <v>1</v>
      </c>
      <c r="G37" s="18">
        <v>3</v>
      </c>
      <c r="H37" s="16">
        <v>6075000000</v>
      </c>
      <c r="I37" s="16">
        <v>15000000000</v>
      </c>
      <c r="J37" s="12">
        <v>2821399</v>
      </c>
      <c r="K37" s="8" t="s">
        <v>114</v>
      </c>
    </row>
    <row r="38" spans="1:11" ht="15" customHeight="1" x14ac:dyDescent="0.25">
      <c r="A38" s="22"/>
      <c r="B38" s="21"/>
      <c r="C38" s="22"/>
      <c r="D38" s="22"/>
      <c r="E38" s="11">
        <v>2015</v>
      </c>
      <c r="F38" s="18">
        <v>1</v>
      </c>
      <c r="G38" s="18">
        <v>3</v>
      </c>
      <c r="H38" s="16">
        <v>6075000000</v>
      </c>
      <c r="I38" s="16">
        <v>14791339100</v>
      </c>
      <c r="J38" s="14">
        <v>2796111</v>
      </c>
    </row>
    <row r="39" spans="1:11" ht="15" customHeight="1" x14ac:dyDescent="0.25">
      <c r="A39" s="22"/>
      <c r="B39" s="21"/>
      <c r="C39" s="22"/>
      <c r="D39" s="22"/>
      <c r="E39" s="11">
        <v>2016</v>
      </c>
      <c r="F39" s="18">
        <v>1</v>
      </c>
      <c r="G39" s="18">
        <v>3</v>
      </c>
      <c r="H39" s="16">
        <v>6075000000</v>
      </c>
      <c r="I39" s="16">
        <v>15000000000</v>
      </c>
      <c r="J39" s="12">
        <v>2987614</v>
      </c>
    </row>
    <row r="40" spans="1:11" ht="15" customHeight="1" x14ac:dyDescent="0.25">
      <c r="A40" s="22"/>
      <c r="B40" s="21"/>
      <c r="C40" s="22"/>
      <c r="D40" s="22"/>
      <c r="E40" s="11">
        <v>2017</v>
      </c>
      <c r="F40" s="18">
        <v>1</v>
      </c>
      <c r="G40" s="18">
        <v>3</v>
      </c>
      <c r="H40" s="12">
        <v>12150000000</v>
      </c>
      <c r="I40" s="16">
        <v>15000000000</v>
      </c>
      <c r="J40" s="12">
        <v>3158198</v>
      </c>
    </row>
    <row r="41" spans="1:11" ht="15" customHeight="1" x14ac:dyDescent="0.25">
      <c r="A41" s="22"/>
      <c r="B41" s="21"/>
      <c r="C41" s="22"/>
      <c r="D41" s="22"/>
      <c r="E41" s="11">
        <v>2018</v>
      </c>
      <c r="F41" s="18">
        <v>2</v>
      </c>
      <c r="G41" s="18">
        <v>5</v>
      </c>
      <c r="H41" s="12">
        <v>12150000001</v>
      </c>
      <c r="I41" s="16">
        <v>15000000001</v>
      </c>
      <c r="J41" s="12">
        <v>3337628</v>
      </c>
    </row>
    <row r="42" spans="1:11" ht="15" customHeight="1" x14ac:dyDescent="0.25">
      <c r="A42" s="22"/>
      <c r="B42" s="21"/>
      <c r="C42" s="22"/>
      <c r="D42" s="22"/>
      <c r="E42" s="11">
        <v>2019</v>
      </c>
      <c r="F42" s="18">
        <v>2</v>
      </c>
      <c r="G42" s="18">
        <v>5</v>
      </c>
      <c r="H42" s="12">
        <v>12150000002</v>
      </c>
      <c r="I42" s="16">
        <v>15000000002</v>
      </c>
      <c r="J42" s="16">
        <v>3536898</v>
      </c>
    </row>
    <row r="43" spans="1:11" ht="15" customHeight="1" x14ac:dyDescent="0.25">
      <c r="A43" s="22"/>
      <c r="B43" s="21"/>
      <c r="C43" s="22"/>
      <c r="D43" s="22"/>
      <c r="E43" s="11">
        <v>2020</v>
      </c>
      <c r="F43" s="18">
        <v>3</v>
      </c>
      <c r="G43" s="18">
        <v>6</v>
      </c>
      <c r="H43" s="12">
        <v>24300000000</v>
      </c>
      <c r="I43" s="12">
        <v>30000000000</v>
      </c>
      <c r="J43" s="16">
        <v>3849516</v>
      </c>
    </row>
    <row r="44" spans="1:11" ht="15.75" customHeight="1" x14ac:dyDescent="0.25">
      <c r="A44" s="22">
        <v>7</v>
      </c>
      <c r="B44" s="21"/>
      <c r="C44" s="22" t="s">
        <v>110</v>
      </c>
      <c r="D44" s="22" t="s">
        <v>109</v>
      </c>
      <c r="E44" s="11">
        <v>2014</v>
      </c>
      <c r="F44" s="18">
        <v>1</v>
      </c>
      <c r="G44" s="18">
        <v>4</v>
      </c>
      <c r="H44" s="12">
        <v>95043112</v>
      </c>
      <c r="I44" s="12">
        <v>168000000</v>
      </c>
      <c r="J44" s="15">
        <v>638089962</v>
      </c>
      <c r="K44" s="8" t="s">
        <v>115</v>
      </c>
    </row>
    <row r="45" spans="1:11" ht="15" customHeight="1" x14ac:dyDescent="0.25">
      <c r="A45" s="22"/>
      <c r="B45" s="21"/>
      <c r="C45" s="22"/>
      <c r="D45" s="22"/>
      <c r="E45" s="11">
        <v>2015</v>
      </c>
      <c r="F45" s="18">
        <v>1</v>
      </c>
      <c r="G45" s="18">
        <v>3</v>
      </c>
      <c r="H45" s="12">
        <v>95043112</v>
      </c>
      <c r="I45" s="12">
        <v>168000000</v>
      </c>
      <c r="J45" s="16">
        <v>680654194</v>
      </c>
    </row>
    <row r="46" spans="1:11" ht="15" customHeight="1" x14ac:dyDescent="0.25">
      <c r="A46" s="22"/>
      <c r="B46" s="21"/>
      <c r="C46" s="22"/>
      <c r="D46" s="22"/>
      <c r="E46" s="11">
        <v>2016</v>
      </c>
      <c r="F46" s="18">
        <v>1</v>
      </c>
      <c r="G46" s="18">
        <v>3</v>
      </c>
      <c r="H46" s="12">
        <v>95043112</v>
      </c>
      <c r="I46" s="12">
        <v>168000000</v>
      </c>
      <c r="J46" s="16">
        <v>883288615</v>
      </c>
    </row>
    <row r="47" spans="1:11" ht="15" customHeight="1" x14ac:dyDescent="0.25">
      <c r="A47" s="22"/>
      <c r="B47" s="21"/>
      <c r="C47" s="22"/>
      <c r="D47" s="22"/>
      <c r="E47" s="11">
        <v>2017</v>
      </c>
      <c r="F47" s="18">
        <v>1</v>
      </c>
      <c r="G47" s="18">
        <v>3</v>
      </c>
      <c r="H47" s="12">
        <v>95380372</v>
      </c>
      <c r="I47" s="12">
        <v>168000000</v>
      </c>
      <c r="J47" s="16">
        <v>1175935585</v>
      </c>
    </row>
    <row r="48" spans="1:11" ht="15" customHeight="1" x14ac:dyDescent="0.25">
      <c r="A48" s="22"/>
      <c r="B48" s="21"/>
      <c r="C48" s="22"/>
      <c r="D48" s="22"/>
      <c r="E48" s="11">
        <v>2018</v>
      </c>
      <c r="F48" s="18">
        <v>2</v>
      </c>
      <c r="G48" s="18">
        <v>4</v>
      </c>
      <c r="H48" s="12">
        <v>476901860</v>
      </c>
      <c r="I48" s="12">
        <v>840000000</v>
      </c>
      <c r="J48" s="16">
        <v>1868683546</v>
      </c>
    </row>
    <row r="49" spans="1:10" ht="15" customHeight="1" x14ac:dyDescent="0.25">
      <c r="A49" s="22"/>
      <c r="B49" s="21"/>
      <c r="C49" s="22"/>
      <c r="D49" s="22"/>
      <c r="E49" s="11">
        <v>2019</v>
      </c>
      <c r="F49" s="18">
        <v>2</v>
      </c>
      <c r="G49" s="18">
        <v>5</v>
      </c>
      <c r="H49" s="12">
        <v>476901860</v>
      </c>
      <c r="I49" s="12">
        <v>840000000</v>
      </c>
      <c r="J49" s="16">
        <v>2096719180</v>
      </c>
    </row>
    <row r="50" spans="1:10" ht="15" customHeight="1" x14ac:dyDescent="0.25">
      <c r="A50" s="22"/>
      <c r="B50" s="21"/>
      <c r="C50" s="22"/>
      <c r="D50" s="22"/>
      <c r="E50" s="11">
        <v>2020</v>
      </c>
      <c r="F50" s="18">
        <v>2</v>
      </c>
      <c r="G50" s="18">
        <v>4</v>
      </c>
      <c r="H50" s="12">
        <v>476901860</v>
      </c>
      <c r="I50" s="12">
        <v>840000000</v>
      </c>
      <c r="J50" s="16">
        <v>1915989375</v>
      </c>
    </row>
    <row r="51" spans="1:10" ht="15.75" customHeight="1" x14ac:dyDescent="0.25">
      <c r="A51" s="22">
        <v>8</v>
      </c>
      <c r="B51" s="21" t="s">
        <v>25</v>
      </c>
      <c r="C51" s="22" t="s">
        <v>6</v>
      </c>
      <c r="D51" s="22" t="s">
        <v>26</v>
      </c>
      <c r="E51" s="11">
        <v>2014</v>
      </c>
      <c r="F51" s="18">
        <v>4</v>
      </c>
      <c r="G51" s="18">
        <v>11</v>
      </c>
      <c r="H51" s="16">
        <v>20288255040</v>
      </c>
      <c r="I51" s="16">
        <v>40483553140</v>
      </c>
      <c r="J51" s="16">
        <v>236029</v>
      </c>
    </row>
    <row r="52" spans="1:10" ht="15" customHeight="1" x14ac:dyDescent="0.25">
      <c r="A52" s="22"/>
      <c r="B52" s="21"/>
      <c r="C52" s="22"/>
      <c r="D52" s="22"/>
      <c r="E52" s="11">
        <v>2015</v>
      </c>
      <c r="F52" s="18">
        <v>4</v>
      </c>
      <c r="G52" s="18">
        <v>11</v>
      </c>
      <c r="H52" s="16">
        <v>20288255040</v>
      </c>
      <c r="I52" s="16">
        <v>40483553140</v>
      </c>
      <c r="J52" s="16">
        <v>245435</v>
      </c>
    </row>
    <row r="53" spans="1:10" ht="15" customHeight="1" x14ac:dyDescent="0.25">
      <c r="A53" s="22"/>
      <c r="B53" s="21"/>
      <c r="C53" s="22"/>
      <c r="D53" s="22"/>
      <c r="E53" s="11">
        <v>2016</v>
      </c>
      <c r="F53" s="18">
        <v>4</v>
      </c>
      <c r="G53" s="18">
        <v>12</v>
      </c>
      <c r="H53" s="16">
        <v>20288255040</v>
      </c>
      <c r="I53" s="16">
        <v>40483553140</v>
      </c>
      <c r="J53" s="16">
        <v>261855</v>
      </c>
    </row>
    <row r="54" spans="1:10" ht="15" customHeight="1" x14ac:dyDescent="0.25">
      <c r="A54" s="22"/>
      <c r="B54" s="21"/>
      <c r="C54" s="22"/>
      <c r="D54" s="22"/>
      <c r="E54" s="11">
        <v>2017</v>
      </c>
      <c r="F54" s="18">
        <v>4</v>
      </c>
      <c r="G54" s="18">
        <v>11</v>
      </c>
      <c r="H54" s="16">
        <v>20288255040</v>
      </c>
      <c r="I54" s="16">
        <v>40483553140</v>
      </c>
      <c r="J54" s="16">
        <v>295830</v>
      </c>
    </row>
    <row r="55" spans="1:10" ht="15" customHeight="1" x14ac:dyDescent="0.25">
      <c r="A55" s="22"/>
      <c r="B55" s="21"/>
      <c r="C55" s="22"/>
      <c r="D55" s="22"/>
      <c r="E55" s="11">
        <v>2018</v>
      </c>
      <c r="F55" s="18">
        <v>3</v>
      </c>
      <c r="G55" s="18">
        <v>10</v>
      </c>
      <c r="H55" s="16">
        <v>20288255040</v>
      </c>
      <c r="I55" s="16">
        <v>40483553140</v>
      </c>
      <c r="J55" s="16">
        <v>344711</v>
      </c>
    </row>
    <row r="56" spans="1:10" ht="15" customHeight="1" x14ac:dyDescent="0.25">
      <c r="A56" s="22"/>
      <c r="B56" s="21"/>
      <c r="C56" s="22"/>
      <c r="D56" s="22"/>
      <c r="E56" s="11">
        <v>2019</v>
      </c>
      <c r="F56" s="18">
        <v>3</v>
      </c>
      <c r="G56" s="18">
        <v>10</v>
      </c>
      <c r="H56" s="16">
        <v>20288255040</v>
      </c>
      <c r="I56" s="16">
        <v>40483553140</v>
      </c>
      <c r="J56" s="16">
        <v>351958</v>
      </c>
    </row>
    <row r="57" spans="1:10" ht="15" customHeight="1" x14ac:dyDescent="0.25">
      <c r="A57" s="22"/>
      <c r="B57" s="21"/>
      <c r="C57" s="22"/>
      <c r="D57" s="22"/>
      <c r="E57" s="11">
        <v>2020</v>
      </c>
      <c r="F57" s="18">
        <v>3</v>
      </c>
      <c r="G57" s="18">
        <v>10</v>
      </c>
      <c r="H57" s="16">
        <v>20288255040</v>
      </c>
      <c r="I57" s="16">
        <v>40483553140</v>
      </c>
      <c r="J57" s="16">
        <v>338203</v>
      </c>
    </row>
    <row r="58" spans="1:10" ht="15.75" customHeight="1" x14ac:dyDescent="0.25">
      <c r="A58" s="22">
        <v>9</v>
      </c>
      <c r="B58" s="21"/>
      <c r="C58" s="22" t="s">
        <v>7</v>
      </c>
      <c r="D58" s="22" t="s">
        <v>27</v>
      </c>
      <c r="E58" s="11">
        <v>2014</v>
      </c>
      <c r="F58" s="18">
        <v>2</v>
      </c>
      <c r="G58" s="18">
        <v>10</v>
      </c>
      <c r="H58" s="8">
        <v>3855786337</v>
      </c>
      <c r="I58" s="8">
        <v>4819733000</v>
      </c>
      <c r="J58" s="8">
        <v>14380926</v>
      </c>
    </row>
    <row r="59" spans="1:10" ht="15" customHeight="1" x14ac:dyDescent="0.25">
      <c r="A59" s="22"/>
      <c r="B59" s="21"/>
      <c r="C59" s="22"/>
      <c r="D59" s="22"/>
      <c r="E59" s="11">
        <v>2015</v>
      </c>
      <c r="F59" s="18">
        <v>3</v>
      </c>
      <c r="G59" s="18">
        <v>9</v>
      </c>
      <c r="H59" s="8">
        <v>3855786337</v>
      </c>
      <c r="I59" s="8">
        <v>4819733000</v>
      </c>
      <c r="J59" s="8">
        <v>14339110</v>
      </c>
    </row>
    <row r="60" spans="1:10" ht="15" customHeight="1" x14ac:dyDescent="0.25">
      <c r="A60" s="22"/>
      <c r="B60" s="21"/>
      <c r="C60" s="22"/>
      <c r="D60" s="22"/>
      <c r="E60" s="11">
        <v>2016</v>
      </c>
      <c r="F60" s="18">
        <v>3</v>
      </c>
      <c r="G60" s="18">
        <v>8</v>
      </c>
      <c r="H60" s="8">
        <v>3855786337</v>
      </c>
      <c r="I60" s="8">
        <v>4819733000</v>
      </c>
      <c r="J60" s="8">
        <v>14612274</v>
      </c>
    </row>
    <row r="61" spans="1:10" ht="15" customHeight="1" x14ac:dyDescent="0.25">
      <c r="A61" s="22"/>
      <c r="B61" s="21"/>
      <c r="C61" s="22"/>
      <c r="D61" s="22"/>
      <c r="E61" s="11">
        <v>2017</v>
      </c>
      <c r="F61" s="18">
        <v>3</v>
      </c>
      <c r="G61" s="18">
        <v>8</v>
      </c>
      <c r="H61" s="8">
        <v>3855786337</v>
      </c>
      <c r="I61" s="8">
        <v>4819733000</v>
      </c>
      <c r="J61" s="8">
        <v>14762309</v>
      </c>
    </row>
    <row r="62" spans="1:10" ht="15" customHeight="1" x14ac:dyDescent="0.25">
      <c r="A62" s="22"/>
      <c r="B62" s="21"/>
      <c r="C62" s="22"/>
      <c r="D62" s="22"/>
      <c r="E62" s="11">
        <v>2018</v>
      </c>
      <c r="F62" s="18">
        <v>3</v>
      </c>
      <c r="G62" s="18">
        <v>5</v>
      </c>
      <c r="H62" s="8">
        <v>3855786337</v>
      </c>
      <c r="I62" s="8">
        <v>4819733000</v>
      </c>
      <c r="J62" s="8">
        <v>15889648</v>
      </c>
    </row>
    <row r="63" spans="1:10" ht="15" customHeight="1" x14ac:dyDescent="0.25">
      <c r="A63" s="22"/>
      <c r="B63" s="21"/>
      <c r="C63" s="22"/>
      <c r="D63" s="22"/>
      <c r="E63" s="11">
        <v>2019</v>
      </c>
      <c r="F63" s="18">
        <v>3</v>
      </c>
      <c r="G63" s="18">
        <v>8</v>
      </c>
      <c r="H63" s="8">
        <v>3855786337</v>
      </c>
      <c r="I63" s="8">
        <v>4819733000</v>
      </c>
      <c r="J63" s="8">
        <v>16015709</v>
      </c>
    </row>
    <row r="64" spans="1:10" ht="15" customHeight="1" x14ac:dyDescent="0.25">
      <c r="A64" s="22"/>
      <c r="B64" s="21"/>
      <c r="C64" s="22"/>
      <c r="D64" s="22"/>
      <c r="E64" s="11">
        <v>2020</v>
      </c>
      <c r="F64" s="18">
        <v>2</v>
      </c>
      <c r="G64" s="18">
        <v>7</v>
      </c>
      <c r="H64" s="8">
        <v>3855786337</v>
      </c>
      <c r="I64" s="8">
        <v>4819733000</v>
      </c>
      <c r="J64" s="8">
        <v>15180094</v>
      </c>
    </row>
    <row r="65" spans="1:10" ht="15.75" customHeight="1" x14ac:dyDescent="0.25">
      <c r="A65" s="22">
        <v>10</v>
      </c>
      <c r="B65" s="21"/>
      <c r="C65" s="22" t="s">
        <v>10</v>
      </c>
      <c r="D65" s="22" t="s">
        <v>30</v>
      </c>
      <c r="E65" s="11">
        <v>2014</v>
      </c>
      <c r="F65" s="18">
        <v>2</v>
      </c>
      <c r="G65" s="18">
        <v>6</v>
      </c>
      <c r="H65" s="12">
        <v>1976765774</v>
      </c>
      <c r="I65" s="12">
        <v>2765278412</v>
      </c>
      <c r="J65" s="12">
        <v>23471397834920</v>
      </c>
    </row>
    <row r="66" spans="1:10" ht="15" customHeight="1" x14ac:dyDescent="0.25">
      <c r="A66" s="22"/>
      <c r="B66" s="21"/>
      <c r="C66" s="22"/>
      <c r="D66" s="22"/>
      <c r="E66" s="11">
        <v>2015</v>
      </c>
      <c r="F66" s="18">
        <v>3</v>
      </c>
      <c r="G66" s="18">
        <v>7</v>
      </c>
      <c r="H66" s="12">
        <v>1976765774</v>
      </c>
      <c r="I66" s="12">
        <v>2765278412</v>
      </c>
      <c r="J66" s="12">
        <v>24860957839497</v>
      </c>
    </row>
    <row r="67" spans="1:10" ht="15" customHeight="1" x14ac:dyDescent="0.25">
      <c r="A67" s="22"/>
      <c r="B67" s="21"/>
      <c r="C67" s="22"/>
      <c r="D67" s="22"/>
      <c r="E67" s="11">
        <v>2016</v>
      </c>
      <c r="F67" s="18">
        <v>3</v>
      </c>
      <c r="G67" s="18">
        <v>7</v>
      </c>
      <c r="H67" s="12">
        <v>1976765774</v>
      </c>
      <c r="I67" s="12">
        <v>2765278412</v>
      </c>
      <c r="J67" s="12">
        <v>25633342258679</v>
      </c>
    </row>
    <row r="68" spans="1:10" ht="15" customHeight="1" x14ac:dyDescent="0.25">
      <c r="A68" s="22"/>
      <c r="B68" s="21"/>
      <c r="C68" s="22"/>
      <c r="D68" s="22"/>
      <c r="E68" s="11">
        <v>2017</v>
      </c>
      <c r="F68" s="18">
        <v>3</v>
      </c>
      <c r="G68" s="18">
        <v>7</v>
      </c>
      <c r="H68" s="12">
        <v>1976765774</v>
      </c>
      <c r="I68" s="12">
        <v>2765278412</v>
      </c>
      <c r="J68" s="12">
        <v>31440443615533</v>
      </c>
    </row>
    <row r="69" spans="1:10" ht="15" customHeight="1" x14ac:dyDescent="0.25">
      <c r="A69" s="22"/>
      <c r="B69" s="21"/>
      <c r="C69" s="22"/>
      <c r="D69" s="22"/>
      <c r="E69" s="11">
        <v>2018</v>
      </c>
      <c r="F69" s="18">
        <v>3</v>
      </c>
      <c r="G69" s="18">
        <v>7</v>
      </c>
      <c r="H69" s="12">
        <v>1976765774</v>
      </c>
      <c r="I69" s="12">
        <v>2765278412</v>
      </c>
      <c r="J69" s="12">
        <v>40955996273862</v>
      </c>
    </row>
    <row r="70" spans="1:10" ht="15" customHeight="1" x14ac:dyDescent="0.25">
      <c r="A70" s="22"/>
      <c r="B70" s="21"/>
      <c r="C70" s="22"/>
      <c r="D70" s="22"/>
      <c r="E70" s="11">
        <v>2019</v>
      </c>
      <c r="F70" s="18">
        <v>3</v>
      </c>
      <c r="G70" s="18">
        <v>7</v>
      </c>
      <c r="H70" s="12">
        <v>1976765774</v>
      </c>
      <c r="I70" s="12">
        <v>2765278412</v>
      </c>
      <c r="J70" s="16">
        <v>44697971458665</v>
      </c>
    </row>
    <row r="71" spans="1:10" ht="15" customHeight="1" x14ac:dyDescent="0.25">
      <c r="A71" s="22"/>
      <c r="B71" s="21"/>
      <c r="C71" s="22"/>
      <c r="D71" s="22"/>
      <c r="E71" s="11">
        <v>2020</v>
      </c>
      <c r="F71" s="18">
        <v>3</v>
      </c>
      <c r="G71" s="18">
        <v>6</v>
      </c>
      <c r="H71" s="12">
        <v>1976765774</v>
      </c>
      <c r="I71" s="12">
        <v>2765278412</v>
      </c>
      <c r="J71" s="16">
        <v>48408700495082</v>
      </c>
    </row>
    <row r="72" spans="1:10" ht="15.75" customHeight="1" x14ac:dyDescent="0.25">
      <c r="A72" s="22">
        <v>11</v>
      </c>
      <c r="B72" s="21"/>
      <c r="C72" s="22" t="s">
        <v>11</v>
      </c>
      <c r="D72" s="22" t="s">
        <v>31</v>
      </c>
      <c r="E72" s="11">
        <v>2014</v>
      </c>
      <c r="F72" s="18">
        <v>1</v>
      </c>
      <c r="G72" s="18">
        <v>3</v>
      </c>
      <c r="H72" s="12">
        <v>578210207</v>
      </c>
      <c r="I72" s="12">
        <v>656249710</v>
      </c>
      <c r="J72" s="12">
        <v>282666078493</v>
      </c>
    </row>
    <row r="73" spans="1:10" ht="15" customHeight="1" x14ac:dyDescent="0.25">
      <c r="A73" s="22"/>
      <c r="B73" s="21"/>
      <c r="C73" s="22"/>
      <c r="D73" s="22"/>
      <c r="E73" s="11">
        <v>2015</v>
      </c>
      <c r="F73" s="18">
        <v>1</v>
      </c>
      <c r="G73" s="18">
        <v>3</v>
      </c>
      <c r="H73" s="12">
        <v>578210207</v>
      </c>
      <c r="I73" s="12">
        <v>656249710</v>
      </c>
      <c r="J73" s="12">
        <v>2553928346219</v>
      </c>
    </row>
    <row r="74" spans="1:10" ht="15" customHeight="1" x14ac:dyDescent="0.25">
      <c r="A74" s="22"/>
      <c r="B74" s="21"/>
      <c r="C74" s="22"/>
      <c r="D74" s="22"/>
      <c r="E74" s="11">
        <v>2016</v>
      </c>
      <c r="F74" s="18">
        <v>1</v>
      </c>
      <c r="G74" s="18">
        <v>3</v>
      </c>
      <c r="H74" s="12">
        <v>578210207</v>
      </c>
      <c r="I74" s="12">
        <v>656249710</v>
      </c>
      <c r="J74" s="16">
        <v>2477272502538</v>
      </c>
    </row>
    <row r="75" spans="1:10" ht="15" customHeight="1" x14ac:dyDescent="0.25">
      <c r="A75" s="22"/>
      <c r="B75" s="21"/>
      <c r="C75" s="22"/>
      <c r="D75" s="22"/>
      <c r="E75" s="11">
        <v>2017</v>
      </c>
      <c r="F75" s="18">
        <v>1</v>
      </c>
      <c r="G75" s="18">
        <v>3</v>
      </c>
      <c r="H75" s="12">
        <v>578210207</v>
      </c>
      <c r="I75" s="12">
        <v>656249710</v>
      </c>
      <c r="J75" s="16">
        <v>2434617337849</v>
      </c>
    </row>
    <row r="76" spans="1:10" ht="15" customHeight="1" x14ac:dyDescent="0.25">
      <c r="A76" s="22"/>
      <c r="B76" s="21"/>
      <c r="C76" s="22"/>
      <c r="D76" s="22"/>
      <c r="E76" s="11">
        <v>2018</v>
      </c>
      <c r="F76" s="18">
        <v>1</v>
      </c>
      <c r="G76" s="18">
        <v>3</v>
      </c>
      <c r="H76" s="12">
        <v>578210207</v>
      </c>
      <c r="I76" s="12">
        <v>656249710</v>
      </c>
      <c r="J76" s="16">
        <v>2482337567967</v>
      </c>
    </row>
    <row r="77" spans="1:10" ht="15" customHeight="1" x14ac:dyDescent="0.25">
      <c r="A77" s="22"/>
      <c r="B77" s="21"/>
      <c r="C77" s="22"/>
      <c r="D77" s="22"/>
      <c r="E77" s="11">
        <v>2019</v>
      </c>
      <c r="F77" s="18">
        <v>1</v>
      </c>
      <c r="G77" s="18">
        <v>3</v>
      </c>
      <c r="H77" s="12">
        <v>578210207</v>
      </c>
      <c r="I77" s="12">
        <v>656249710</v>
      </c>
      <c r="J77" s="16">
        <v>2834422741208</v>
      </c>
    </row>
    <row r="78" spans="1:10" ht="15" customHeight="1" x14ac:dyDescent="0.25">
      <c r="A78" s="22"/>
      <c r="B78" s="21"/>
      <c r="C78" s="22"/>
      <c r="D78" s="22"/>
      <c r="E78" s="11">
        <v>2020</v>
      </c>
      <c r="F78" s="18">
        <v>1</v>
      </c>
      <c r="G78" s="18">
        <v>3</v>
      </c>
      <c r="H78" s="12">
        <v>578210207</v>
      </c>
      <c r="I78" s="12">
        <v>656249710</v>
      </c>
      <c r="J78" s="16">
        <v>2826260084696</v>
      </c>
    </row>
    <row r="79" spans="1:10" ht="15.75" customHeight="1" x14ac:dyDescent="0.25">
      <c r="A79" s="22">
        <v>12</v>
      </c>
      <c r="B79" s="21"/>
      <c r="C79" s="22" t="s">
        <v>13</v>
      </c>
      <c r="D79" s="22" t="s">
        <v>33</v>
      </c>
      <c r="E79" s="11">
        <v>2014</v>
      </c>
      <c r="F79" s="18">
        <v>1</v>
      </c>
      <c r="G79" s="18">
        <v>3</v>
      </c>
      <c r="H79" s="12">
        <v>32500000</v>
      </c>
      <c r="I79" s="12">
        <v>87003806</v>
      </c>
      <c r="J79" s="12">
        <v>1749395</v>
      </c>
    </row>
    <row r="80" spans="1:10" ht="15" customHeight="1" x14ac:dyDescent="0.25">
      <c r="A80" s="22"/>
      <c r="B80" s="21"/>
      <c r="C80" s="22"/>
      <c r="D80" s="22"/>
      <c r="E80" s="11">
        <v>2015</v>
      </c>
      <c r="F80" s="18">
        <v>1</v>
      </c>
      <c r="G80" s="18">
        <v>3</v>
      </c>
      <c r="H80" s="12">
        <v>836815927</v>
      </c>
      <c r="I80" s="12">
        <v>1439668860</v>
      </c>
      <c r="J80" s="12">
        <v>2220108</v>
      </c>
    </row>
    <row r="81" spans="1:10" ht="15" customHeight="1" x14ac:dyDescent="0.25">
      <c r="A81" s="22"/>
      <c r="B81" s="21"/>
      <c r="C81" s="22"/>
      <c r="D81" s="22"/>
      <c r="E81" s="11">
        <v>2016</v>
      </c>
      <c r="F81" s="18">
        <v>1</v>
      </c>
      <c r="G81" s="18">
        <v>3</v>
      </c>
      <c r="H81" s="12">
        <v>3347263708</v>
      </c>
      <c r="I81" s="12">
        <v>5758675440</v>
      </c>
      <c r="J81" s="12">
        <v>2254740</v>
      </c>
    </row>
    <row r="82" spans="1:10" ht="15" customHeight="1" x14ac:dyDescent="0.25">
      <c r="A82" s="22"/>
      <c r="B82" s="21"/>
      <c r="C82" s="22"/>
      <c r="D82" s="22"/>
      <c r="E82" s="11">
        <v>2017</v>
      </c>
      <c r="F82" s="18">
        <v>1</v>
      </c>
      <c r="G82" s="18">
        <v>3</v>
      </c>
      <c r="H82" s="12">
        <v>3347263708</v>
      </c>
      <c r="I82" s="12">
        <v>5758675440</v>
      </c>
      <c r="J82" s="12">
        <v>2443341</v>
      </c>
    </row>
    <row r="83" spans="1:10" ht="15" customHeight="1" x14ac:dyDescent="0.25">
      <c r="A83" s="22"/>
      <c r="B83" s="21"/>
      <c r="C83" s="22"/>
      <c r="D83" s="22"/>
      <c r="E83" s="11">
        <v>2018</v>
      </c>
      <c r="F83" s="18">
        <v>1</v>
      </c>
      <c r="G83" s="18">
        <v>3</v>
      </c>
      <c r="H83" s="12">
        <v>3347263708</v>
      </c>
      <c r="I83" s="12">
        <v>5758675440</v>
      </c>
      <c r="J83" s="12">
        <v>2801203</v>
      </c>
    </row>
    <row r="84" spans="1:10" ht="15" customHeight="1" x14ac:dyDescent="0.25">
      <c r="A84" s="22"/>
      <c r="B84" s="21"/>
      <c r="C84" s="22"/>
      <c r="D84" s="22"/>
      <c r="E84" s="11">
        <v>2019</v>
      </c>
      <c r="F84" s="18">
        <v>1</v>
      </c>
      <c r="G84" s="18">
        <v>3</v>
      </c>
      <c r="H84" s="12">
        <v>3347263708</v>
      </c>
      <c r="I84" s="12">
        <v>5758675440</v>
      </c>
      <c r="J84" s="12">
        <v>3106981</v>
      </c>
    </row>
    <row r="85" spans="1:10" ht="15" customHeight="1" x14ac:dyDescent="0.25">
      <c r="A85" s="22"/>
      <c r="B85" s="21"/>
      <c r="C85" s="22"/>
      <c r="D85" s="22"/>
      <c r="E85" s="11">
        <v>2020</v>
      </c>
      <c r="F85" s="18">
        <v>1</v>
      </c>
      <c r="G85" s="18">
        <v>3</v>
      </c>
      <c r="H85" s="12">
        <v>3347263708</v>
      </c>
      <c r="I85" s="12">
        <v>5758675440</v>
      </c>
      <c r="J85" s="12">
        <v>3375526</v>
      </c>
    </row>
    <row r="86" spans="1:10" ht="15.75" customHeight="1" x14ac:dyDescent="0.25">
      <c r="A86" s="22">
        <v>13</v>
      </c>
      <c r="B86" s="21"/>
      <c r="C86" s="22" t="s">
        <v>14</v>
      </c>
      <c r="D86" s="22" t="s">
        <v>34</v>
      </c>
      <c r="E86" s="11">
        <v>2014</v>
      </c>
      <c r="F86" s="18">
        <v>2</v>
      </c>
      <c r="G86" s="18">
        <v>4</v>
      </c>
      <c r="H86" s="12">
        <v>11842800</v>
      </c>
      <c r="I86" s="12">
        <v>21250000</v>
      </c>
      <c r="J86" s="12">
        <v>185595748325</v>
      </c>
    </row>
    <row r="87" spans="1:10" ht="15" customHeight="1" x14ac:dyDescent="0.25">
      <c r="A87" s="22"/>
      <c r="B87" s="21"/>
      <c r="C87" s="22"/>
      <c r="D87" s="22"/>
      <c r="E87" s="11">
        <v>2015</v>
      </c>
      <c r="F87" s="18">
        <v>2</v>
      </c>
      <c r="G87" s="18">
        <v>4</v>
      </c>
      <c r="H87" s="12">
        <v>10832800</v>
      </c>
      <c r="I87" s="12">
        <v>21250000</v>
      </c>
      <c r="J87" s="12">
        <v>324054785283</v>
      </c>
    </row>
    <row r="88" spans="1:10" ht="15" customHeight="1" x14ac:dyDescent="0.25">
      <c r="A88" s="22"/>
      <c r="B88" s="21"/>
      <c r="C88" s="22"/>
      <c r="D88" s="22"/>
      <c r="E88" s="11">
        <v>2016</v>
      </c>
      <c r="F88" s="18">
        <v>1</v>
      </c>
      <c r="G88" s="18">
        <v>3</v>
      </c>
      <c r="H88" s="12">
        <v>10832800</v>
      </c>
      <c r="I88" s="12">
        <v>21250000</v>
      </c>
      <c r="J88" s="12">
        <v>477838306256</v>
      </c>
    </row>
    <row r="89" spans="1:10" ht="15" customHeight="1" x14ac:dyDescent="0.25">
      <c r="A89" s="22"/>
      <c r="B89" s="21"/>
      <c r="C89" s="22"/>
      <c r="D89" s="22"/>
      <c r="E89" s="11">
        <v>2017</v>
      </c>
      <c r="F89" s="18">
        <v>2</v>
      </c>
      <c r="G89" s="18">
        <v>4</v>
      </c>
      <c r="H89" s="12">
        <v>10832800</v>
      </c>
      <c r="I89" s="12">
        <v>21250000</v>
      </c>
      <c r="J89" s="12">
        <v>177838406256</v>
      </c>
    </row>
    <row r="90" spans="1:10" ht="15" customHeight="1" x14ac:dyDescent="0.25">
      <c r="A90" s="22"/>
      <c r="B90" s="21"/>
      <c r="C90" s="22"/>
      <c r="D90" s="22"/>
      <c r="E90" s="11">
        <v>2018</v>
      </c>
      <c r="F90" s="18">
        <v>1</v>
      </c>
      <c r="G90" s="18">
        <v>3</v>
      </c>
      <c r="H90" s="12">
        <v>10832800</v>
      </c>
      <c r="I90" s="12">
        <v>21250000</v>
      </c>
      <c r="J90" s="12">
        <v>268116498330</v>
      </c>
    </row>
    <row r="91" spans="1:10" ht="15" customHeight="1" x14ac:dyDescent="0.25">
      <c r="A91" s="22"/>
      <c r="B91" s="21"/>
      <c r="C91" s="22"/>
      <c r="D91" s="22"/>
      <c r="E91" s="11">
        <v>2019</v>
      </c>
      <c r="F91" s="18">
        <v>1</v>
      </c>
      <c r="G91" s="18">
        <v>3</v>
      </c>
      <c r="H91" s="12">
        <v>10832800</v>
      </c>
      <c r="I91" s="12">
        <v>21250000</v>
      </c>
      <c r="J91" s="12">
        <v>324916202729</v>
      </c>
    </row>
    <row r="92" spans="1:10" ht="15" customHeight="1" x14ac:dyDescent="0.25">
      <c r="A92" s="22"/>
      <c r="B92" s="21"/>
      <c r="C92" s="22"/>
      <c r="D92" s="22"/>
      <c r="E92" s="11">
        <v>2020</v>
      </c>
      <c r="F92" s="18">
        <v>1</v>
      </c>
      <c r="G92" s="18">
        <v>3</v>
      </c>
      <c r="H92" s="12">
        <v>10832800</v>
      </c>
      <c r="I92" s="12">
        <v>21250000</v>
      </c>
      <c r="J92" s="12">
        <v>337792393010</v>
      </c>
    </row>
    <row r="93" spans="1:10" ht="15.75" customHeight="1" x14ac:dyDescent="0.25">
      <c r="A93" s="22">
        <v>14</v>
      </c>
      <c r="B93" s="21"/>
      <c r="C93" s="22" t="s">
        <v>15</v>
      </c>
      <c r="D93" s="22" t="s">
        <v>35</v>
      </c>
      <c r="E93" s="11">
        <v>2014</v>
      </c>
      <c r="F93" s="18">
        <v>1</v>
      </c>
      <c r="G93" s="18">
        <v>3</v>
      </c>
      <c r="H93" s="12">
        <v>287254100</v>
      </c>
      <c r="I93" s="12">
        <v>701043478</v>
      </c>
      <c r="J93" s="12">
        <v>1286827899805</v>
      </c>
    </row>
    <row r="94" spans="1:10" ht="15" customHeight="1" x14ac:dyDescent="0.25">
      <c r="A94" s="22"/>
      <c r="B94" s="21"/>
      <c r="C94" s="22"/>
      <c r="D94" s="22"/>
      <c r="E94" s="11">
        <v>2015</v>
      </c>
      <c r="F94" s="18">
        <v>1</v>
      </c>
      <c r="G94" s="18">
        <v>3</v>
      </c>
      <c r="H94" s="12">
        <v>266000000</v>
      </c>
      <c r="I94" s="12">
        <v>701043478</v>
      </c>
      <c r="J94" s="12">
        <v>1535656724413</v>
      </c>
    </row>
    <row r="95" spans="1:10" ht="15" customHeight="1" x14ac:dyDescent="0.25">
      <c r="A95" s="22"/>
      <c r="B95" s="21"/>
      <c r="C95" s="22"/>
      <c r="D95" s="22"/>
      <c r="E95" s="11">
        <v>2016</v>
      </c>
      <c r="F95" s="18">
        <v>1</v>
      </c>
      <c r="G95" s="18">
        <v>3</v>
      </c>
      <c r="H95" s="12">
        <v>379043478</v>
      </c>
      <c r="I95" s="12">
        <v>701043478</v>
      </c>
      <c r="J95" s="12">
        <v>1596466547662</v>
      </c>
    </row>
    <row r="96" spans="1:10" ht="15" customHeight="1" x14ac:dyDescent="0.25">
      <c r="A96" s="22"/>
      <c r="B96" s="21"/>
      <c r="C96" s="22"/>
      <c r="D96" s="22"/>
      <c r="E96" s="11">
        <v>2017</v>
      </c>
      <c r="F96" s="18">
        <v>1</v>
      </c>
      <c r="G96" s="18">
        <v>3</v>
      </c>
      <c r="H96" s="12">
        <v>379043478</v>
      </c>
      <c r="I96" s="12">
        <v>701043478</v>
      </c>
      <c r="J96" s="12">
        <v>1542243721302</v>
      </c>
    </row>
    <row r="97" spans="1:10" ht="15" customHeight="1" x14ac:dyDescent="0.25">
      <c r="A97" s="22"/>
      <c r="B97" s="21"/>
      <c r="C97" s="22"/>
      <c r="D97" s="22"/>
      <c r="E97" s="11">
        <v>2018</v>
      </c>
      <c r="F97" s="18">
        <v>1</v>
      </c>
      <c r="G97" s="18">
        <v>3</v>
      </c>
      <c r="H97" s="12">
        <v>379043478</v>
      </c>
      <c r="I97" s="12">
        <v>701043478</v>
      </c>
      <c r="J97" s="12">
        <v>1635543021515</v>
      </c>
    </row>
    <row r="98" spans="1:10" ht="15" customHeight="1" x14ac:dyDescent="0.25">
      <c r="A98" s="22"/>
      <c r="B98" s="21"/>
      <c r="C98" s="22"/>
      <c r="D98" s="22"/>
      <c r="E98" s="11">
        <v>2019</v>
      </c>
      <c r="F98" s="18">
        <v>1</v>
      </c>
      <c r="G98" s="18">
        <v>3</v>
      </c>
      <c r="H98" s="12">
        <v>379043478</v>
      </c>
      <c r="I98" s="12">
        <v>701043478</v>
      </c>
      <c r="J98" s="12">
        <v>1657127269798</v>
      </c>
    </row>
    <row r="99" spans="1:10" ht="15" customHeight="1" x14ac:dyDescent="0.25">
      <c r="A99" s="22"/>
      <c r="B99" s="21"/>
      <c r="C99" s="22"/>
      <c r="D99" s="22"/>
      <c r="E99" s="11">
        <v>2020</v>
      </c>
      <c r="F99" s="18">
        <v>1</v>
      </c>
      <c r="G99" s="18">
        <v>3</v>
      </c>
      <c r="H99" s="12">
        <v>379043478</v>
      </c>
      <c r="I99" s="12">
        <v>701043478</v>
      </c>
      <c r="J99" s="12">
        <v>1668922580521</v>
      </c>
    </row>
    <row r="100" spans="1:10" ht="15.75" customHeight="1" x14ac:dyDescent="0.25">
      <c r="A100" s="22">
        <v>15</v>
      </c>
      <c r="B100" s="21"/>
      <c r="C100" s="22" t="s">
        <v>17</v>
      </c>
      <c r="D100" s="22" t="s">
        <v>37</v>
      </c>
      <c r="E100" s="11">
        <v>2014</v>
      </c>
      <c r="F100" s="18">
        <v>2</v>
      </c>
      <c r="G100" s="18">
        <v>4</v>
      </c>
      <c r="H100" s="12">
        <v>1724972443</v>
      </c>
      <c r="I100" s="12">
        <v>3484546000</v>
      </c>
      <c r="J100" s="12">
        <v>16042897</v>
      </c>
    </row>
    <row r="101" spans="1:10" ht="15" customHeight="1" x14ac:dyDescent="0.25">
      <c r="A101" s="22"/>
      <c r="B101" s="21"/>
      <c r="C101" s="22"/>
      <c r="D101" s="22"/>
      <c r="E101" s="11">
        <v>2015</v>
      </c>
      <c r="F101" s="18">
        <v>2</v>
      </c>
      <c r="G101" s="18">
        <v>5</v>
      </c>
      <c r="H101" s="12">
        <v>1724972443</v>
      </c>
      <c r="I101" s="12">
        <v>3484546000</v>
      </c>
      <c r="J101" s="12">
        <v>17509505</v>
      </c>
    </row>
    <row r="102" spans="1:10" ht="15" customHeight="1" x14ac:dyDescent="0.25">
      <c r="A102" s="22"/>
      <c r="B102" s="21"/>
      <c r="C102" s="22"/>
      <c r="D102" s="22"/>
      <c r="E102" s="11">
        <v>2016</v>
      </c>
      <c r="F102" s="18">
        <v>2</v>
      </c>
      <c r="G102" s="18">
        <v>5</v>
      </c>
      <c r="H102" s="12">
        <v>1724972443</v>
      </c>
      <c r="I102" s="12">
        <v>3484546000</v>
      </c>
      <c r="J102" s="12">
        <v>18697779</v>
      </c>
    </row>
    <row r="103" spans="1:10" ht="15" customHeight="1" x14ac:dyDescent="0.25">
      <c r="A103" s="22"/>
      <c r="B103" s="21"/>
      <c r="C103" s="22"/>
      <c r="D103" s="22"/>
      <c r="E103" s="11">
        <v>2017</v>
      </c>
      <c r="F103" s="18">
        <v>2</v>
      </c>
      <c r="G103" s="18">
        <v>5</v>
      </c>
      <c r="H103" s="12">
        <v>1724972443</v>
      </c>
      <c r="I103" s="12">
        <v>3484546000</v>
      </c>
      <c r="J103" s="12">
        <v>18191176</v>
      </c>
    </row>
    <row r="104" spans="1:10" ht="15" customHeight="1" x14ac:dyDescent="0.25">
      <c r="A104" s="22"/>
      <c r="B104" s="21"/>
      <c r="C104" s="22"/>
      <c r="D104" s="22"/>
      <c r="E104" s="11">
        <v>2018</v>
      </c>
      <c r="F104" s="18">
        <v>2</v>
      </c>
      <c r="G104" s="18">
        <v>5</v>
      </c>
      <c r="H104" s="12">
        <v>1724972443</v>
      </c>
      <c r="I104" s="12">
        <v>3484546000</v>
      </c>
      <c r="J104" s="12">
        <v>19711478</v>
      </c>
    </row>
    <row r="105" spans="1:10" ht="15" customHeight="1" x14ac:dyDescent="0.25">
      <c r="A105" s="22"/>
      <c r="B105" s="21"/>
      <c r="C105" s="22"/>
      <c r="D105" s="22"/>
      <c r="E105" s="11">
        <v>2019</v>
      </c>
      <c r="F105" s="18">
        <v>2</v>
      </c>
      <c r="G105" s="18">
        <v>5</v>
      </c>
      <c r="H105" s="12">
        <v>1724972443</v>
      </c>
      <c r="I105" s="12">
        <v>3484546000</v>
      </c>
      <c r="J105" s="12">
        <v>18856075</v>
      </c>
    </row>
    <row r="106" spans="1:10" ht="15" customHeight="1" x14ac:dyDescent="0.25">
      <c r="A106" s="22"/>
      <c r="B106" s="21"/>
      <c r="C106" s="22"/>
      <c r="D106" s="22"/>
      <c r="E106" s="11">
        <v>2020</v>
      </c>
      <c r="F106" s="18">
        <v>3</v>
      </c>
      <c r="G106" s="18">
        <v>1</v>
      </c>
      <c r="H106" s="12">
        <v>1724972443</v>
      </c>
      <c r="I106" s="12">
        <v>3484546000</v>
      </c>
      <c r="J106" s="12">
        <v>17781660</v>
      </c>
    </row>
    <row r="107" spans="1:10" ht="15.75" customHeight="1" x14ac:dyDescent="0.25">
      <c r="A107" s="22">
        <v>16</v>
      </c>
      <c r="B107" s="21"/>
      <c r="C107" s="22" t="s">
        <v>19</v>
      </c>
      <c r="D107" s="22" t="s">
        <v>89</v>
      </c>
      <c r="E107" s="11">
        <v>2014</v>
      </c>
      <c r="F107" s="18">
        <v>2</v>
      </c>
      <c r="G107" s="18">
        <v>6</v>
      </c>
      <c r="H107" s="12">
        <v>2572713000</v>
      </c>
      <c r="I107" s="12">
        <v>4462963276</v>
      </c>
      <c r="J107" s="12">
        <v>13950177</v>
      </c>
    </row>
    <row r="108" spans="1:10" ht="15" customHeight="1" x14ac:dyDescent="0.25">
      <c r="A108" s="22"/>
      <c r="B108" s="21"/>
      <c r="C108" s="22"/>
      <c r="D108" s="22"/>
      <c r="E108" s="11">
        <v>2015</v>
      </c>
      <c r="F108" s="18">
        <v>2</v>
      </c>
      <c r="G108" s="18">
        <v>6</v>
      </c>
      <c r="H108" s="12">
        <v>1481641102</v>
      </c>
      <c r="I108" s="12">
        <v>4462963276</v>
      </c>
      <c r="J108" s="12">
        <v>14480403</v>
      </c>
    </row>
    <row r="109" spans="1:10" ht="15" customHeight="1" x14ac:dyDescent="0.25">
      <c r="A109" s="22"/>
      <c r="B109" s="21"/>
      <c r="C109" s="22"/>
      <c r="D109" s="22"/>
      <c r="E109" s="11">
        <v>2016</v>
      </c>
      <c r="F109" s="18">
        <v>2</v>
      </c>
      <c r="G109" s="18">
        <v>6</v>
      </c>
      <c r="H109" s="12">
        <v>1526270735</v>
      </c>
      <c r="I109" s="12">
        <v>4462963276</v>
      </c>
      <c r="J109" s="12">
        <v>14926225</v>
      </c>
    </row>
    <row r="110" spans="1:10" ht="15" customHeight="1" x14ac:dyDescent="0.25">
      <c r="A110" s="22"/>
      <c r="B110" s="21"/>
      <c r="C110" s="22"/>
      <c r="D110" s="22"/>
      <c r="E110" s="11">
        <v>2017</v>
      </c>
      <c r="F110" s="18">
        <v>2</v>
      </c>
      <c r="G110" s="18">
        <v>5</v>
      </c>
      <c r="H110" s="12">
        <v>2169770735</v>
      </c>
      <c r="I110" s="12">
        <v>4462963276</v>
      </c>
      <c r="J110" s="12">
        <v>9740576</v>
      </c>
    </row>
    <row r="111" spans="1:10" ht="15" customHeight="1" x14ac:dyDescent="0.25">
      <c r="A111" s="22"/>
      <c r="B111" s="21"/>
      <c r="C111" s="22"/>
      <c r="D111" s="22"/>
      <c r="E111" s="11">
        <v>2018</v>
      </c>
      <c r="F111" s="18">
        <v>2</v>
      </c>
      <c r="G111" s="18">
        <v>5</v>
      </c>
      <c r="H111" s="12">
        <v>2169770735</v>
      </c>
      <c r="I111" s="12">
        <v>4462963276</v>
      </c>
      <c r="J111" s="12">
        <v>11943407</v>
      </c>
    </row>
    <row r="112" spans="1:10" ht="15" customHeight="1" x14ac:dyDescent="0.25">
      <c r="A112" s="22"/>
      <c r="B112" s="21"/>
      <c r="C112" s="22"/>
      <c r="D112" s="22"/>
      <c r="E112" s="11">
        <v>2019</v>
      </c>
      <c r="F112" s="18">
        <v>2</v>
      </c>
      <c r="G112" s="18">
        <v>5</v>
      </c>
      <c r="H112" s="12">
        <v>2330096841</v>
      </c>
      <c r="I112" s="12">
        <v>4462963276</v>
      </c>
      <c r="J112" s="12">
        <v>9563681</v>
      </c>
    </row>
    <row r="113" spans="1:10" ht="15" customHeight="1" x14ac:dyDescent="0.25">
      <c r="A113" s="22"/>
      <c r="B113" s="21"/>
      <c r="C113" s="22"/>
      <c r="D113" s="22"/>
      <c r="E113" s="11">
        <v>2020</v>
      </c>
      <c r="F113" s="18">
        <v>2</v>
      </c>
      <c r="G113" s="18">
        <v>5</v>
      </c>
      <c r="H113" s="12">
        <v>2330096841</v>
      </c>
      <c r="I113" s="12">
        <v>4462963276</v>
      </c>
      <c r="J113" s="12">
        <v>9209838</v>
      </c>
    </row>
  </sheetData>
  <mergeCells count="50">
    <mergeCell ref="A58:A64"/>
    <mergeCell ref="B2:B50"/>
    <mergeCell ref="B51:B113"/>
    <mergeCell ref="C2:C8"/>
    <mergeCell ref="D2:D8"/>
    <mergeCell ref="C9:C15"/>
    <mergeCell ref="D9:D15"/>
    <mergeCell ref="C16:C22"/>
    <mergeCell ref="D16:D22"/>
    <mergeCell ref="C23:C29"/>
    <mergeCell ref="D23:D29"/>
    <mergeCell ref="C30:C36"/>
    <mergeCell ref="D30:D36"/>
    <mergeCell ref="C37:C43"/>
    <mergeCell ref="D37:D43"/>
    <mergeCell ref="D72:D78"/>
    <mergeCell ref="C44:C50"/>
    <mergeCell ref="D44:D50"/>
    <mergeCell ref="C51:C57"/>
    <mergeCell ref="D51:D57"/>
    <mergeCell ref="C100:C106"/>
    <mergeCell ref="D100:D106"/>
    <mergeCell ref="C107:C113"/>
    <mergeCell ref="D107:D113"/>
    <mergeCell ref="A2:A8"/>
    <mergeCell ref="C79:C85"/>
    <mergeCell ref="D79:D85"/>
    <mergeCell ref="C86:C92"/>
    <mergeCell ref="D86:D92"/>
    <mergeCell ref="C93:C99"/>
    <mergeCell ref="D93:D99"/>
    <mergeCell ref="C58:C64"/>
    <mergeCell ref="D58:D64"/>
    <mergeCell ref="C65:C71"/>
    <mergeCell ref="D65:D71"/>
    <mergeCell ref="C72:C78"/>
    <mergeCell ref="A44:A50"/>
    <mergeCell ref="A51:A57"/>
    <mergeCell ref="A9:A15"/>
    <mergeCell ref="A16:A22"/>
    <mergeCell ref="A23:A29"/>
    <mergeCell ref="A30:A36"/>
    <mergeCell ref="A37:A43"/>
    <mergeCell ref="A93:A99"/>
    <mergeCell ref="A100:A106"/>
    <mergeCell ref="A107:A113"/>
    <mergeCell ref="A65:A71"/>
    <mergeCell ref="A72:A78"/>
    <mergeCell ref="A79:A85"/>
    <mergeCell ref="A86:A92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9"/>
  <sheetViews>
    <sheetView topLeftCell="B1" workbookViewId="0">
      <pane xSplit="2" ySplit="2" topLeftCell="D10" activePane="bottomRight" state="frozen"/>
      <selection activeCell="B1" sqref="B1"/>
      <selection pane="topRight" activeCell="D1" sqref="D1"/>
      <selection pane="bottomLeft" activeCell="B3" sqref="B3"/>
      <selection pane="bottomRight" activeCell="D1" sqref="D1:Q1"/>
    </sheetView>
  </sheetViews>
  <sheetFormatPr defaultRowHeight="15" x14ac:dyDescent="0.25"/>
  <cols>
    <col min="1" max="2" width="9.140625" style="8"/>
    <col min="3" max="3" width="19.85546875" style="8" customWidth="1"/>
    <col min="4" max="18" width="5.5703125" style="8" customWidth="1"/>
    <col min="19" max="16384" width="9.140625" style="8"/>
  </cols>
  <sheetData>
    <row r="1" spans="1:17" x14ac:dyDescent="0.25">
      <c r="A1" s="8" t="s">
        <v>1</v>
      </c>
      <c r="B1" s="8" t="s">
        <v>46</v>
      </c>
      <c r="C1" s="8" t="s">
        <v>47</v>
      </c>
      <c r="D1" s="23" t="s">
        <v>125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x14ac:dyDescent="0.25">
      <c r="D2" s="23" t="s">
        <v>116</v>
      </c>
      <c r="E2" s="23"/>
      <c r="F2" s="23"/>
      <c r="G2" s="23"/>
      <c r="H2" s="23"/>
      <c r="I2" s="23"/>
      <c r="J2" s="23"/>
      <c r="K2" s="23" t="s">
        <v>117</v>
      </c>
      <c r="L2" s="23"/>
      <c r="M2" s="23"/>
      <c r="N2" s="23"/>
      <c r="O2" s="23"/>
      <c r="P2" s="23"/>
      <c r="Q2" s="23"/>
    </row>
    <row r="3" spans="1:17" x14ac:dyDescent="0.25">
      <c r="D3" s="8">
        <v>2014</v>
      </c>
      <c r="E3" s="8">
        <v>2015</v>
      </c>
      <c r="F3" s="8">
        <v>2016</v>
      </c>
      <c r="G3" s="8">
        <v>2017</v>
      </c>
      <c r="H3" s="8">
        <v>2018</v>
      </c>
      <c r="I3" s="8">
        <v>2019</v>
      </c>
      <c r="J3" s="8">
        <v>2020</v>
      </c>
      <c r="K3" s="8">
        <v>2014</v>
      </c>
      <c r="L3" s="8">
        <v>2015</v>
      </c>
      <c r="M3" s="8">
        <v>2016</v>
      </c>
      <c r="N3" s="8">
        <v>2017</v>
      </c>
      <c r="O3" s="8">
        <v>2018</v>
      </c>
      <c r="P3" s="8">
        <v>2019</v>
      </c>
      <c r="Q3" s="8">
        <v>2020</v>
      </c>
    </row>
    <row r="4" spans="1:17" x14ac:dyDescent="0.25">
      <c r="A4" s="8">
        <v>1</v>
      </c>
      <c r="B4" s="9" t="s">
        <v>48</v>
      </c>
      <c r="C4" s="8" t="s">
        <v>49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</row>
    <row r="5" spans="1:17" x14ac:dyDescent="0.25">
      <c r="A5" s="8">
        <v>2</v>
      </c>
      <c r="B5" s="9"/>
      <c r="C5" s="8" t="s">
        <v>50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</row>
    <row r="6" spans="1:17" x14ac:dyDescent="0.25">
      <c r="A6" s="8">
        <v>3</v>
      </c>
      <c r="B6" s="9"/>
      <c r="C6" s="8" t="s">
        <v>51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</row>
    <row r="7" spans="1:17" x14ac:dyDescent="0.25">
      <c r="A7" s="8">
        <v>4</v>
      </c>
      <c r="B7" s="9"/>
      <c r="C7" s="8" t="s">
        <v>52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</row>
    <row r="8" spans="1:17" x14ac:dyDescent="0.25">
      <c r="A8" s="8">
        <v>5</v>
      </c>
      <c r="B8" s="9"/>
      <c r="C8" s="8" t="s">
        <v>53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</row>
    <row r="9" spans="1:17" x14ac:dyDescent="0.25">
      <c r="A9" s="8">
        <v>6</v>
      </c>
      <c r="B9" s="9"/>
      <c r="C9" s="8" t="s">
        <v>54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</row>
    <row r="10" spans="1:17" x14ac:dyDescent="0.25">
      <c r="A10" s="8">
        <v>7</v>
      </c>
      <c r="B10" s="9"/>
      <c r="C10" s="8" t="s">
        <v>55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</row>
    <row r="11" spans="1:17" x14ac:dyDescent="0.25">
      <c r="A11" s="8">
        <v>8</v>
      </c>
      <c r="B11" s="8" t="s">
        <v>56</v>
      </c>
      <c r="C11" s="8" t="s">
        <v>57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</row>
    <row r="12" spans="1:17" ht="15.75" x14ac:dyDescent="0.25">
      <c r="A12" s="8">
        <v>9</v>
      </c>
      <c r="B12" s="7"/>
      <c r="C12" s="8" t="s">
        <v>58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</row>
    <row r="13" spans="1:17" ht="15.75" x14ac:dyDescent="0.25">
      <c r="A13" s="8">
        <v>10</v>
      </c>
      <c r="B13" s="7"/>
      <c r="C13" s="8" t="s">
        <v>59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</row>
    <row r="14" spans="1:17" ht="15.75" x14ac:dyDescent="0.25">
      <c r="A14" s="8">
        <v>11</v>
      </c>
      <c r="B14" s="7"/>
      <c r="C14" s="8" t="s">
        <v>60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</row>
    <row r="15" spans="1:17" ht="15.75" x14ac:dyDescent="0.25">
      <c r="A15" s="8">
        <v>12</v>
      </c>
      <c r="B15" s="7"/>
      <c r="C15" s="8" t="s">
        <v>61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</row>
    <row r="16" spans="1:17" ht="15.75" x14ac:dyDescent="0.25">
      <c r="A16" s="8">
        <v>13</v>
      </c>
      <c r="B16" s="7"/>
      <c r="C16" s="8" t="s">
        <v>62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  <c r="Q16" s="8">
        <v>1</v>
      </c>
    </row>
    <row r="17" spans="1:17" ht="15.75" x14ac:dyDescent="0.25">
      <c r="A17" s="8">
        <v>14</v>
      </c>
      <c r="B17" s="7"/>
      <c r="C17" s="8" t="s">
        <v>63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  <c r="Q17" s="8">
        <v>1</v>
      </c>
    </row>
    <row r="18" spans="1:17" ht="15.75" x14ac:dyDescent="0.25">
      <c r="A18" s="8">
        <v>15</v>
      </c>
      <c r="B18" s="7"/>
      <c r="C18" s="8" t="s">
        <v>64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  <c r="Q18" s="8">
        <v>1</v>
      </c>
    </row>
    <row r="19" spans="1:17" x14ac:dyDescent="0.25">
      <c r="A19" s="8">
        <v>16</v>
      </c>
      <c r="B19" s="8" t="s">
        <v>65</v>
      </c>
      <c r="C19" s="8" t="s">
        <v>66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>
        <v>1</v>
      </c>
      <c r="P19" s="8">
        <v>1</v>
      </c>
      <c r="Q19" s="8">
        <v>1</v>
      </c>
    </row>
    <row r="20" spans="1:17" ht="15.75" x14ac:dyDescent="0.25">
      <c r="A20" s="8">
        <v>17</v>
      </c>
      <c r="B20" s="7"/>
      <c r="C20" s="8" t="s">
        <v>67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 ht="15.75" x14ac:dyDescent="0.25">
      <c r="A21" s="8">
        <v>18</v>
      </c>
      <c r="B21" s="7"/>
      <c r="C21" s="8" t="s">
        <v>68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  <c r="Q21" s="8">
        <v>1</v>
      </c>
    </row>
    <row r="22" spans="1:17" x14ac:dyDescent="0.25">
      <c r="A22" s="8">
        <v>19</v>
      </c>
      <c r="C22" s="8" t="s">
        <v>69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  <c r="Q22" s="8">
        <v>1</v>
      </c>
    </row>
    <row r="23" spans="1:17" x14ac:dyDescent="0.25">
      <c r="A23" s="8">
        <v>20</v>
      </c>
      <c r="C23" s="8" t="s">
        <v>70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  <c r="Q23" s="8">
        <v>1</v>
      </c>
    </row>
    <row r="24" spans="1:17" x14ac:dyDescent="0.25">
      <c r="A24" s="8">
        <v>21</v>
      </c>
      <c r="C24" s="8" t="s">
        <v>71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8">
        <v>1</v>
      </c>
      <c r="Q24" s="8">
        <v>1</v>
      </c>
    </row>
    <row r="25" spans="1:17" x14ac:dyDescent="0.25">
      <c r="A25" s="8">
        <v>22</v>
      </c>
      <c r="C25" s="8" t="s">
        <v>72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1</v>
      </c>
      <c r="Q25" s="8">
        <v>1</v>
      </c>
    </row>
    <row r="26" spans="1:17" x14ac:dyDescent="0.25">
      <c r="A26" s="8">
        <v>23</v>
      </c>
      <c r="C26" s="8" t="s">
        <v>73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  <c r="Q26" s="8">
        <v>1</v>
      </c>
    </row>
    <row r="27" spans="1:17" x14ac:dyDescent="0.25">
      <c r="A27" s="8">
        <v>24</v>
      </c>
      <c r="C27" s="8" t="s">
        <v>74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  <c r="Q27" s="8">
        <v>1</v>
      </c>
    </row>
    <row r="28" spans="1:17" x14ac:dyDescent="0.25">
      <c r="B28" s="24" t="s">
        <v>75</v>
      </c>
      <c r="C28" s="24"/>
      <c r="D28" s="8">
        <f>SUM(D4:D27)</f>
        <v>21</v>
      </c>
      <c r="E28" s="8">
        <f t="shared" ref="E28:Q28" si="0">SUM(E4:E27)</f>
        <v>21</v>
      </c>
      <c r="F28" s="8">
        <f t="shared" si="0"/>
        <v>21</v>
      </c>
      <c r="G28" s="8">
        <f t="shared" si="0"/>
        <v>21</v>
      </c>
      <c r="H28" s="8">
        <f t="shared" si="0"/>
        <v>21</v>
      </c>
      <c r="I28" s="8">
        <f t="shared" si="0"/>
        <v>21</v>
      </c>
      <c r="J28" s="8">
        <f t="shared" si="0"/>
        <v>21</v>
      </c>
      <c r="K28" s="8">
        <f t="shared" si="0"/>
        <v>19</v>
      </c>
      <c r="L28" s="8">
        <f t="shared" si="0"/>
        <v>19</v>
      </c>
      <c r="M28" s="8">
        <f t="shared" si="0"/>
        <v>19</v>
      </c>
      <c r="N28" s="8">
        <f t="shared" si="0"/>
        <v>19</v>
      </c>
      <c r="O28" s="8">
        <f t="shared" si="0"/>
        <v>19</v>
      </c>
      <c r="P28" s="8">
        <f t="shared" si="0"/>
        <v>19</v>
      </c>
      <c r="Q28" s="8">
        <f t="shared" si="0"/>
        <v>19</v>
      </c>
    </row>
    <row r="29" spans="1:17" x14ac:dyDescent="0.25">
      <c r="B29" s="24" t="s">
        <v>76</v>
      </c>
      <c r="C29" s="24"/>
      <c r="D29" s="19">
        <f>D28/24</f>
        <v>0.875</v>
      </c>
      <c r="E29" s="19">
        <f t="shared" ref="E29:Q29" si="1">E28/24</f>
        <v>0.875</v>
      </c>
      <c r="F29" s="19">
        <f t="shared" si="1"/>
        <v>0.875</v>
      </c>
      <c r="G29" s="19">
        <f t="shared" si="1"/>
        <v>0.875</v>
      </c>
      <c r="H29" s="19">
        <f t="shared" si="1"/>
        <v>0.875</v>
      </c>
      <c r="I29" s="19">
        <f t="shared" si="1"/>
        <v>0.875</v>
      </c>
      <c r="J29" s="19">
        <f t="shared" si="1"/>
        <v>0.875</v>
      </c>
      <c r="K29" s="19">
        <f t="shared" si="1"/>
        <v>0.79166666666666663</v>
      </c>
      <c r="L29" s="19">
        <f t="shared" si="1"/>
        <v>0.79166666666666663</v>
      </c>
      <c r="M29" s="19">
        <f t="shared" si="1"/>
        <v>0.79166666666666663</v>
      </c>
      <c r="N29" s="19">
        <f t="shared" si="1"/>
        <v>0.79166666666666663</v>
      </c>
      <c r="O29" s="19">
        <f t="shared" si="1"/>
        <v>0.79166666666666663</v>
      </c>
      <c r="P29" s="19">
        <f t="shared" si="1"/>
        <v>0.79166666666666663</v>
      </c>
      <c r="Q29" s="19">
        <f t="shared" si="1"/>
        <v>0.79166666666666663</v>
      </c>
    </row>
  </sheetData>
  <mergeCells count="5">
    <mergeCell ref="D1:Q1"/>
    <mergeCell ref="D2:J2"/>
    <mergeCell ref="K2:Q2"/>
    <mergeCell ref="B28:C28"/>
    <mergeCell ref="B29:C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9"/>
  <sheetViews>
    <sheetView topLeftCell="B1" workbookViewId="0">
      <selection activeCell="C1" sqref="C1:P1"/>
    </sheetView>
  </sheetViews>
  <sheetFormatPr defaultRowHeight="15" x14ac:dyDescent="0.25"/>
  <cols>
    <col min="1" max="1" width="9.140625" style="8"/>
    <col min="2" max="2" width="33.85546875" style="8" customWidth="1"/>
    <col min="3" max="5" width="6.7109375" style="8" customWidth="1"/>
    <col min="6" max="6" width="6.5703125" style="8" customWidth="1"/>
    <col min="7" max="7" width="6.7109375" style="8" customWidth="1"/>
    <col min="8" max="8" width="7.140625" style="8" customWidth="1"/>
    <col min="9" max="9" width="6.5703125" style="8" customWidth="1"/>
    <col min="10" max="10" width="7" style="8" customWidth="1"/>
    <col min="11" max="11" width="6.85546875" style="8" customWidth="1"/>
    <col min="12" max="12" width="7.140625" style="8" customWidth="1"/>
    <col min="13" max="13" width="6.85546875" style="8" customWidth="1"/>
    <col min="14" max="14" width="6.42578125" style="8" customWidth="1"/>
    <col min="15" max="15" width="6.5703125" style="8" customWidth="1"/>
    <col min="16" max="16" width="7" style="8" customWidth="1"/>
    <col min="17" max="16384" width="9.140625" style="8"/>
  </cols>
  <sheetData>
    <row r="1" spans="1:16" x14ac:dyDescent="0.25">
      <c r="A1" s="8" t="s">
        <v>46</v>
      </c>
      <c r="B1" s="8" t="s">
        <v>47</v>
      </c>
      <c r="C1" s="23" t="s">
        <v>125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C2" s="23" t="s">
        <v>118</v>
      </c>
      <c r="D2" s="23"/>
      <c r="E2" s="23"/>
      <c r="F2" s="23"/>
      <c r="G2" s="23"/>
      <c r="H2" s="23"/>
      <c r="I2" s="23"/>
      <c r="J2" s="23" t="s">
        <v>119</v>
      </c>
      <c r="K2" s="23"/>
      <c r="L2" s="23"/>
      <c r="M2" s="23"/>
      <c r="N2" s="23"/>
      <c r="O2" s="23"/>
      <c r="P2" s="23"/>
    </row>
    <row r="3" spans="1:16" x14ac:dyDescent="0.25"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  <c r="J3" s="8">
        <v>2014</v>
      </c>
      <c r="K3" s="8">
        <v>2015</v>
      </c>
      <c r="L3" s="8">
        <v>2016</v>
      </c>
      <c r="M3" s="8">
        <v>2017</v>
      </c>
      <c r="N3" s="8">
        <v>2018</v>
      </c>
      <c r="O3" s="8">
        <v>2019</v>
      </c>
      <c r="P3" s="8">
        <v>2020</v>
      </c>
    </row>
    <row r="4" spans="1:16" x14ac:dyDescent="0.25">
      <c r="A4" s="9" t="s">
        <v>48</v>
      </c>
      <c r="B4" s="8" t="s">
        <v>49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</row>
    <row r="5" spans="1:16" x14ac:dyDescent="0.25">
      <c r="A5" s="9"/>
      <c r="B5" s="8" t="s">
        <v>50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</row>
    <row r="6" spans="1:16" x14ac:dyDescent="0.25">
      <c r="A6" s="9"/>
      <c r="B6" s="8" t="s">
        <v>51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</row>
    <row r="7" spans="1:16" x14ac:dyDescent="0.25">
      <c r="A7" s="9"/>
      <c r="B7" s="8" t="s">
        <v>52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</row>
    <row r="8" spans="1:16" x14ac:dyDescent="0.25">
      <c r="A8" s="9"/>
      <c r="B8" s="8" t="s">
        <v>53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</row>
    <row r="9" spans="1:16" x14ac:dyDescent="0.25">
      <c r="A9" s="9"/>
      <c r="B9" s="8" t="s">
        <v>54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</row>
    <row r="10" spans="1:16" x14ac:dyDescent="0.25">
      <c r="A10" s="9"/>
      <c r="B10" s="8" t="s">
        <v>55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</row>
    <row r="11" spans="1:16" x14ac:dyDescent="0.25">
      <c r="A11" s="8" t="s">
        <v>56</v>
      </c>
      <c r="B11" s="8" t="s">
        <v>57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</row>
    <row r="12" spans="1:16" ht="15.75" x14ac:dyDescent="0.25">
      <c r="A12" s="7"/>
      <c r="B12" s="8" t="s">
        <v>58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</row>
    <row r="13" spans="1:16" ht="15.75" x14ac:dyDescent="0.25">
      <c r="A13" s="7"/>
      <c r="B13" s="8" t="s">
        <v>59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</row>
    <row r="14" spans="1:16" ht="15.75" x14ac:dyDescent="0.25">
      <c r="A14" s="7"/>
      <c r="B14" s="8" t="s">
        <v>60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</row>
    <row r="15" spans="1:16" ht="15.75" x14ac:dyDescent="0.25">
      <c r="A15" s="7"/>
      <c r="B15" s="8" t="s">
        <v>61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</row>
    <row r="16" spans="1:16" ht="15.75" x14ac:dyDescent="0.25">
      <c r="A16" s="7"/>
      <c r="B16" s="8" t="s">
        <v>62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</row>
    <row r="17" spans="1:16" ht="15.75" x14ac:dyDescent="0.25">
      <c r="A17" s="7"/>
      <c r="B17" s="8" t="s">
        <v>63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</row>
    <row r="18" spans="1:16" ht="15.75" x14ac:dyDescent="0.25">
      <c r="A18" s="7"/>
      <c r="B18" s="8" t="s">
        <v>64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</row>
    <row r="19" spans="1:16" x14ac:dyDescent="0.25">
      <c r="A19" s="8" t="s">
        <v>65</v>
      </c>
      <c r="B19" s="8" t="s">
        <v>66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>
        <v>1</v>
      </c>
      <c r="P19" s="8">
        <v>1</v>
      </c>
    </row>
    <row r="20" spans="1:16" ht="15.75" x14ac:dyDescent="0.25">
      <c r="A20" s="7"/>
      <c r="B20" s="8" t="s">
        <v>67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</row>
    <row r="21" spans="1:16" ht="15.75" x14ac:dyDescent="0.25">
      <c r="A21" s="7"/>
      <c r="B21" s="8" t="s">
        <v>68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</row>
    <row r="22" spans="1:16" x14ac:dyDescent="0.25">
      <c r="B22" s="8" t="s">
        <v>69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</row>
    <row r="23" spans="1:16" x14ac:dyDescent="0.25">
      <c r="B23" s="8" t="s">
        <v>70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</row>
    <row r="24" spans="1:16" x14ac:dyDescent="0.25">
      <c r="B24" s="8" t="s">
        <v>71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8">
        <v>1</v>
      </c>
    </row>
    <row r="25" spans="1:16" x14ac:dyDescent="0.25">
      <c r="B25" s="8" t="s">
        <v>72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</row>
    <row r="26" spans="1:16" x14ac:dyDescent="0.25">
      <c r="B26" s="8" t="s">
        <v>73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</row>
    <row r="27" spans="1:16" x14ac:dyDescent="0.25">
      <c r="B27" s="8" t="s">
        <v>74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</row>
    <row r="28" spans="1:16" x14ac:dyDescent="0.25">
      <c r="A28" s="24" t="s">
        <v>75</v>
      </c>
      <c r="B28" s="24"/>
      <c r="C28" s="8">
        <f>SUM(C4:C27)</f>
        <v>20</v>
      </c>
      <c r="D28" s="8">
        <f t="shared" ref="D28:P28" si="0">SUM(D4:D27)</f>
        <v>20</v>
      </c>
      <c r="E28" s="8">
        <f t="shared" si="0"/>
        <v>20</v>
      </c>
      <c r="F28" s="8">
        <f t="shared" si="0"/>
        <v>20</v>
      </c>
      <c r="G28" s="8">
        <f t="shared" si="0"/>
        <v>20</v>
      </c>
      <c r="H28" s="8">
        <f t="shared" si="0"/>
        <v>20</v>
      </c>
      <c r="I28" s="8">
        <f t="shared" si="0"/>
        <v>19</v>
      </c>
      <c r="J28" s="8">
        <f t="shared" si="0"/>
        <v>19</v>
      </c>
      <c r="K28" s="8">
        <f t="shared" si="0"/>
        <v>19</v>
      </c>
      <c r="L28" s="8">
        <f t="shared" si="0"/>
        <v>19</v>
      </c>
      <c r="M28" s="8">
        <f t="shared" si="0"/>
        <v>19</v>
      </c>
      <c r="N28" s="8">
        <f t="shared" si="0"/>
        <v>19</v>
      </c>
      <c r="O28" s="8">
        <f t="shared" si="0"/>
        <v>19</v>
      </c>
      <c r="P28" s="8">
        <f t="shared" si="0"/>
        <v>19</v>
      </c>
    </row>
    <row r="29" spans="1:16" x14ac:dyDescent="0.25">
      <c r="A29" s="24" t="s">
        <v>76</v>
      </c>
      <c r="B29" s="24"/>
      <c r="C29" s="20">
        <f>C28/24</f>
        <v>0.83333333333333337</v>
      </c>
      <c r="D29" s="20">
        <f t="shared" ref="D29:P29" si="1">D28/24</f>
        <v>0.83333333333333337</v>
      </c>
      <c r="E29" s="20">
        <f t="shared" si="1"/>
        <v>0.83333333333333337</v>
      </c>
      <c r="F29" s="20">
        <f t="shared" si="1"/>
        <v>0.83333333333333337</v>
      </c>
      <c r="G29" s="20">
        <f t="shared" si="1"/>
        <v>0.83333333333333337</v>
      </c>
      <c r="H29" s="20">
        <f t="shared" si="1"/>
        <v>0.83333333333333337</v>
      </c>
      <c r="I29" s="20">
        <f t="shared" si="1"/>
        <v>0.79166666666666663</v>
      </c>
      <c r="J29" s="20">
        <f t="shared" si="1"/>
        <v>0.79166666666666663</v>
      </c>
      <c r="K29" s="20">
        <f t="shared" si="1"/>
        <v>0.79166666666666663</v>
      </c>
      <c r="L29" s="20">
        <f t="shared" si="1"/>
        <v>0.79166666666666663</v>
      </c>
      <c r="M29" s="20">
        <f t="shared" si="1"/>
        <v>0.79166666666666663</v>
      </c>
      <c r="N29" s="20">
        <f t="shared" si="1"/>
        <v>0.79166666666666663</v>
      </c>
      <c r="O29" s="20">
        <f t="shared" si="1"/>
        <v>0.79166666666666663</v>
      </c>
      <c r="P29" s="20">
        <f t="shared" si="1"/>
        <v>0.79166666666666663</v>
      </c>
    </row>
  </sheetData>
  <mergeCells count="5">
    <mergeCell ref="C1:P1"/>
    <mergeCell ref="C2:I2"/>
    <mergeCell ref="J2:P2"/>
    <mergeCell ref="A28:B28"/>
    <mergeCell ref="A29:B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9"/>
  <sheetViews>
    <sheetView topLeftCell="B1" zoomScale="85" zoomScaleNormal="85" workbookViewId="0">
      <selection activeCell="C1" sqref="C1:P1"/>
    </sheetView>
  </sheetViews>
  <sheetFormatPr defaultRowHeight="15" x14ac:dyDescent="0.25"/>
  <cols>
    <col min="1" max="1" width="24.5703125" style="8" customWidth="1"/>
    <col min="2" max="2" width="33.28515625" style="8" customWidth="1"/>
    <col min="3" max="3" width="6.140625" style="8" customWidth="1"/>
    <col min="4" max="4" width="5.5703125" style="8" customWidth="1"/>
    <col min="5" max="5" width="6.28515625" style="8" customWidth="1"/>
    <col min="6" max="7" width="6" style="8" customWidth="1"/>
    <col min="8" max="8" width="5.85546875" style="8" customWidth="1"/>
    <col min="9" max="9" width="6.140625" style="8" customWidth="1"/>
    <col min="10" max="10" width="5.42578125" style="8" customWidth="1"/>
    <col min="11" max="11" width="6.140625" style="8" customWidth="1"/>
    <col min="12" max="12" width="5.42578125" style="8" customWidth="1"/>
    <col min="13" max="13" width="6.5703125" style="8" customWidth="1"/>
    <col min="14" max="14" width="5.5703125" style="8" customWidth="1"/>
    <col min="15" max="15" width="5.85546875" style="8" customWidth="1"/>
    <col min="16" max="16" width="6.28515625" style="8" customWidth="1"/>
    <col min="17" max="16384" width="9.140625" style="8"/>
  </cols>
  <sheetData>
    <row r="1" spans="1:16" x14ac:dyDescent="0.25">
      <c r="A1" s="22" t="s">
        <v>46</v>
      </c>
      <c r="B1" s="22" t="s">
        <v>47</v>
      </c>
      <c r="C1" s="23" t="s">
        <v>125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22"/>
      <c r="B2" s="22"/>
      <c r="C2" s="23" t="s">
        <v>120</v>
      </c>
      <c r="D2" s="23"/>
      <c r="E2" s="23"/>
      <c r="F2" s="23"/>
      <c r="G2" s="23"/>
      <c r="H2" s="23"/>
      <c r="I2" s="23"/>
      <c r="J2" s="23" t="s">
        <v>121</v>
      </c>
      <c r="K2" s="23"/>
      <c r="L2" s="23"/>
      <c r="M2" s="23"/>
      <c r="N2" s="23"/>
      <c r="O2" s="23"/>
      <c r="P2" s="23"/>
    </row>
    <row r="3" spans="1:16" x14ac:dyDescent="0.25">
      <c r="A3" s="22"/>
      <c r="B3" s="22"/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  <c r="J3" s="8">
        <v>2014</v>
      </c>
      <c r="K3" s="8">
        <v>2015</v>
      </c>
      <c r="L3" s="8">
        <v>2016</v>
      </c>
      <c r="M3" s="8">
        <v>2017</v>
      </c>
      <c r="N3" s="8">
        <v>2018</v>
      </c>
      <c r="O3" s="8">
        <v>2019</v>
      </c>
      <c r="P3" s="8">
        <v>2020</v>
      </c>
    </row>
    <row r="4" spans="1:16" x14ac:dyDescent="0.25">
      <c r="A4" s="9" t="s">
        <v>48</v>
      </c>
      <c r="B4" s="8" t="s">
        <v>49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</row>
    <row r="5" spans="1:16" x14ac:dyDescent="0.25">
      <c r="A5" s="9"/>
      <c r="B5" s="8" t="s">
        <v>50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</row>
    <row r="6" spans="1:16" x14ac:dyDescent="0.25">
      <c r="A6" s="9"/>
      <c r="B6" s="8" t="s">
        <v>51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</row>
    <row r="7" spans="1:16" x14ac:dyDescent="0.25">
      <c r="A7" s="9"/>
      <c r="B7" s="8" t="s">
        <v>52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</row>
    <row r="8" spans="1:16" x14ac:dyDescent="0.25">
      <c r="A8" s="9"/>
      <c r="B8" s="8" t="s">
        <v>53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</row>
    <row r="9" spans="1:16" x14ac:dyDescent="0.25">
      <c r="A9" s="9"/>
      <c r="B9" s="8" t="s">
        <v>54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</row>
    <row r="10" spans="1:16" x14ac:dyDescent="0.25">
      <c r="A10" s="9"/>
      <c r="B10" s="8" t="s">
        <v>55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</row>
    <row r="11" spans="1:16" x14ac:dyDescent="0.25">
      <c r="A11" s="8" t="s">
        <v>56</v>
      </c>
      <c r="B11" s="8" t="s">
        <v>57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</row>
    <row r="12" spans="1:16" ht="15.75" x14ac:dyDescent="0.25">
      <c r="A12" s="7"/>
      <c r="B12" s="8" t="s">
        <v>58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</row>
    <row r="13" spans="1:16" ht="15.75" x14ac:dyDescent="0.25">
      <c r="A13" s="7"/>
      <c r="B13" s="8" t="s">
        <v>59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</row>
    <row r="14" spans="1:16" ht="15.75" x14ac:dyDescent="0.25">
      <c r="A14" s="7"/>
      <c r="B14" s="8" t="s">
        <v>60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</row>
    <row r="15" spans="1:16" ht="15.75" x14ac:dyDescent="0.25">
      <c r="A15" s="7"/>
      <c r="B15" s="8" t="s">
        <v>61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</row>
    <row r="16" spans="1:16" ht="15.75" x14ac:dyDescent="0.25">
      <c r="A16" s="7"/>
      <c r="B16" s="8" t="s">
        <v>62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</row>
    <row r="17" spans="1:16" ht="15.75" x14ac:dyDescent="0.25">
      <c r="A17" s="7"/>
      <c r="B17" s="8" t="s">
        <v>63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</row>
    <row r="18" spans="1:16" ht="15.75" x14ac:dyDescent="0.25">
      <c r="A18" s="7"/>
      <c r="B18" s="8" t="s">
        <v>64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</row>
    <row r="19" spans="1:16" x14ac:dyDescent="0.25">
      <c r="A19" s="8" t="s">
        <v>65</v>
      </c>
      <c r="B19" s="8" t="s">
        <v>66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>
        <v>1</v>
      </c>
      <c r="P19" s="8">
        <v>1</v>
      </c>
    </row>
    <row r="20" spans="1:16" ht="15.75" x14ac:dyDescent="0.25">
      <c r="A20" s="7"/>
      <c r="B20" s="8" t="s">
        <v>67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</row>
    <row r="21" spans="1:16" ht="15.75" x14ac:dyDescent="0.25">
      <c r="A21" s="7"/>
      <c r="B21" s="8" t="s">
        <v>68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</row>
    <row r="22" spans="1:16" x14ac:dyDescent="0.25">
      <c r="B22" s="8" t="s">
        <v>69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</row>
    <row r="23" spans="1:16" x14ac:dyDescent="0.25">
      <c r="B23" s="8" t="s">
        <v>70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</row>
    <row r="24" spans="1:16" x14ac:dyDescent="0.25">
      <c r="B24" s="8" t="s">
        <v>71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8">
        <v>1</v>
      </c>
    </row>
    <row r="25" spans="1:16" x14ac:dyDescent="0.25">
      <c r="B25" s="8" t="s">
        <v>72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1</v>
      </c>
    </row>
    <row r="26" spans="1:16" x14ac:dyDescent="0.25">
      <c r="B26" s="8" t="s">
        <v>73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</row>
    <row r="27" spans="1:16" x14ac:dyDescent="0.25">
      <c r="B27" s="8" t="s">
        <v>74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</row>
    <row r="28" spans="1:16" x14ac:dyDescent="0.25">
      <c r="A28" s="24" t="s">
        <v>75</v>
      </c>
      <c r="B28" s="24"/>
      <c r="C28" s="8">
        <f>SUM(C4:C27)</f>
        <v>21</v>
      </c>
      <c r="D28" s="8">
        <f t="shared" ref="D28:P28" si="0">SUM(D4:D27)</f>
        <v>21</v>
      </c>
      <c r="E28" s="8">
        <f t="shared" si="0"/>
        <v>21</v>
      </c>
      <c r="F28" s="8">
        <f t="shared" si="0"/>
        <v>21</v>
      </c>
      <c r="G28" s="8">
        <f t="shared" si="0"/>
        <v>21</v>
      </c>
      <c r="H28" s="8">
        <f t="shared" si="0"/>
        <v>21</v>
      </c>
      <c r="I28" s="8">
        <f t="shared" si="0"/>
        <v>21</v>
      </c>
      <c r="J28" s="8">
        <f t="shared" si="0"/>
        <v>19</v>
      </c>
      <c r="K28" s="8">
        <f t="shared" si="0"/>
        <v>19</v>
      </c>
      <c r="L28" s="8">
        <f t="shared" si="0"/>
        <v>19</v>
      </c>
      <c r="M28" s="8">
        <f t="shared" si="0"/>
        <v>19</v>
      </c>
      <c r="N28" s="8">
        <f t="shared" si="0"/>
        <v>19</v>
      </c>
      <c r="O28" s="8">
        <f t="shared" si="0"/>
        <v>19</v>
      </c>
      <c r="P28" s="8">
        <f t="shared" si="0"/>
        <v>19</v>
      </c>
    </row>
    <row r="29" spans="1:16" x14ac:dyDescent="0.25">
      <c r="A29" s="24" t="s">
        <v>76</v>
      </c>
      <c r="B29" s="24"/>
      <c r="C29" s="19">
        <f>C28/24</f>
        <v>0.875</v>
      </c>
      <c r="D29" s="19">
        <f t="shared" ref="D29:P29" si="1">D28/24</f>
        <v>0.875</v>
      </c>
      <c r="E29" s="19">
        <f t="shared" si="1"/>
        <v>0.875</v>
      </c>
      <c r="F29" s="19">
        <f t="shared" si="1"/>
        <v>0.875</v>
      </c>
      <c r="G29" s="19">
        <f t="shared" si="1"/>
        <v>0.875</v>
      </c>
      <c r="H29" s="19">
        <f t="shared" si="1"/>
        <v>0.875</v>
      </c>
      <c r="I29" s="19">
        <f t="shared" si="1"/>
        <v>0.875</v>
      </c>
      <c r="J29" s="19">
        <f t="shared" si="1"/>
        <v>0.79166666666666663</v>
      </c>
      <c r="K29" s="19">
        <f t="shared" si="1"/>
        <v>0.79166666666666663</v>
      </c>
      <c r="L29" s="19">
        <f t="shared" si="1"/>
        <v>0.79166666666666663</v>
      </c>
      <c r="M29" s="19">
        <f t="shared" si="1"/>
        <v>0.79166666666666663</v>
      </c>
      <c r="N29" s="19">
        <f t="shared" si="1"/>
        <v>0.79166666666666663</v>
      </c>
      <c r="O29" s="19">
        <f t="shared" si="1"/>
        <v>0.79166666666666663</v>
      </c>
      <c r="P29" s="19">
        <f t="shared" si="1"/>
        <v>0.79166666666666663</v>
      </c>
    </row>
  </sheetData>
  <mergeCells count="7">
    <mergeCell ref="C1:P1"/>
    <mergeCell ref="C2:I2"/>
    <mergeCell ref="J2:P2"/>
    <mergeCell ref="A28:B28"/>
    <mergeCell ref="A29:B29"/>
    <mergeCell ref="A1:A3"/>
    <mergeCell ref="B1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9"/>
  <sheetViews>
    <sheetView tabSelected="1" topLeftCell="B11" workbookViewId="0">
      <selection activeCell="B1" sqref="A1:I29"/>
    </sheetView>
  </sheetViews>
  <sheetFormatPr defaultRowHeight="15" x14ac:dyDescent="0.25"/>
  <cols>
    <col min="1" max="1" width="9.140625" style="8"/>
    <col min="2" max="2" width="37.42578125" style="8" customWidth="1"/>
    <col min="3" max="3" width="5.5703125" style="8" customWidth="1"/>
    <col min="4" max="4" width="6" style="8" customWidth="1"/>
    <col min="5" max="5" width="5.42578125" style="8" customWidth="1"/>
    <col min="6" max="6" width="6.28515625" style="8" customWidth="1"/>
    <col min="7" max="7" width="5.42578125" style="8" customWidth="1"/>
    <col min="8" max="8" width="6" style="8" customWidth="1"/>
    <col min="9" max="9" width="5.7109375" style="8" customWidth="1"/>
    <col min="10" max="16384" width="9.140625" style="8"/>
  </cols>
  <sheetData>
    <row r="1" spans="1:9" x14ac:dyDescent="0.25">
      <c r="A1" s="22" t="s">
        <v>46</v>
      </c>
      <c r="B1" s="22" t="s">
        <v>47</v>
      </c>
      <c r="C1" s="23" t="s">
        <v>123</v>
      </c>
      <c r="D1" s="23"/>
      <c r="E1" s="23"/>
      <c r="F1" s="23"/>
      <c r="G1" s="23"/>
      <c r="H1" s="23"/>
      <c r="I1" s="23"/>
    </row>
    <row r="2" spans="1:9" x14ac:dyDescent="0.25">
      <c r="A2" s="22"/>
      <c r="B2" s="22"/>
      <c r="C2" s="23" t="s">
        <v>122</v>
      </c>
      <c r="D2" s="23"/>
      <c r="E2" s="23"/>
      <c r="F2" s="23"/>
      <c r="G2" s="23"/>
      <c r="H2" s="23"/>
      <c r="I2" s="23"/>
    </row>
    <row r="3" spans="1:9" x14ac:dyDescent="0.25">
      <c r="A3" s="22"/>
      <c r="B3" s="22"/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</row>
    <row r="4" spans="1:9" x14ac:dyDescent="0.25">
      <c r="A4" s="9" t="s">
        <v>48</v>
      </c>
      <c r="B4" s="8" t="s">
        <v>49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</row>
    <row r="5" spans="1:9" x14ac:dyDescent="0.25">
      <c r="A5" s="9"/>
      <c r="B5" s="8" t="s">
        <v>50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</row>
    <row r="6" spans="1:9" x14ac:dyDescent="0.25">
      <c r="A6" s="9"/>
      <c r="B6" s="8" t="s">
        <v>51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</row>
    <row r="7" spans="1:9" x14ac:dyDescent="0.25">
      <c r="A7" s="9"/>
      <c r="B7" s="8" t="s">
        <v>52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</row>
    <row r="8" spans="1:9" x14ac:dyDescent="0.25">
      <c r="A8" s="9"/>
      <c r="B8" s="8" t="s">
        <v>53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</row>
    <row r="9" spans="1:9" x14ac:dyDescent="0.25">
      <c r="A9" s="9"/>
      <c r="B9" s="8" t="s">
        <v>54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</row>
    <row r="10" spans="1:9" x14ac:dyDescent="0.25">
      <c r="A10" s="9"/>
      <c r="B10" s="8" t="s">
        <v>55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</row>
    <row r="11" spans="1:9" x14ac:dyDescent="0.25">
      <c r="A11" s="8" t="s">
        <v>56</v>
      </c>
      <c r="B11" s="8" t="s">
        <v>57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</row>
    <row r="12" spans="1:9" ht="15.75" x14ac:dyDescent="0.25">
      <c r="A12" s="7"/>
      <c r="B12" s="8" t="s">
        <v>58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</row>
    <row r="13" spans="1:9" ht="15.75" x14ac:dyDescent="0.25">
      <c r="A13" s="7"/>
      <c r="B13" s="8" t="s">
        <v>59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</row>
    <row r="14" spans="1:9" ht="15.75" x14ac:dyDescent="0.25">
      <c r="A14" s="7"/>
      <c r="B14" s="8" t="s">
        <v>60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</row>
    <row r="15" spans="1:9" ht="15.75" x14ac:dyDescent="0.25">
      <c r="A15" s="7"/>
      <c r="B15" s="8" t="s">
        <v>61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</row>
    <row r="16" spans="1:9" ht="15.75" x14ac:dyDescent="0.25">
      <c r="A16" s="7"/>
      <c r="B16" s="8" t="s">
        <v>62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</row>
    <row r="17" spans="1:9" ht="15.75" x14ac:dyDescent="0.25">
      <c r="A17" s="7"/>
      <c r="B17" s="8" t="s">
        <v>63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</row>
    <row r="18" spans="1:9" ht="15.75" x14ac:dyDescent="0.25">
      <c r="A18" s="7"/>
      <c r="B18" s="8" t="s">
        <v>64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</row>
    <row r="19" spans="1:9" x14ac:dyDescent="0.25">
      <c r="A19" s="8" t="s">
        <v>65</v>
      </c>
      <c r="B19" s="8" t="s">
        <v>66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</row>
    <row r="20" spans="1:9" ht="15.75" x14ac:dyDescent="0.25">
      <c r="A20" s="7"/>
      <c r="B20" s="8" t="s">
        <v>67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</row>
    <row r="21" spans="1:9" ht="15.75" x14ac:dyDescent="0.25">
      <c r="A21" s="7"/>
      <c r="B21" s="8" t="s">
        <v>68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</row>
    <row r="22" spans="1:9" x14ac:dyDescent="0.25">
      <c r="B22" s="8" t="s">
        <v>69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</row>
    <row r="23" spans="1:9" x14ac:dyDescent="0.25">
      <c r="B23" s="8" t="s">
        <v>70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</row>
    <row r="24" spans="1:9" x14ac:dyDescent="0.25">
      <c r="B24" s="8" t="s">
        <v>71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</row>
    <row r="25" spans="1:9" x14ac:dyDescent="0.25">
      <c r="B25" s="8" t="s">
        <v>72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</row>
    <row r="26" spans="1:9" x14ac:dyDescent="0.25">
      <c r="B26" s="8" t="s">
        <v>73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</row>
    <row r="27" spans="1:9" x14ac:dyDescent="0.25">
      <c r="B27" s="8" t="s">
        <v>74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</row>
    <row r="28" spans="1:9" x14ac:dyDescent="0.25">
      <c r="A28" s="24" t="s">
        <v>75</v>
      </c>
      <c r="B28" s="24"/>
      <c r="C28" s="8">
        <f>SUM(C4:C27)</f>
        <v>17</v>
      </c>
      <c r="D28" s="8">
        <f t="shared" ref="D28:I28" si="0">SUM(D4:D27)</f>
        <v>17</v>
      </c>
      <c r="E28" s="8">
        <f t="shared" si="0"/>
        <v>17</v>
      </c>
      <c r="F28" s="8">
        <f t="shared" si="0"/>
        <v>17</v>
      </c>
      <c r="G28" s="8">
        <f t="shared" si="0"/>
        <v>17</v>
      </c>
      <c r="H28" s="8">
        <f t="shared" si="0"/>
        <v>17</v>
      </c>
      <c r="I28" s="8">
        <f t="shared" si="0"/>
        <v>17</v>
      </c>
    </row>
    <row r="29" spans="1:9" x14ac:dyDescent="0.25">
      <c r="A29" s="24" t="s">
        <v>76</v>
      </c>
      <c r="B29" s="24"/>
      <c r="C29" s="19">
        <f>C28/24</f>
        <v>0.70833333333333337</v>
      </c>
      <c r="D29" s="19">
        <f t="shared" ref="D29:I29" si="1">D28/24</f>
        <v>0.70833333333333337</v>
      </c>
      <c r="E29" s="19">
        <f t="shared" si="1"/>
        <v>0.70833333333333337</v>
      </c>
      <c r="F29" s="19">
        <f t="shared" si="1"/>
        <v>0.70833333333333337</v>
      </c>
      <c r="G29" s="19">
        <f t="shared" si="1"/>
        <v>0.70833333333333337</v>
      </c>
      <c r="H29" s="19">
        <f t="shared" si="1"/>
        <v>0.70833333333333337</v>
      </c>
      <c r="I29" s="19">
        <f t="shared" si="1"/>
        <v>0.70833333333333337</v>
      </c>
    </row>
  </sheetData>
  <mergeCells count="6">
    <mergeCell ref="C1:I1"/>
    <mergeCell ref="C2:I2"/>
    <mergeCell ref="A28:B28"/>
    <mergeCell ref="A29:B29"/>
    <mergeCell ref="A1:A3"/>
    <mergeCell ref="B1:B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9"/>
  <sheetViews>
    <sheetView topLeftCell="A4" zoomScale="85" zoomScaleNormal="85" workbookViewId="0">
      <selection sqref="A1:P29"/>
    </sheetView>
  </sheetViews>
  <sheetFormatPr defaultRowHeight="15" x14ac:dyDescent="0.25"/>
  <cols>
    <col min="2" max="2" width="35" customWidth="1"/>
    <col min="3" max="3" width="7.140625" customWidth="1"/>
    <col min="4" max="4" width="6.28515625" customWidth="1"/>
    <col min="5" max="5" width="5.5703125" customWidth="1"/>
    <col min="6" max="7" width="6.140625" customWidth="1"/>
    <col min="8" max="8" width="5.42578125" customWidth="1"/>
    <col min="9" max="10" width="5.7109375" customWidth="1"/>
    <col min="11" max="11" width="6.42578125" customWidth="1"/>
    <col min="12" max="12" width="6.5703125" customWidth="1"/>
    <col min="13" max="13" width="5.85546875" customWidth="1"/>
    <col min="14" max="15" width="6.140625" customWidth="1"/>
    <col min="16" max="16" width="5.85546875" customWidth="1"/>
  </cols>
  <sheetData>
    <row r="1" spans="1:16" x14ac:dyDescent="0.25">
      <c r="A1" s="22" t="s">
        <v>46</v>
      </c>
      <c r="B1" s="22" t="s">
        <v>47</v>
      </c>
      <c r="C1" s="23" t="s">
        <v>124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22"/>
      <c r="B2" s="22"/>
      <c r="C2" s="23" t="s">
        <v>77</v>
      </c>
      <c r="D2" s="23"/>
      <c r="E2" s="23"/>
      <c r="F2" s="23"/>
      <c r="G2" s="23"/>
      <c r="H2" s="23"/>
      <c r="I2" s="23"/>
      <c r="J2" s="23" t="s">
        <v>78</v>
      </c>
      <c r="K2" s="23"/>
      <c r="L2" s="23"/>
      <c r="M2" s="23"/>
      <c r="N2" s="23"/>
      <c r="O2" s="23"/>
      <c r="P2" s="23"/>
    </row>
    <row r="3" spans="1:16" x14ac:dyDescent="0.25">
      <c r="A3" s="22"/>
      <c r="B3" s="22"/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  <c r="J3" s="8">
        <v>2014</v>
      </c>
      <c r="K3" s="8">
        <v>2015</v>
      </c>
      <c r="L3" s="8">
        <v>2016</v>
      </c>
      <c r="M3" s="8">
        <v>2017</v>
      </c>
      <c r="N3" s="8">
        <v>2018</v>
      </c>
      <c r="O3" s="8">
        <v>2019</v>
      </c>
      <c r="P3" s="8">
        <v>2020</v>
      </c>
    </row>
    <row r="4" spans="1:16" x14ac:dyDescent="0.25">
      <c r="A4" s="9" t="s">
        <v>48</v>
      </c>
      <c r="B4" s="8" t="s">
        <v>49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</row>
    <row r="5" spans="1:16" x14ac:dyDescent="0.25">
      <c r="A5" s="9"/>
      <c r="B5" s="8" t="s">
        <v>50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</row>
    <row r="6" spans="1:16" x14ac:dyDescent="0.25">
      <c r="A6" s="9"/>
      <c r="B6" s="8" t="s">
        <v>51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</row>
    <row r="7" spans="1:16" x14ac:dyDescent="0.25">
      <c r="A7" s="9"/>
      <c r="B7" s="8" t="s">
        <v>52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</row>
    <row r="8" spans="1:16" x14ac:dyDescent="0.25">
      <c r="A8" s="9"/>
      <c r="B8" s="8" t="s">
        <v>53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</row>
    <row r="9" spans="1:16" x14ac:dyDescent="0.25">
      <c r="A9" s="9"/>
      <c r="B9" s="8" t="s">
        <v>54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</row>
    <row r="10" spans="1:16" x14ac:dyDescent="0.25">
      <c r="A10" s="9"/>
      <c r="B10" s="8" t="s">
        <v>55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</row>
    <row r="11" spans="1:16" x14ac:dyDescent="0.25">
      <c r="A11" s="8" t="s">
        <v>56</v>
      </c>
      <c r="B11" s="8" t="s">
        <v>57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</row>
    <row r="12" spans="1:16" ht="15.75" x14ac:dyDescent="0.25">
      <c r="A12" s="7"/>
      <c r="B12" s="8" t="s">
        <v>58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</row>
    <row r="13" spans="1:16" ht="15.75" x14ac:dyDescent="0.25">
      <c r="A13" s="7"/>
      <c r="B13" s="8" t="s">
        <v>59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</row>
    <row r="14" spans="1:16" ht="15.75" x14ac:dyDescent="0.25">
      <c r="A14" s="7"/>
      <c r="B14" s="8" t="s">
        <v>60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</row>
    <row r="15" spans="1:16" ht="15.75" x14ac:dyDescent="0.25">
      <c r="A15" s="7"/>
      <c r="B15" s="8" t="s">
        <v>61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</row>
    <row r="16" spans="1:16" ht="15.75" x14ac:dyDescent="0.25">
      <c r="A16" s="7"/>
      <c r="B16" s="8" t="s">
        <v>62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</row>
    <row r="17" spans="1:16" ht="15.75" x14ac:dyDescent="0.25">
      <c r="A17" s="7"/>
      <c r="B17" s="8" t="s">
        <v>63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</row>
    <row r="18" spans="1:16" ht="15.75" x14ac:dyDescent="0.25">
      <c r="A18" s="7"/>
      <c r="B18" s="8" t="s">
        <v>64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</row>
    <row r="19" spans="1:16" x14ac:dyDescent="0.25">
      <c r="A19" s="8" t="s">
        <v>65</v>
      </c>
      <c r="B19" s="8" t="s">
        <v>66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>
        <v>1</v>
      </c>
      <c r="P19" s="8">
        <v>1</v>
      </c>
    </row>
    <row r="20" spans="1:16" ht="15.75" x14ac:dyDescent="0.25">
      <c r="A20" s="7"/>
      <c r="B20" s="8" t="s">
        <v>67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</row>
    <row r="21" spans="1:16" ht="15.75" x14ac:dyDescent="0.25">
      <c r="A21" s="7"/>
      <c r="B21" s="8" t="s">
        <v>68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</row>
    <row r="22" spans="1:16" x14ac:dyDescent="0.25">
      <c r="A22" s="8"/>
      <c r="B22" s="8" t="s">
        <v>69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</row>
    <row r="23" spans="1:16" x14ac:dyDescent="0.25">
      <c r="A23" s="8"/>
      <c r="B23" s="8" t="s">
        <v>70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</row>
    <row r="24" spans="1:16" x14ac:dyDescent="0.25">
      <c r="A24" s="8"/>
      <c r="B24" s="8" t="s">
        <v>71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8">
        <v>1</v>
      </c>
    </row>
    <row r="25" spans="1:16" x14ac:dyDescent="0.25">
      <c r="A25" s="8"/>
      <c r="B25" s="8" t="s">
        <v>72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1</v>
      </c>
    </row>
    <row r="26" spans="1:16" x14ac:dyDescent="0.25">
      <c r="A26" s="8"/>
      <c r="B26" s="8" t="s">
        <v>73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</row>
    <row r="27" spans="1:16" x14ac:dyDescent="0.25">
      <c r="A27" s="8"/>
      <c r="B27" s="8" t="s">
        <v>74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</row>
    <row r="28" spans="1:16" x14ac:dyDescent="0.25">
      <c r="A28" s="24" t="s">
        <v>75</v>
      </c>
      <c r="B28" s="24"/>
      <c r="C28" s="8">
        <f>SUM(C4:C27)</f>
        <v>22</v>
      </c>
      <c r="D28" s="8">
        <f t="shared" ref="D28:P28" si="0">SUM(D4:D27)</f>
        <v>22</v>
      </c>
      <c r="E28" s="8">
        <f t="shared" si="0"/>
        <v>22</v>
      </c>
      <c r="F28" s="8">
        <f t="shared" si="0"/>
        <v>22</v>
      </c>
      <c r="G28" s="8">
        <f t="shared" si="0"/>
        <v>22</v>
      </c>
      <c r="H28" s="8">
        <f t="shared" si="0"/>
        <v>22</v>
      </c>
      <c r="I28" s="8">
        <f t="shared" si="0"/>
        <v>23</v>
      </c>
      <c r="J28" s="8">
        <f t="shared" si="0"/>
        <v>23</v>
      </c>
      <c r="K28" s="8">
        <f t="shared" si="0"/>
        <v>23</v>
      </c>
      <c r="L28" s="8">
        <f t="shared" si="0"/>
        <v>23</v>
      </c>
      <c r="M28" s="8">
        <f t="shared" si="0"/>
        <v>23</v>
      </c>
      <c r="N28" s="8">
        <f t="shared" si="0"/>
        <v>23</v>
      </c>
      <c r="O28" s="8">
        <f t="shared" si="0"/>
        <v>23</v>
      </c>
      <c r="P28" s="8">
        <f t="shared" si="0"/>
        <v>23</v>
      </c>
    </row>
    <row r="29" spans="1:16" x14ac:dyDescent="0.25">
      <c r="A29" s="24" t="s">
        <v>76</v>
      </c>
      <c r="B29" s="24"/>
      <c r="C29" s="19">
        <f>C28/24</f>
        <v>0.91666666666666663</v>
      </c>
      <c r="D29" s="19">
        <f t="shared" ref="D29:P29" si="1">D28/24</f>
        <v>0.91666666666666663</v>
      </c>
      <c r="E29" s="19">
        <f t="shared" si="1"/>
        <v>0.91666666666666663</v>
      </c>
      <c r="F29" s="19">
        <f t="shared" si="1"/>
        <v>0.91666666666666663</v>
      </c>
      <c r="G29" s="19">
        <f t="shared" si="1"/>
        <v>0.91666666666666663</v>
      </c>
      <c r="H29" s="19">
        <f t="shared" si="1"/>
        <v>0.91666666666666663</v>
      </c>
      <c r="I29" s="19">
        <f>I28/24</f>
        <v>0.95833333333333337</v>
      </c>
      <c r="J29" s="19">
        <f t="shared" si="1"/>
        <v>0.95833333333333337</v>
      </c>
      <c r="K29" s="19">
        <f t="shared" si="1"/>
        <v>0.95833333333333337</v>
      </c>
      <c r="L29" s="19">
        <f t="shared" si="1"/>
        <v>0.95833333333333337</v>
      </c>
      <c r="M29" s="19">
        <f t="shared" si="1"/>
        <v>0.95833333333333337</v>
      </c>
      <c r="N29" s="19">
        <f t="shared" si="1"/>
        <v>0.95833333333333337</v>
      </c>
      <c r="O29" s="19">
        <f t="shared" si="1"/>
        <v>0.95833333333333337</v>
      </c>
      <c r="P29" s="19">
        <f t="shared" si="1"/>
        <v>0.95833333333333337</v>
      </c>
    </row>
  </sheetData>
  <mergeCells count="7">
    <mergeCell ref="C1:P1"/>
    <mergeCell ref="C2:I2"/>
    <mergeCell ref="J2:P2"/>
    <mergeCell ref="A28:B28"/>
    <mergeCell ref="A29:B29"/>
    <mergeCell ref="A1:A3"/>
    <mergeCell ref="B1:B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9"/>
  <sheetViews>
    <sheetView workbookViewId="0">
      <selection activeCell="F7" sqref="F7"/>
    </sheetView>
  </sheetViews>
  <sheetFormatPr defaultRowHeight="15" x14ac:dyDescent="0.25"/>
  <cols>
    <col min="2" max="2" width="31" customWidth="1"/>
    <col min="3" max="3" width="6.140625" customWidth="1"/>
    <col min="4" max="4" width="5.85546875" customWidth="1"/>
    <col min="5" max="5" width="6.140625" customWidth="1"/>
    <col min="6" max="7" width="6" customWidth="1"/>
    <col min="8" max="8" width="5.5703125" customWidth="1"/>
    <col min="9" max="9" width="6" customWidth="1"/>
    <col min="10" max="10" width="5.42578125" customWidth="1"/>
    <col min="11" max="13" width="6.42578125" customWidth="1"/>
    <col min="14" max="14" width="7.140625" customWidth="1"/>
    <col min="15" max="15" width="6.7109375" customWidth="1"/>
    <col min="16" max="16" width="6" customWidth="1"/>
  </cols>
  <sheetData>
    <row r="1" spans="1:16" x14ac:dyDescent="0.25">
      <c r="A1" s="22" t="s">
        <v>46</v>
      </c>
      <c r="B1" s="22" t="s">
        <v>47</v>
      </c>
      <c r="C1" s="23" t="s">
        <v>126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22"/>
      <c r="B2" s="22"/>
      <c r="C2" s="23" t="s">
        <v>79</v>
      </c>
      <c r="D2" s="23"/>
      <c r="E2" s="23"/>
      <c r="F2" s="23"/>
      <c r="G2" s="23"/>
      <c r="H2" s="23"/>
      <c r="I2" s="23"/>
      <c r="J2" s="23" t="s">
        <v>80</v>
      </c>
      <c r="K2" s="23"/>
      <c r="L2" s="23"/>
      <c r="M2" s="23"/>
      <c r="N2" s="23"/>
      <c r="O2" s="23"/>
      <c r="P2" s="23"/>
    </row>
    <row r="3" spans="1:16" x14ac:dyDescent="0.25">
      <c r="A3" s="22"/>
      <c r="B3" s="22"/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8">
        <v>2020</v>
      </c>
      <c r="J3" s="8">
        <v>2014</v>
      </c>
      <c r="K3" s="8">
        <v>2015</v>
      </c>
      <c r="L3" s="8">
        <v>2016</v>
      </c>
      <c r="M3" s="8">
        <v>2017</v>
      </c>
      <c r="N3" s="8">
        <v>2018</v>
      </c>
      <c r="O3" s="8">
        <v>2019</v>
      </c>
      <c r="P3" s="8">
        <v>2020</v>
      </c>
    </row>
    <row r="4" spans="1:16" x14ac:dyDescent="0.25">
      <c r="A4" s="9" t="s">
        <v>48</v>
      </c>
      <c r="B4" s="8" t="s">
        <v>49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</row>
    <row r="5" spans="1:16" x14ac:dyDescent="0.25">
      <c r="A5" s="9"/>
      <c r="B5" s="8" t="s">
        <v>50</v>
      </c>
      <c r="C5" s="8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</row>
    <row r="6" spans="1:16" x14ac:dyDescent="0.25">
      <c r="A6" s="9"/>
      <c r="B6" s="8" t="s">
        <v>51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</row>
    <row r="7" spans="1:16" x14ac:dyDescent="0.25">
      <c r="A7" s="9"/>
      <c r="B7" s="8" t="s">
        <v>52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</row>
    <row r="8" spans="1:16" x14ac:dyDescent="0.25">
      <c r="A8" s="9"/>
      <c r="B8" s="8" t="s">
        <v>53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</row>
    <row r="9" spans="1:16" x14ac:dyDescent="0.25">
      <c r="A9" s="9"/>
      <c r="B9" s="8" t="s">
        <v>54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</row>
    <row r="10" spans="1:16" x14ac:dyDescent="0.25">
      <c r="A10" s="9"/>
      <c r="B10" s="8" t="s">
        <v>55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</row>
    <row r="11" spans="1:16" x14ac:dyDescent="0.25">
      <c r="A11" s="8" t="s">
        <v>56</v>
      </c>
      <c r="B11" s="8" t="s">
        <v>57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</row>
    <row r="12" spans="1:16" ht="15.75" x14ac:dyDescent="0.25">
      <c r="A12" s="7"/>
      <c r="B12" s="8" t="s">
        <v>58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</row>
    <row r="13" spans="1:16" ht="15.75" x14ac:dyDescent="0.25">
      <c r="A13" s="7"/>
      <c r="B13" s="8" t="s">
        <v>59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</row>
    <row r="14" spans="1:16" ht="15.75" x14ac:dyDescent="0.25">
      <c r="A14" s="7"/>
      <c r="B14" s="8" t="s">
        <v>60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</row>
    <row r="15" spans="1:16" ht="15.75" x14ac:dyDescent="0.25">
      <c r="A15" s="7"/>
      <c r="B15" s="8" t="s">
        <v>61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</row>
    <row r="16" spans="1:16" ht="15.75" x14ac:dyDescent="0.25">
      <c r="A16" s="7"/>
      <c r="B16" s="8" t="s">
        <v>62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</row>
    <row r="17" spans="1:16" ht="15.75" x14ac:dyDescent="0.25">
      <c r="A17" s="7"/>
      <c r="B17" s="8" t="s">
        <v>63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</row>
    <row r="18" spans="1:16" ht="15.75" x14ac:dyDescent="0.25">
      <c r="A18" s="7"/>
      <c r="B18" s="8" t="s">
        <v>64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</row>
    <row r="19" spans="1:16" x14ac:dyDescent="0.25">
      <c r="A19" s="8" t="s">
        <v>65</v>
      </c>
      <c r="B19" s="8" t="s">
        <v>66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>
        <v>1</v>
      </c>
      <c r="P19" s="8">
        <v>1</v>
      </c>
    </row>
    <row r="20" spans="1:16" ht="15.75" x14ac:dyDescent="0.25">
      <c r="A20" s="7"/>
      <c r="B20" s="8" t="s">
        <v>67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</row>
    <row r="21" spans="1:16" ht="15.75" x14ac:dyDescent="0.25">
      <c r="A21" s="7"/>
      <c r="B21" s="8" t="s">
        <v>68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</row>
    <row r="22" spans="1:16" x14ac:dyDescent="0.25">
      <c r="A22" s="8"/>
      <c r="B22" s="8" t="s">
        <v>69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</row>
    <row r="23" spans="1:16" x14ac:dyDescent="0.25">
      <c r="A23" s="8"/>
      <c r="B23" s="8" t="s">
        <v>70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</row>
    <row r="24" spans="1:16" x14ac:dyDescent="0.25">
      <c r="A24" s="8"/>
      <c r="B24" s="8" t="s">
        <v>71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8">
        <v>1</v>
      </c>
    </row>
    <row r="25" spans="1:16" x14ac:dyDescent="0.25">
      <c r="A25" s="8"/>
      <c r="B25" s="8" t="s">
        <v>72</v>
      </c>
      <c r="C25" s="8">
        <v>1</v>
      </c>
      <c r="D25" s="8">
        <v>1</v>
      </c>
      <c r="E25" s="8">
        <v>1</v>
      </c>
      <c r="F25" s="8">
        <v>1</v>
      </c>
      <c r="G25" s="8">
        <v>1</v>
      </c>
      <c r="H25" s="8">
        <v>1</v>
      </c>
      <c r="I25" s="8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1</v>
      </c>
    </row>
    <row r="26" spans="1:16" x14ac:dyDescent="0.25">
      <c r="A26" s="8"/>
      <c r="B26" s="8" t="s">
        <v>73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</row>
    <row r="27" spans="1:16" x14ac:dyDescent="0.25">
      <c r="A27" s="8"/>
      <c r="B27" s="8" t="s">
        <v>74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</row>
    <row r="28" spans="1:16" x14ac:dyDescent="0.25">
      <c r="A28" s="24" t="s">
        <v>75</v>
      </c>
      <c r="B28" s="24"/>
      <c r="C28" s="8">
        <f>SUM(C4:C27)</f>
        <v>22</v>
      </c>
      <c r="D28" s="8">
        <f t="shared" ref="D28:P28" si="0">SUM(D4:D27)</f>
        <v>22</v>
      </c>
      <c r="E28" s="8">
        <f t="shared" si="0"/>
        <v>22</v>
      </c>
      <c r="F28" s="8">
        <f t="shared" si="0"/>
        <v>22</v>
      </c>
      <c r="G28" s="8">
        <f t="shared" si="0"/>
        <v>22</v>
      </c>
      <c r="H28" s="8">
        <f t="shared" si="0"/>
        <v>22</v>
      </c>
      <c r="I28" s="8">
        <f t="shared" si="0"/>
        <v>22</v>
      </c>
      <c r="J28" s="8">
        <f t="shared" si="0"/>
        <v>18</v>
      </c>
      <c r="K28" s="8">
        <f t="shared" si="0"/>
        <v>18</v>
      </c>
      <c r="L28" s="8">
        <f t="shared" si="0"/>
        <v>18</v>
      </c>
      <c r="M28" s="8">
        <f t="shared" si="0"/>
        <v>18</v>
      </c>
      <c r="N28" s="8">
        <f t="shared" si="0"/>
        <v>18</v>
      </c>
      <c r="O28" s="8">
        <f t="shared" si="0"/>
        <v>18</v>
      </c>
      <c r="P28" s="8">
        <f t="shared" si="0"/>
        <v>18</v>
      </c>
    </row>
    <row r="29" spans="1:16" x14ac:dyDescent="0.25">
      <c r="A29" s="24" t="s">
        <v>76</v>
      </c>
      <c r="B29" s="24"/>
      <c r="C29" s="19">
        <f>C28/24</f>
        <v>0.91666666666666663</v>
      </c>
      <c r="D29" s="19">
        <f t="shared" ref="D29:P29" si="1">D28/24</f>
        <v>0.91666666666666663</v>
      </c>
      <c r="E29" s="19">
        <f t="shared" si="1"/>
        <v>0.91666666666666663</v>
      </c>
      <c r="F29" s="19">
        <f t="shared" si="1"/>
        <v>0.91666666666666663</v>
      </c>
      <c r="G29" s="19">
        <f t="shared" si="1"/>
        <v>0.91666666666666663</v>
      </c>
      <c r="H29" s="19">
        <f t="shared" si="1"/>
        <v>0.91666666666666663</v>
      </c>
      <c r="I29" s="19">
        <f t="shared" si="1"/>
        <v>0.91666666666666663</v>
      </c>
      <c r="J29" s="19">
        <f t="shared" si="1"/>
        <v>0.75</v>
      </c>
      <c r="K29" s="19">
        <f t="shared" si="1"/>
        <v>0.75</v>
      </c>
      <c r="L29" s="19">
        <f t="shared" si="1"/>
        <v>0.75</v>
      </c>
      <c r="M29" s="19">
        <f t="shared" si="1"/>
        <v>0.75</v>
      </c>
      <c r="N29" s="19">
        <f t="shared" si="1"/>
        <v>0.75</v>
      </c>
      <c r="O29" s="19">
        <f t="shared" si="1"/>
        <v>0.75</v>
      </c>
      <c r="P29" s="19">
        <f t="shared" si="1"/>
        <v>0.75</v>
      </c>
    </row>
  </sheetData>
  <mergeCells count="7">
    <mergeCell ref="C1:P1"/>
    <mergeCell ref="C2:I2"/>
    <mergeCell ref="J2:P2"/>
    <mergeCell ref="A28:B28"/>
    <mergeCell ref="A29:B29"/>
    <mergeCell ref="A1:A3"/>
    <mergeCell ref="B1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CEKLIST</vt:lpstr>
      <vt:lpstr>SAMPEL</vt:lpstr>
      <vt:lpstr>A.R</vt:lpstr>
      <vt:lpstr>1.PENGUNGKAPAN I.C</vt:lpstr>
      <vt:lpstr>2. PENGUNGKAPAN I.C</vt:lpstr>
      <vt:lpstr>3. PENGUNKAPAN I.C</vt:lpstr>
      <vt:lpstr>4. PENGUNKAPAN I.C</vt:lpstr>
      <vt:lpstr>5. PENGUNKAPAN I.C</vt:lpstr>
      <vt:lpstr>6. PENGUNKAPAN I.C</vt:lpstr>
      <vt:lpstr>7. PENGUNKAPAN I.C</vt:lpstr>
      <vt:lpstr>8. PENGUNKAPAN I.C</vt:lpstr>
      <vt:lpstr>9. PENGUNKAPAN I.C</vt:lpstr>
      <vt:lpstr>TABULASI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 I N D O W S</cp:lastModifiedBy>
  <dcterms:created xsi:type="dcterms:W3CDTF">2022-10-18T03:16:13Z</dcterms:created>
  <dcterms:modified xsi:type="dcterms:W3CDTF">2023-08-16T02:31:53Z</dcterms:modified>
</cp:coreProperties>
</file>