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ferensi Skripsi\"/>
    </mc:Choice>
  </mc:AlternateContent>
  <xr:revisionPtr revIDLastSave="0" documentId="13_ncr:1_{BC992951-D094-41A7-8CD9-5BD629397D5E}" xr6:coauthVersionLast="47" xr6:coauthVersionMax="47" xr10:uidLastSave="{00000000-0000-0000-0000-000000000000}"/>
  <bookViews>
    <workbookView xWindow="2415" yWindow="2565" windowWidth="9360" windowHeight="7785" activeTab="1" xr2:uid="{1AAFF78A-0B23-4B36-B0A1-26F2B270B72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4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18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4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4" i="2"/>
  <c r="L5" i="1" l="1"/>
  <c r="H20" i="1"/>
  <c r="L21" i="1" l="1"/>
  <c r="L20" i="1"/>
  <c r="L6" i="1"/>
  <c r="L7" i="1"/>
  <c r="L8" i="1"/>
  <c r="L9" i="1"/>
  <c r="L10" i="1"/>
  <c r="L11" i="1"/>
  <c r="L12" i="1"/>
  <c r="L13" i="1"/>
  <c r="L14" i="1"/>
  <c r="L15" i="1"/>
  <c r="L16" i="1"/>
  <c r="L76" i="1"/>
  <c r="L75" i="1"/>
  <c r="L74" i="1"/>
  <c r="L73" i="1"/>
  <c r="L72" i="1"/>
  <c r="L71" i="1"/>
  <c r="L70" i="1"/>
  <c r="L69" i="1"/>
  <c r="L68" i="1"/>
  <c r="L67" i="1"/>
  <c r="L66" i="1"/>
  <c r="L65" i="1"/>
  <c r="L61" i="1"/>
  <c r="L60" i="1"/>
  <c r="L59" i="1"/>
  <c r="L58" i="1"/>
  <c r="L57" i="1"/>
  <c r="L56" i="1"/>
  <c r="L55" i="1"/>
  <c r="L54" i="1"/>
  <c r="L53" i="1"/>
  <c r="L52" i="1"/>
  <c r="L51" i="1"/>
  <c r="L50" i="1"/>
  <c r="L46" i="1"/>
  <c r="L45" i="1"/>
  <c r="L44" i="1"/>
  <c r="L43" i="1"/>
  <c r="L42" i="1"/>
  <c r="L41" i="1"/>
  <c r="L40" i="1"/>
  <c r="L39" i="1"/>
  <c r="L38" i="1"/>
  <c r="L37" i="1"/>
  <c r="L36" i="1"/>
  <c r="L35" i="1"/>
  <c r="L31" i="1"/>
  <c r="L30" i="1"/>
  <c r="L29" i="1"/>
  <c r="L28" i="1"/>
  <c r="L27" i="1"/>
  <c r="L26" i="1"/>
  <c r="L25" i="1"/>
  <c r="L24" i="1"/>
  <c r="L23" i="1"/>
  <c r="L22" i="1"/>
  <c r="H66" i="1"/>
  <c r="H67" i="1"/>
  <c r="H68" i="1"/>
  <c r="H69" i="1"/>
  <c r="H70" i="1"/>
  <c r="H71" i="1"/>
  <c r="H72" i="1"/>
  <c r="H73" i="1"/>
  <c r="H74" i="1"/>
  <c r="H75" i="1"/>
  <c r="H76" i="1"/>
  <c r="H65" i="1"/>
  <c r="H51" i="1"/>
  <c r="H52" i="1"/>
  <c r="H53" i="1"/>
  <c r="H54" i="1"/>
  <c r="H55" i="1"/>
  <c r="H56" i="1"/>
  <c r="H57" i="1"/>
  <c r="H58" i="1"/>
  <c r="H59" i="1"/>
  <c r="H60" i="1"/>
  <c r="H61" i="1"/>
  <c r="H50" i="1"/>
  <c r="H36" i="1"/>
  <c r="H37" i="1"/>
  <c r="H38" i="1"/>
  <c r="H39" i="1"/>
  <c r="H40" i="1"/>
  <c r="H41" i="1"/>
  <c r="H42" i="1"/>
  <c r="H43" i="1"/>
  <c r="H44" i="1"/>
  <c r="H45" i="1"/>
  <c r="H46" i="1"/>
  <c r="H35" i="1"/>
  <c r="H21" i="1"/>
  <c r="H22" i="1"/>
  <c r="H23" i="1"/>
  <c r="H24" i="1"/>
  <c r="H25" i="1"/>
  <c r="H26" i="1"/>
  <c r="H27" i="1"/>
  <c r="H28" i="1"/>
  <c r="H29" i="1"/>
  <c r="H30" i="1"/>
  <c r="H31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<sst xmlns="http://schemas.openxmlformats.org/spreadsheetml/2006/main" count="210" uniqueCount="105">
  <si>
    <t>DPK</t>
  </si>
  <si>
    <t>Giro</t>
  </si>
  <si>
    <t>Total</t>
  </si>
  <si>
    <t>437.84</t>
  </si>
  <si>
    <t>471.33</t>
  </si>
  <si>
    <t>106.11</t>
  </si>
  <si>
    <t>478.46</t>
  </si>
  <si>
    <t>106.46</t>
  </si>
  <si>
    <t>107.56</t>
  </si>
  <si>
    <t>656.86</t>
  </si>
  <si>
    <t>DATA LAPORAN KEUANGAN BULANAN BANK MEGA SYARIAH 2017-2021</t>
  </si>
  <si>
    <t>PEMBIAYAAN</t>
  </si>
  <si>
    <t>Mudharabah</t>
  </si>
  <si>
    <t>Muusyarakah</t>
  </si>
  <si>
    <t>Sewa</t>
  </si>
  <si>
    <t>TOTAL ASET</t>
  </si>
  <si>
    <t>Tabungan</t>
  </si>
  <si>
    <t>Giro (non profit)</t>
  </si>
  <si>
    <t>Tabungan (non profit)</t>
  </si>
  <si>
    <t>Deposito (non profit)</t>
  </si>
  <si>
    <t>Jan</t>
  </si>
  <si>
    <t>Feb</t>
  </si>
  <si>
    <t>Mar</t>
  </si>
  <si>
    <t>Apr</t>
  </si>
  <si>
    <t>Mei</t>
  </si>
  <si>
    <t>Jun</t>
  </si>
  <si>
    <t>Jul</t>
  </si>
  <si>
    <t>Agst</t>
  </si>
  <si>
    <t>Sept</t>
  </si>
  <si>
    <t>Okt</t>
  </si>
  <si>
    <t>Nov</t>
  </si>
  <si>
    <t>Des</t>
  </si>
  <si>
    <t>Total X1</t>
  </si>
  <si>
    <t>X2.1</t>
  </si>
  <si>
    <t>X2.2</t>
  </si>
  <si>
    <t>Total X2</t>
  </si>
  <si>
    <t>Y.1</t>
  </si>
  <si>
    <t>Y.2</t>
  </si>
  <si>
    <t>Y.3</t>
  </si>
  <si>
    <t>Total Y</t>
  </si>
  <si>
    <t>VARIABEL</t>
  </si>
  <si>
    <t>X1</t>
  </si>
  <si>
    <t>Jan_17</t>
  </si>
  <si>
    <t>Feb_17</t>
  </si>
  <si>
    <t>Jan_18</t>
  </si>
  <si>
    <t>Jan_19</t>
  </si>
  <si>
    <t>Jan_20</t>
  </si>
  <si>
    <t>Feb_18</t>
  </si>
  <si>
    <t>Mar_17</t>
  </si>
  <si>
    <t>Mar_18</t>
  </si>
  <si>
    <t>Apr_18</t>
  </si>
  <si>
    <t>Mei_18</t>
  </si>
  <si>
    <t>Jun_18</t>
  </si>
  <si>
    <t>Jul_18</t>
  </si>
  <si>
    <t>Agst_18</t>
  </si>
  <si>
    <t>Sept_18</t>
  </si>
  <si>
    <t>Okt_18</t>
  </si>
  <si>
    <t>Nov_18</t>
  </si>
  <si>
    <t>Des_18</t>
  </si>
  <si>
    <t>Feb_19</t>
  </si>
  <si>
    <t>Mar_19</t>
  </si>
  <si>
    <t>Apr_19</t>
  </si>
  <si>
    <t>Mei_19</t>
  </si>
  <si>
    <t>Jun_19</t>
  </si>
  <si>
    <t>Jul_19</t>
  </si>
  <si>
    <t>Agst_19</t>
  </si>
  <si>
    <t>Sept_19</t>
  </si>
  <si>
    <t>Okt_19</t>
  </si>
  <si>
    <t>Nov_19</t>
  </si>
  <si>
    <t>Des_19</t>
  </si>
  <si>
    <t>Feb_20</t>
  </si>
  <si>
    <t>Mar_20</t>
  </si>
  <si>
    <t>Apr_20</t>
  </si>
  <si>
    <t>Mei_20</t>
  </si>
  <si>
    <t>Jun_20</t>
  </si>
  <si>
    <t>Jul_20</t>
  </si>
  <si>
    <t>Agst_20</t>
  </si>
  <si>
    <t>Sept_20</t>
  </si>
  <si>
    <t>Okt_20</t>
  </si>
  <si>
    <t>Nov_20</t>
  </si>
  <si>
    <t>Des_20</t>
  </si>
  <si>
    <t>Jan_21</t>
  </si>
  <si>
    <t>Feb_21</t>
  </si>
  <si>
    <t>Mar_21</t>
  </si>
  <si>
    <t>Apr_21</t>
  </si>
  <si>
    <t>Mei_21</t>
  </si>
  <si>
    <t>Jun_21</t>
  </si>
  <si>
    <t>Jul_21</t>
  </si>
  <si>
    <t>Agst_21</t>
  </si>
  <si>
    <t>Sept_21</t>
  </si>
  <si>
    <t>Okt_21</t>
  </si>
  <si>
    <t>Nov_21</t>
  </si>
  <si>
    <t>Des_21</t>
  </si>
  <si>
    <t>Musyarakah</t>
  </si>
  <si>
    <t>Total Aset</t>
  </si>
  <si>
    <t>Bulan</t>
  </si>
  <si>
    <t>Apr_17</t>
  </si>
  <si>
    <t>Mei_17</t>
  </si>
  <si>
    <t>Jun_17</t>
  </si>
  <si>
    <t>Jul_17</t>
  </si>
  <si>
    <t>Agst_17</t>
  </si>
  <si>
    <t>Sept_17</t>
  </si>
  <si>
    <t>Okt_17</t>
  </si>
  <si>
    <t>Nov_17</t>
  </si>
  <si>
    <t>Des_17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</si>
</sst>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06851-1AC9-4260-B2A0-8C7A85B468F9}">
  <dimension ref="A1:L76"/>
  <sheetViews>
    <sheetView topLeftCell="A45" workbookViewId="0">
      <selection activeCell="G50" sqref="G50:G61"/>
    </sheetView>
  </sheetViews>
  <sheetFormatPr defaultRowHeight="15" x14ac:dyDescent="0.25"/>
  <cols>
    <col min="2" max="3" width="11.28515625" bestFit="1" customWidth="1"/>
    <col min="4" max="4" width="11.7109375" bestFit="1" customWidth="1"/>
    <col min="5" max="5" width="15.5703125" bestFit="1" customWidth="1"/>
    <col min="6" max="6" width="20.7109375" bestFit="1" customWidth="1"/>
    <col min="7" max="7" width="20" bestFit="1" customWidth="1"/>
    <col min="8" max="8" width="15.85546875" bestFit="1" customWidth="1"/>
    <col min="9" max="9" width="14.140625" bestFit="1" customWidth="1"/>
    <col min="10" max="10" width="13.5703125" bestFit="1" customWidth="1"/>
  </cols>
  <sheetData>
    <row r="1" spans="1:12" x14ac:dyDescent="0.25">
      <c r="A1" s="10" t="s">
        <v>10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x14ac:dyDescent="0.25">
      <c r="A3" s="18">
        <v>2017</v>
      </c>
      <c r="B3" s="18" t="s">
        <v>15</v>
      </c>
      <c r="C3" s="20" t="s">
        <v>0</v>
      </c>
      <c r="D3" s="21"/>
      <c r="E3" s="21"/>
      <c r="F3" s="21"/>
      <c r="G3" s="21"/>
      <c r="H3" s="22"/>
      <c r="I3" s="12" t="s">
        <v>11</v>
      </c>
      <c r="J3" s="13"/>
      <c r="K3" s="13"/>
      <c r="L3" s="14"/>
    </row>
    <row r="4" spans="1:12" x14ac:dyDescent="0.25">
      <c r="A4" s="19"/>
      <c r="B4" s="19"/>
      <c r="C4" s="8" t="s">
        <v>1</v>
      </c>
      <c r="D4" s="8" t="s">
        <v>16</v>
      </c>
      <c r="E4" s="8" t="s">
        <v>17</v>
      </c>
      <c r="F4" s="8" t="s">
        <v>18</v>
      </c>
      <c r="G4" s="8" t="s">
        <v>19</v>
      </c>
      <c r="H4" s="8" t="s">
        <v>2</v>
      </c>
      <c r="I4" s="9" t="s">
        <v>12</v>
      </c>
      <c r="J4" s="9" t="s">
        <v>13</v>
      </c>
      <c r="K4" s="9" t="s">
        <v>14</v>
      </c>
      <c r="L4" s="9" t="s">
        <v>2</v>
      </c>
    </row>
    <row r="5" spans="1:12" x14ac:dyDescent="0.25">
      <c r="A5" s="8" t="s">
        <v>20</v>
      </c>
      <c r="B5" s="2">
        <v>6051330</v>
      </c>
      <c r="C5" s="3">
        <v>248561</v>
      </c>
      <c r="D5" s="3">
        <v>127054</v>
      </c>
      <c r="E5" s="4"/>
      <c r="F5" s="3">
        <v>320509</v>
      </c>
      <c r="G5" s="3">
        <v>4098587</v>
      </c>
      <c r="H5" s="3">
        <f t="shared" ref="H5:H16" si="0">SUM(C5:G5)</f>
        <v>4794711</v>
      </c>
      <c r="I5" s="1"/>
      <c r="J5" s="2">
        <v>344566</v>
      </c>
      <c r="K5" s="1"/>
      <c r="L5" s="2">
        <f>SUM(I5:K5)</f>
        <v>344566</v>
      </c>
    </row>
    <row r="6" spans="1:12" x14ac:dyDescent="0.25">
      <c r="A6" s="8" t="s">
        <v>21</v>
      </c>
      <c r="B6" s="2">
        <v>6125280</v>
      </c>
      <c r="C6" s="3">
        <v>248664</v>
      </c>
      <c r="D6" s="3">
        <v>127229</v>
      </c>
      <c r="E6" s="5"/>
      <c r="F6" s="3">
        <v>337323</v>
      </c>
      <c r="G6" s="3">
        <v>4140158</v>
      </c>
      <c r="H6" s="3">
        <f t="shared" si="0"/>
        <v>4853374</v>
      </c>
      <c r="I6" s="1"/>
      <c r="J6" s="2">
        <v>363062</v>
      </c>
      <c r="K6" s="1"/>
      <c r="L6" s="2">
        <f t="shared" ref="L6:L16" si="1">SUM(I6:K6)</f>
        <v>363062</v>
      </c>
    </row>
    <row r="7" spans="1:12" x14ac:dyDescent="0.25">
      <c r="A7" s="8" t="s">
        <v>22</v>
      </c>
      <c r="B7" s="2">
        <v>6011953</v>
      </c>
      <c r="C7" s="3">
        <v>271887</v>
      </c>
      <c r="D7" s="3">
        <v>188337</v>
      </c>
      <c r="E7" s="5"/>
      <c r="F7" s="3">
        <v>334891</v>
      </c>
      <c r="G7" s="3">
        <v>3925374</v>
      </c>
      <c r="H7" s="3">
        <f t="shared" si="0"/>
        <v>4720489</v>
      </c>
      <c r="I7" s="1"/>
      <c r="J7" s="2">
        <v>379903</v>
      </c>
      <c r="K7" s="1"/>
      <c r="L7" s="2">
        <f t="shared" si="1"/>
        <v>379903</v>
      </c>
    </row>
    <row r="8" spans="1:12" x14ac:dyDescent="0.25">
      <c r="A8" s="8" t="s">
        <v>23</v>
      </c>
      <c r="B8" s="2">
        <v>6177903</v>
      </c>
      <c r="C8" s="3">
        <v>476668</v>
      </c>
      <c r="D8" s="3">
        <v>131577</v>
      </c>
      <c r="E8" s="6"/>
      <c r="F8" s="3">
        <v>327748</v>
      </c>
      <c r="G8" s="3">
        <v>3605557</v>
      </c>
      <c r="H8" s="3">
        <f t="shared" si="0"/>
        <v>4541550</v>
      </c>
      <c r="I8" s="1"/>
      <c r="J8" s="2">
        <v>382982</v>
      </c>
      <c r="K8" s="1"/>
      <c r="L8" s="2">
        <f t="shared" si="1"/>
        <v>382982</v>
      </c>
    </row>
    <row r="9" spans="1:12" x14ac:dyDescent="0.25">
      <c r="A9" s="8" t="s">
        <v>24</v>
      </c>
      <c r="B9" s="2">
        <v>6402014</v>
      </c>
      <c r="C9" s="3">
        <v>451188</v>
      </c>
      <c r="D9" s="3">
        <v>115049</v>
      </c>
      <c r="E9" s="5"/>
      <c r="F9" s="3">
        <v>345578</v>
      </c>
      <c r="G9" s="3">
        <v>4248127</v>
      </c>
      <c r="H9" s="3">
        <f t="shared" si="0"/>
        <v>5159942</v>
      </c>
      <c r="I9" s="1"/>
      <c r="J9" s="2">
        <v>389513</v>
      </c>
      <c r="K9" s="1"/>
      <c r="L9" s="2">
        <f t="shared" si="1"/>
        <v>389513</v>
      </c>
    </row>
    <row r="10" spans="1:12" x14ac:dyDescent="0.25">
      <c r="A10" s="8" t="s">
        <v>25</v>
      </c>
      <c r="B10" s="2">
        <v>6536430</v>
      </c>
      <c r="C10" s="3">
        <v>488288</v>
      </c>
      <c r="D10" s="3">
        <v>191447</v>
      </c>
      <c r="E10" s="5"/>
      <c r="F10" s="3">
        <v>339521</v>
      </c>
      <c r="G10" s="3">
        <v>3829339</v>
      </c>
      <c r="H10" s="3">
        <f t="shared" si="0"/>
        <v>4848595</v>
      </c>
      <c r="I10" s="1"/>
      <c r="J10" s="2">
        <v>405194</v>
      </c>
      <c r="K10" s="1"/>
      <c r="L10" s="2">
        <f t="shared" si="1"/>
        <v>405194</v>
      </c>
    </row>
    <row r="11" spans="1:12" x14ac:dyDescent="0.25">
      <c r="A11" s="8" t="s">
        <v>26</v>
      </c>
      <c r="B11" s="2">
        <v>6387598</v>
      </c>
      <c r="C11" s="3">
        <v>393714</v>
      </c>
      <c r="D11" s="3">
        <v>120560</v>
      </c>
      <c r="E11" s="5"/>
      <c r="F11" s="3">
        <v>386944</v>
      </c>
      <c r="G11" s="3">
        <v>4070963</v>
      </c>
      <c r="H11" s="3">
        <f t="shared" si="0"/>
        <v>4972181</v>
      </c>
      <c r="I11" s="1"/>
      <c r="J11" s="2">
        <v>426512</v>
      </c>
      <c r="K11" s="1"/>
      <c r="L11" s="2">
        <f t="shared" si="1"/>
        <v>426512</v>
      </c>
    </row>
    <row r="12" spans="1:12" x14ac:dyDescent="0.25">
      <c r="A12" s="8" t="s">
        <v>27</v>
      </c>
      <c r="B12" s="2">
        <v>6321908</v>
      </c>
      <c r="C12" s="3">
        <v>342135</v>
      </c>
      <c r="D12" s="3">
        <v>115010</v>
      </c>
      <c r="E12" s="5"/>
      <c r="F12" s="3">
        <v>405078</v>
      </c>
      <c r="G12" s="3">
        <v>4202298</v>
      </c>
      <c r="H12" s="3">
        <f t="shared" si="0"/>
        <v>5064521</v>
      </c>
      <c r="I12" s="1"/>
      <c r="J12" s="2">
        <v>424586</v>
      </c>
      <c r="K12" s="1"/>
      <c r="L12" s="2">
        <f t="shared" si="1"/>
        <v>424586</v>
      </c>
    </row>
    <row r="13" spans="1:12" x14ac:dyDescent="0.25">
      <c r="A13" s="8" t="s">
        <v>28</v>
      </c>
      <c r="B13" s="2">
        <v>6306950</v>
      </c>
      <c r="C13" s="3">
        <v>331902</v>
      </c>
      <c r="D13" s="3">
        <v>114165</v>
      </c>
      <c r="E13" s="6">
        <v>1</v>
      </c>
      <c r="F13" s="3">
        <v>410096</v>
      </c>
      <c r="G13" s="3">
        <v>4001087</v>
      </c>
      <c r="H13" s="3">
        <f t="shared" si="0"/>
        <v>4857251</v>
      </c>
      <c r="I13" s="1"/>
      <c r="J13" s="2">
        <v>427347</v>
      </c>
      <c r="K13" s="1"/>
      <c r="L13" s="2">
        <f t="shared" si="1"/>
        <v>427347</v>
      </c>
    </row>
    <row r="14" spans="1:12" x14ac:dyDescent="0.25">
      <c r="A14" s="8" t="s">
        <v>29</v>
      </c>
      <c r="B14" s="2">
        <v>6462878</v>
      </c>
      <c r="C14" s="3">
        <v>381354</v>
      </c>
      <c r="D14" s="3">
        <v>112200</v>
      </c>
      <c r="E14" s="5"/>
      <c r="F14" s="3">
        <v>381325</v>
      </c>
      <c r="G14" s="3">
        <v>3896194</v>
      </c>
      <c r="H14" s="3">
        <f t="shared" si="0"/>
        <v>4771073</v>
      </c>
      <c r="I14" s="1"/>
      <c r="J14" s="2">
        <v>653005</v>
      </c>
      <c r="K14" s="1"/>
      <c r="L14" s="2">
        <f t="shared" si="1"/>
        <v>653005</v>
      </c>
    </row>
    <row r="15" spans="1:12" x14ac:dyDescent="0.25">
      <c r="A15" s="8" t="s">
        <v>30</v>
      </c>
      <c r="B15" s="2">
        <v>6443821</v>
      </c>
      <c r="C15" s="3">
        <v>271439</v>
      </c>
      <c r="D15" s="3">
        <v>118685</v>
      </c>
      <c r="E15" s="7"/>
      <c r="F15" s="3">
        <v>395809</v>
      </c>
      <c r="G15" s="3">
        <v>4033167</v>
      </c>
      <c r="H15" s="3">
        <f t="shared" si="0"/>
        <v>4819100</v>
      </c>
      <c r="I15" s="1"/>
      <c r="J15" s="2">
        <v>650056</v>
      </c>
      <c r="K15" s="1"/>
      <c r="L15" s="2">
        <f t="shared" si="1"/>
        <v>650056</v>
      </c>
    </row>
    <row r="16" spans="1:12" x14ac:dyDescent="0.25">
      <c r="A16" s="8" t="s">
        <v>31</v>
      </c>
      <c r="B16" s="2">
        <v>7013401</v>
      </c>
      <c r="C16" s="3">
        <v>446412</v>
      </c>
      <c r="D16" s="3">
        <v>111718</v>
      </c>
      <c r="E16" s="5"/>
      <c r="F16" s="3">
        <v>475568</v>
      </c>
      <c r="G16" s="3">
        <v>4021738</v>
      </c>
      <c r="H16" s="3">
        <f t="shared" si="0"/>
        <v>5055436</v>
      </c>
      <c r="I16" s="1"/>
      <c r="J16" s="2">
        <v>663112</v>
      </c>
      <c r="K16" s="1"/>
      <c r="L16" s="2">
        <f t="shared" si="1"/>
        <v>663112</v>
      </c>
    </row>
    <row r="17" spans="1:12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7"/>
    </row>
    <row r="18" spans="1:12" x14ac:dyDescent="0.25">
      <c r="A18" s="18">
        <v>2018</v>
      </c>
      <c r="B18" s="18" t="s">
        <v>15</v>
      </c>
      <c r="C18" s="20" t="s">
        <v>0</v>
      </c>
      <c r="D18" s="21"/>
      <c r="E18" s="21"/>
      <c r="F18" s="21"/>
      <c r="G18" s="21"/>
      <c r="H18" s="22"/>
      <c r="I18" s="12" t="s">
        <v>11</v>
      </c>
      <c r="J18" s="13"/>
      <c r="K18" s="13"/>
      <c r="L18" s="14"/>
    </row>
    <row r="19" spans="1:12" x14ac:dyDescent="0.25">
      <c r="A19" s="19"/>
      <c r="B19" s="19"/>
      <c r="C19" s="8" t="s">
        <v>1</v>
      </c>
      <c r="D19" s="8" t="s">
        <v>16</v>
      </c>
      <c r="E19" s="8" t="s">
        <v>17</v>
      </c>
      <c r="F19" s="8" t="s">
        <v>18</v>
      </c>
      <c r="G19" s="8" t="s">
        <v>19</v>
      </c>
      <c r="H19" s="8" t="s">
        <v>2</v>
      </c>
      <c r="I19" s="9" t="s">
        <v>12</v>
      </c>
      <c r="J19" s="9" t="s">
        <v>13</v>
      </c>
      <c r="K19" s="9" t="s">
        <v>14</v>
      </c>
      <c r="L19" s="9" t="s">
        <v>2</v>
      </c>
    </row>
    <row r="20" spans="1:12" x14ac:dyDescent="0.25">
      <c r="A20" s="8" t="s">
        <v>20</v>
      </c>
      <c r="B20" s="3">
        <v>6653978</v>
      </c>
      <c r="C20" s="3">
        <v>449666</v>
      </c>
      <c r="D20" s="3">
        <v>101081</v>
      </c>
      <c r="E20" s="3"/>
      <c r="F20" s="3">
        <v>420801</v>
      </c>
      <c r="G20" s="3">
        <v>4350099</v>
      </c>
      <c r="H20" s="3">
        <f t="shared" ref="H20:H31" si="2">SUM(C20:G20)</f>
        <v>5321647</v>
      </c>
      <c r="I20" s="1"/>
      <c r="J20" s="2">
        <v>672597</v>
      </c>
      <c r="K20" s="1"/>
      <c r="L20" s="2">
        <f>SUM(I20:K20)</f>
        <v>672597</v>
      </c>
    </row>
    <row r="21" spans="1:12" x14ac:dyDescent="0.25">
      <c r="A21" s="8" t="s">
        <v>21</v>
      </c>
      <c r="B21" s="3">
        <v>6582426</v>
      </c>
      <c r="C21" s="3">
        <v>436351</v>
      </c>
      <c r="D21" s="3">
        <v>105775</v>
      </c>
      <c r="E21" s="3"/>
      <c r="F21" s="3">
        <v>451176</v>
      </c>
      <c r="G21" s="3">
        <v>3930439</v>
      </c>
      <c r="H21" s="3">
        <f t="shared" si="2"/>
        <v>4923741</v>
      </c>
      <c r="I21" s="1"/>
      <c r="J21" s="2">
        <v>701711</v>
      </c>
      <c r="K21" s="1"/>
      <c r="L21" s="2">
        <f>SUM(I21:K21)</f>
        <v>701711</v>
      </c>
    </row>
    <row r="22" spans="1:12" x14ac:dyDescent="0.25">
      <c r="A22" s="8" t="s">
        <v>22</v>
      </c>
      <c r="B22" s="3">
        <v>6637732</v>
      </c>
      <c r="C22" s="3">
        <v>423876</v>
      </c>
      <c r="D22" s="3">
        <v>114482</v>
      </c>
      <c r="E22" s="3">
        <v>2485</v>
      </c>
      <c r="F22" s="3">
        <v>454746</v>
      </c>
      <c r="G22" s="3">
        <v>3885651</v>
      </c>
      <c r="H22" s="3">
        <f t="shared" si="2"/>
        <v>4881240</v>
      </c>
      <c r="I22" s="1"/>
      <c r="J22" s="2">
        <v>714592</v>
      </c>
      <c r="K22" s="1">
        <v>207</v>
      </c>
      <c r="L22" s="2">
        <f>SUM(J22+K22)</f>
        <v>714799</v>
      </c>
    </row>
    <row r="23" spans="1:12" x14ac:dyDescent="0.25">
      <c r="A23" s="8" t="s">
        <v>23</v>
      </c>
      <c r="B23" s="3">
        <v>6586922</v>
      </c>
      <c r="C23" s="3">
        <v>471509</v>
      </c>
      <c r="D23" s="3">
        <v>114484</v>
      </c>
      <c r="E23" s="3">
        <v>986</v>
      </c>
      <c r="F23" s="3" t="s">
        <v>3</v>
      </c>
      <c r="G23" s="3">
        <v>3986417</v>
      </c>
      <c r="H23" s="3">
        <f t="shared" si="2"/>
        <v>4573396</v>
      </c>
      <c r="I23" s="1"/>
      <c r="J23" s="2">
        <v>750415</v>
      </c>
      <c r="K23" s="1">
        <v>482</v>
      </c>
      <c r="L23" s="2">
        <f t="shared" ref="L23:L31" si="3">SUM(J23+K23)</f>
        <v>750897</v>
      </c>
    </row>
    <row r="24" spans="1:12" x14ac:dyDescent="0.25">
      <c r="A24" s="8" t="s">
        <v>24</v>
      </c>
      <c r="B24" s="3">
        <v>6634565</v>
      </c>
      <c r="C24" s="3">
        <v>444137</v>
      </c>
      <c r="D24" s="3">
        <v>131668</v>
      </c>
      <c r="E24" s="3">
        <v>1887</v>
      </c>
      <c r="F24" s="3">
        <v>458709</v>
      </c>
      <c r="G24" s="3">
        <v>3807304</v>
      </c>
      <c r="H24" s="3">
        <f t="shared" si="2"/>
        <v>4843705</v>
      </c>
      <c r="I24" s="1"/>
      <c r="J24" s="2">
        <v>774140</v>
      </c>
      <c r="K24" s="1">
        <v>841</v>
      </c>
      <c r="L24" s="2">
        <f t="shared" si="3"/>
        <v>774981</v>
      </c>
    </row>
    <row r="25" spans="1:12" x14ac:dyDescent="0.25">
      <c r="A25" s="8" t="s">
        <v>25</v>
      </c>
      <c r="B25" s="3">
        <v>6644658</v>
      </c>
      <c r="C25" s="3">
        <v>477606</v>
      </c>
      <c r="D25" s="3">
        <v>111844</v>
      </c>
      <c r="E25" s="3">
        <v>3989</v>
      </c>
      <c r="F25" s="3">
        <v>463647</v>
      </c>
      <c r="G25" s="3">
        <v>3916246</v>
      </c>
      <c r="H25" s="3">
        <f t="shared" si="2"/>
        <v>4973332</v>
      </c>
      <c r="I25" s="1"/>
      <c r="J25" s="2">
        <v>769778</v>
      </c>
      <c r="K25" s="2">
        <v>1189</v>
      </c>
      <c r="L25" s="2">
        <f t="shared" si="3"/>
        <v>770967</v>
      </c>
    </row>
    <row r="26" spans="1:12" x14ac:dyDescent="0.25">
      <c r="A26" s="8" t="s">
        <v>26</v>
      </c>
      <c r="B26" s="3">
        <v>6916017</v>
      </c>
      <c r="C26" s="3">
        <v>588881</v>
      </c>
      <c r="D26" s="3">
        <v>120617</v>
      </c>
      <c r="E26" s="3">
        <v>7268</v>
      </c>
      <c r="F26" s="3" t="s">
        <v>4</v>
      </c>
      <c r="G26" s="3">
        <v>4035710</v>
      </c>
      <c r="H26" s="3">
        <f t="shared" si="2"/>
        <v>4752476</v>
      </c>
      <c r="I26" s="1"/>
      <c r="J26" s="2">
        <v>821258</v>
      </c>
      <c r="K26" s="2">
        <v>1895</v>
      </c>
      <c r="L26" s="2">
        <f t="shared" si="3"/>
        <v>823153</v>
      </c>
    </row>
    <row r="27" spans="1:12" x14ac:dyDescent="0.25">
      <c r="A27" s="8" t="s">
        <v>27</v>
      </c>
      <c r="B27" s="3">
        <v>6652208</v>
      </c>
      <c r="C27" s="3">
        <v>495847</v>
      </c>
      <c r="D27" s="3" t="s">
        <v>5</v>
      </c>
      <c r="E27" s="3">
        <v>10481</v>
      </c>
      <c r="F27" s="3" t="s">
        <v>6</v>
      </c>
      <c r="G27" s="3">
        <v>3792750</v>
      </c>
      <c r="H27" s="3">
        <f t="shared" si="2"/>
        <v>4299078</v>
      </c>
      <c r="I27" s="1"/>
      <c r="J27" s="2">
        <v>858696</v>
      </c>
      <c r="K27" s="2">
        <v>1946</v>
      </c>
      <c r="L27" s="2">
        <f t="shared" si="3"/>
        <v>860642</v>
      </c>
    </row>
    <row r="28" spans="1:12" x14ac:dyDescent="0.25">
      <c r="A28" s="8" t="s">
        <v>28</v>
      </c>
      <c r="B28" s="3">
        <v>6628968</v>
      </c>
      <c r="C28" s="3">
        <v>542773</v>
      </c>
      <c r="D28" s="3" t="s">
        <v>7</v>
      </c>
      <c r="E28" s="3">
        <v>17036</v>
      </c>
      <c r="F28" s="3">
        <v>478914</v>
      </c>
      <c r="G28" s="3">
        <v>3867916</v>
      </c>
      <c r="H28" s="3">
        <f t="shared" si="2"/>
        <v>4906639</v>
      </c>
      <c r="I28" s="1"/>
      <c r="J28" s="2">
        <v>901301</v>
      </c>
      <c r="K28" s="2">
        <v>2289</v>
      </c>
      <c r="L28" s="2">
        <f t="shared" si="3"/>
        <v>903590</v>
      </c>
    </row>
    <row r="29" spans="1:12" x14ac:dyDescent="0.25">
      <c r="A29" s="8" t="s">
        <v>29</v>
      </c>
      <c r="B29" s="3">
        <v>6664880</v>
      </c>
      <c r="C29" s="3">
        <v>450893</v>
      </c>
      <c r="D29" s="3">
        <v>107147</v>
      </c>
      <c r="E29" s="3">
        <v>14744</v>
      </c>
      <c r="F29" s="3">
        <v>493848</v>
      </c>
      <c r="G29" s="3">
        <v>3999823</v>
      </c>
      <c r="H29" s="3">
        <f t="shared" si="2"/>
        <v>5066455</v>
      </c>
      <c r="I29" s="1"/>
      <c r="J29" s="2">
        <v>920802</v>
      </c>
      <c r="K29" s="2">
        <v>2357</v>
      </c>
      <c r="L29" s="2">
        <f t="shared" si="3"/>
        <v>923159</v>
      </c>
    </row>
    <row r="30" spans="1:12" x14ac:dyDescent="0.25">
      <c r="A30" s="8" t="s">
        <v>30</v>
      </c>
      <c r="B30" s="3">
        <v>6778504</v>
      </c>
      <c r="C30" s="3">
        <v>429432</v>
      </c>
      <c r="D30" s="3">
        <v>103162</v>
      </c>
      <c r="E30" s="3">
        <v>12529</v>
      </c>
      <c r="F30" s="3">
        <v>558927</v>
      </c>
      <c r="G30" s="3">
        <v>3777808</v>
      </c>
      <c r="H30" s="3">
        <f t="shared" si="2"/>
        <v>4881858</v>
      </c>
      <c r="I30" s="1"/>
      <c r="J30" s="2">
        <v>1007172</v>
      </c>
      <c r="K30" s="2">
        <v>2446</v>
      </c>
      <c r="L30" s="2">
        <f t="shared" si="3"/>
        <v>1009618</v>
      </c>
    </row>
    <row r="31" spans="1:12" x14ac:dyDescent="0.25">
      <c r="A31" s="8" t="s">
        <v>31</v>
      </c>
      <c r="B31" s="3">
        <v>7333238</v>
      </c>
      <c r="C31" s="3">
        <v>400927</v>
      </c>
      <c r="D31" s="3">
        <v>104902</v>
      </c>
      <c r="E31" s="3">
        <v>187319</v>
      </c>
      <c r="F31" s="3">
        <v>520407</v>
      </c>
      <c r="G31" s="3">
        <v>4457875</v>
      </c>
      <c r="H31" s="3">
        <f t="shared" si="2"/>
        <v>5671430</v>
      </c>
      <c r="I31" s="1"/>
      <c r="J31" s="2">
        <v>1260486</v>
      </c>
      <c r="K31" s="2">
        <v>2492</v>
      </c>
      <c r="L31" s="2">
        <f t="shared" si="3"/>
        <v>1262978</v>
      </c>
    </row>
    <row r="32" spans="1:12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 x14ac:dyDescent="0.25">
      <c r="A33" s="18">
        <v>2019</v>
      </c>
      <c r="B33" s="18" t="s">
        <v>15</v>
      </c>
      <c r="C33" s="20" t="s">
        <v>0</v>
      </c>
      <c r="D33" s="21"/>
      <c r="E33" s="21"/>
      <c r="F33" s="21"/>
      <c r="G33" s="21"/>
      <c r="H33" s="22"/>
      <c r="I33" s="12" t="s">
        <v>11</v>
      </c>
      <c r="J33" s="13"/>
      <c r="K33" s="13"/>
      <c r="L33" s="14"/>
    </row>
    <row r="34" spans="1:12" x14ac:dyDescent="0.25">
      <c r="A34" s="19"/>
      <c r="B34" s="19"/>
      <c r="C34" s="8" t="s">
        <v>1</v>
      </c>
      <c r="D34" s="8" t="s">
        <v>16</v>
      </c>
      <c r="E34" s="8" t="s">
        <v>17</v>
      </c>
      <c r="F34" s="8" t="s">
        <v>18</v>
      </c>
      <c r="G34" s="8" t="s">
        <v>19</v>
      </c>
      <c r="H34" s="8" t="s">
        <v>2</v>
      </c>
      <c r="I34" s="9" t="s">
        <v>12</v>
      </c>
      <c r="J34" s="9" t="s">
        <v>13</v>
      </c>
      <c r="K34" s="9" t="s">
        <v>14</v>
      </c>
      <c r="L34" s="9" t="s">
        <v>2</v>
      </c>
    </row>
    <row r="35" spans="1:12" x14ac:dyDescent="0.25">
      <c r="A35" s="8" t="s">
        <v>20</v>
      </c>
      <c r="B35" s="3">
        <v>7301808</v>
      </c>
      <c r="C35" s="3">
        <v>314261</v>
      </c>
      <c r="D35" s="3">
        <v>108287</v>
      </c>
      <c r="E35" s="3">
        <v>174532</v>
      </c>
      <c r="F35" s="3">
        <v>525245</v>
      </c>
      <c r="G35" s="3">
        <v>4199770</v>
      </c>
      <c r="H35" s="3">
        <f t="shared" ref="H35:H46" si="4">SUM(C35:G35)</f>
        <v>5322095</v>
      </c>
      <c r="I35" s="1"/>
      <c r="J35" s="2">
        <v>1321674</v>
      </c>
      <c r="K35" s="2">
        <v>2524</v>
      </c>
      <c r="L35" s="2">
        <f>SUM(J35+K35)</f>
        <v>1324198</v>
      </c>
    </row>
    <row r="36" spans="1:12" x14ac:dyDescent="0.25">
      <c r="A36" s="8" t="s">
        <v>21</v>
      </c>
      <c r="B36" s="3">
        <v>7351766</v>
      </c>
      <c r="C36" s="3">
        <v>591812</v>
      </c>
      <c r="D36" s="3">
        <v>108951</v>
      </c>
      <c r="E36" s="3">
        <v>69795</v>
      </c>
      <c r="F36" s="3">
        <v>561404</v>
      </c>
      <c r="G36" s="3">
        <v>3814717</v>
      </c>
      <c r="H36" s="3">
        <f t="shared" si="4"/>
        <v>5146679</v>
      </c>
      <c r="I36" s="1"/>
      <c r="J36" s="2">
        <v>1364766</v>
      </c>
      <c r="K36" s="2">
        <v>2464</v>
      </c>
      <c r="L36" s="2">
        <f>SUM(J36+K36)</f>
        <v>1367230</v>
      </c>
    </row>
    <row r="37" spans="1:12" x14ac:dyDescent="0.25">
      <c r="A37" s="8" t="s">
        <v>22</v>
      </c>
      <c r="B37" s="3">
        <v>7327159</v>
      </c>
      <c r="C37" s="3">
        <v>416254</v>
      </c>
      <c r="D37" s="3">
        <v>103776</v>
      </c>
      <c r="E37" s="3">
        <v>73600</v>
      </c>
      <c r="F37" s="3">
        <v>559600</v>
      </c>
      <c r="G37" s="3">
        <v>4193610</v>
      </c>
      <c r="H37" s="3">
        <f t="shared" si="4"/>
        <v>5346840</v>
      </c>
      <c r="I37" s="1"/>
      <c r="J37" s="2">
        <v>1386001</v>
      </c>
      <c r="K37" s="2">
        <v>2427</v>
      </c>
      <c r="L37" s="2">
        <f t="shared" ref="L37:L38" si="5">SUM(J37+K37)</f>
        <v>1388428</v>
      </c>
    </row>
    <row r="38" spans="1:12" x14ac:dyDescent="0.25">
      <c r="A38" s="8" t="s">
        <v>23</v>
      </c>
      <c r="B38" s="3">
        <v>7351019</v>
      </c>
      <c r="C38" s="3">
        <v>640280</v>
      </c>
      <c r="D38" s="3">
        <v>105618</v>
      </c>
      <c r="E38" s="3">
        <v>68084</v>
      </c>
      <c r="F38" s="3">
        <v>556683</v>
      </c>
      <c r="G38" s="3">
        <v>4146434</v>
      </c>
      <c r="H38" s="3">
        <f t="shared" si="4"/>
        <v>5517099</v>
      </c>
      <c r="I38" s="1"/>
      <c r="J38" s="2">
        <v>1392459</v>
      </c>
      <c r="K38" s="2">
        <v>2550</v>
      </c>
      <c r="L38" s="2">
        <f t="shared" si="5"/>
        <v>1395009</v>
      </c>
    </row>
    <row r="39" spans="1:12" x14ac:dyDescent="0.25">
      <c r="A39" s="8" t="s">
        <v>24</v>
      </c>
      <c r="B39" s="3">
        <v>7202194</v>
      </c>
      <c r="C39" s="3">
        <v>534950</v>
      </c>
      <c r="D39" s="3">
        <v>129665</v>
      </c>
      <c r="E39" s="3">
        <v>63076</v>
      </c>
      <c r="F39" s="3">
        <v>564914</v>
      </c>
      <c r="G39" s="3">
        <v>4329706</v>
      </c>
      <c r="H39" s="3">
        <f t="shared" si="4"/>
        <v>5622311</v>
      </c>
      <c r="I39" s="2">
        <v>2565</v>
      </c>
      <c r="J39" s="2">
        <v>1587315</v>
      </c>
      <c r="K39" s="2">
        <v>2561</v>
      </c>
      <c r="L39" s="2">
        <f>SUM(I39+J39+K39)</f>
        <v>1592441</v>
      </c>
    </row>
    <row r="40" spans="1:12" x14ac:dyDescent="0.25">
      <c r="A40" s="8" t="s">
        <v>25</v>
      </c>
      <c r="B40" s="3">
        <v>7511173</v>
      </c>
      <c r="C40" s="3">
        <v>562238</v>
      </c>
      <c r="D40" s="3">
        <v>109848</v>
      </c>
      <c r="E40" s="3">
        <v>85514</v>
      </c>
      <c r="F40" s="3">
        <v>577140</v>
      </c>
      <c r="G40" s="3">
        <v>4447080</v>
      </c>
      <c r="H40" s="3">
        <f t="shared" si="4"/>
        <v>5781820</v>
      </c>
      <c r="I40" s="2">
        <v>5415</v>
      </c>
      <c r="J40" s="2">
        <v>1593489</v>
      </c>
      <c r="K40" s="2">
        <v>2466</v>
      </c>
      <c r="L40" s="2">
        <f t="shared" ref="L40:L46" si="6">SUM(I40+J40+K40)</f>
        <v>1601370</v>
      </c>
    </row>
    <row r="41" spans="1:12" x14ac:dyDescent="0.25">
      <c r="A41" s="8" t="s">
        <v>26</v>
      </c>
      <c r="B41" s="3">
        <v>7556592</v>
      </c>
      <c r="C41" s="3">
        <v>959989</v>
      </c>
      <c r="D41" s="3">
        <v>107453</v>
      </c>
      <c r="E41" s="3">
        <v>96212</v>
      </c>
      <c r="F41" s="3">
        <v>584891</v>
      </c>
      <c r="G41" s="3">
        <v>4403641</v>
      </c>
      <c r="H41" s="3">
        <f t="shared" si="4"/>
        <v>6152186</v>
      </c>
      <c r="I41" s="2">
        <v>5415</v>
      </c>
      <c r="J41" s="2">
        <v>1587000</v>
      </c>
      <c r="K41" s="2">
        <v>2626</v>
      </c>
      <c r="L41" s="2">
        <f t="shared" si="6"/>
        <v>1595041</v>
      </c>
    </row>
    <row r="42" spans="1:12" x14ac:dyDescent="0.25">
      <c r="A42" s="8" t="s">
        <v>27</v>
      </c>
      <c r="B42" s="3">
        <v>7483352</v>
      </c>
      <c r="C42" s="3">
        <v>706038</v>
      </c>
      <c r="D42" s="3">
        <v>108204</v>
      </c>
      <c r="E42" s="3" t="s">
        <v>8</v>
      </c>
      <c r="F42" s="3">
        <v>614818</v>
      </c>
      <c r="G42" s="3">
        <v>4341746</v>
      </c>
      <c r="H42" s="3">
        <f t="shared" si="4"/>
        <v>5770806</v>
      </c>
      <c r="I42" s="2">
        <v>5415</v>
      </c>
      <c r="J42" s="2">
        <v>1614921</v>
      </c>
      <c r="K42" s="2">
        <v>2661</v>
      </c>
      <c r="L42" s="2">
        <f t="shared" si="6"/>
        <v>1622997</v>
      </c>
    </row>
    <row r="43" spans="1:12" x14ac:dyDescent="0.25">
      <c r="A43" s="8" t="s">
        <v>28</v>
      </c>
      <c r="B43" s="3">
        <v>7507025</v>
      </c>
      <c r="C43" s="3">
        <v>380494</v>
      </c>
      <c r="D43" s="3">
        <v>105243</v>
      </c>
      <c r="E43" s="3">
        <v>129881</v>
      </c>
      <c r="F43" s="3">
        <v>644898</v>
      </c>
      <c r="G43" s="3">
        <v>4503048</v>
      </c>
      <c r="H43" s="3">
        <f t="shared" si="4"/>
        <v>5763564</v>
      </c>
      <c r="I43" s="2">
        <v>4000</v>
      </c>
      <c r="J43" s="2">
        <v>1642927</v>
      </c>
      <c r="K43" s="2">
        <v>2466</v>
      </c>
      <c r="L43" s="2">
        <f t="shared" si="6"/>
        <v>1649393</v>
      </c>
    </row>
    <row r="44" spans="1:12" x14ac:dyDescent="0.25">
      <c r="A44" s="8" t="s">
        <v>29</v>
      </c>
      <c r="B44" s="3">
        <v>7562831</v>
      </c>
      <c r="C44" s="3">
        <v>343222</v>
      </c>
      <c r="D44" s="3">
        <v>103254</v>
      </c>
      <c r="E44" s="3">
        <v>148172</v>
      </c>
      <c r="F44" s="3" t="s">
        <v>9</v>
      </c>
      <c r="G44" s="3">
        <v>4647847</v>
      </c>
      <c r="H44" s="3">
        <f t="shared" si="4"/>
        <v>5242495</v>
      </c>
      <c r="I44" s="2">
        <v>8729</v>
      </c>
      <c r="J44" s="2">
        <v>1695272</v>
      </c>
      <c r="K44" s="2">
        <v>2457</v>
      </c>
      <c r="L44" s="2">
        <f t="shared" si="6"/>
        <v>1706458</v>
      </c>
    </row>
    <row r="45" spans="1:12" x14ac:dyDescent="0.25">
      <c r="A45" s="8" t="s">
        <v>30</v>
      </c>
      <c r="B45" s="3">
        <v>7554153</v>
      </c>
      <c r="C45" s="3">
        <v>364747</v>
      </c>
      <c r="D45" s="3">
        <v>101553</v>
      </c>
      <c r="E45" s="3">
        <v>199444</v>
      </c>
      <c r="F45" s="3">
        <v>636553</v>
      </c>
      <c r="G45" s="3">
        <v>4639545</v>
      </c>
      <c r="H45" s="3">
        <f t="shared" si="4"/>
        <v>5941842</v>
      </c>
      <c r="I45" s="2">
        <v>10165</v>
      </c>
      <c r="J45" s="2">
        <v>1729714</v>
      </c>
      <c r="K45" s="2">
        <v>2271</v>
      </c>
      <c r="L45" s="2">
        <f t="shared" si="6"/>
        <v>1742150</v>
      </c>
    </row>
    <row r="46" spans="1:12" x14ac:dyDescent="0.25">
      <c r="A46" s="8" t="s">
        <v>31</v>
      </c>
      <c r="B46" s="3">
        <v>8022758</v>
      </c>
      <c r="C46" s="3">
        <v>741571</v>
      </c>
      <c r="D46" s="3">
        <v>104183</v>
      </c>
      <c r="E46" s="3">
        <v>180428</v>
      </c>
      <c r="F46" s="3">
        <v>746487</v>
      </c>
      <c r="G46" s="3">
        <v>4630380</v>
      </c>
      <c r="H46" s="3">
        <f t="shared" si="4"/>
        <v>6403049</v>
      </c>
      <c r="I46" s="2">
        <v>180141</v>
      </c>
      <c r="J46" s="2">
        <v>1853519</v>
      </c>
      <c r="K46" s="2">
        <v>2255</v>
      </c>
      <c r="L46" s="2">
        <f t="shared" si="6"/>
        <v>2035915</v>
      </c>
    </row>
    <row r="47" spans="1:12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 x14ac:dyDescent="0.25">
      <c r="A48" s="18">
        <v>2020</v>
      </c>
      <c r="B48" s="18" t="s">
        <v>15</v>
      </c>
      <c r="C48" s="20" t="s">
        <v>0</v>
      </c>
      <c r="D48" s="21"/>
      <c r="E48" s="21"/>
      <c r="F48" s="21"/>
      <c r="G48" s="21"/>
      <c r="H48" s="22"/>
      <c r="I48" s="12" t="s">
        <v>11</v>
      </c>
      <c r="J48" s="13"/>
      <c r="K48" s="13"/>
      <c r="L48" s="14"/>
    </row>
    <row r="49" spans="1:12" x14ac:dyDescent="0.25">
      <c r="A49" s="19"/>
      <c r="B49" s="19"/>
      <c r="C49" s="8" t="s">
        <v>1</v>
      </c>
      <c r="D49" s="8" t="s">
        <v>16</v>
      </c>
      <c r="E49" s="8" t="s">
        <v>17</v>
      </c>
      <c r="F49" s="8" t="s">
        <v>18</v>
      </c>
      <c r="G49" s="8" t="s">
        <v>19</v>
      </c>
      <c r="H49" s="8" t="s">
        <v>2</v>
      </c>
      <c r="I49" s="9" t="s">
        <v>12</v>
      </c>
      <c r="J49" s="9" t="s">
        <v>13</v>
      </c>
      <c r="K49" s="9" t="s">
        <v>14</v>
      </c>
      <c r="L49" s="9" t="s">
        <v>2</v>
      </c>
    </row>
    <row r="50" spans="1:12" x14ac:dyDescent="0.25">
      <c r="A50" s="8" t="s">
        <v>20</v>
      </c>
      <c r="B50" s="3">
        <v>7796697</v>
      </c>
      <c r="C50" s="3">
        <v>294465</v>
      </c>
      <c r="D50" s="3">
        <v>96643</v>
      </c>
      <c r="E50" s="3">
        <v>194797</v>
      </c>
      <c r="F50" s="3">
        <v>660334</v>
      </c>
      <c r="G50" s="3">
        <v>4838033</v>
      </c>
      <c r="H50" s="3">
        <f t="shared" ref="H50:H61" si="7">SUM(C50:G50)</f>
        <v>6084272</v>
      </c>
      <c r="I50" s="2">
        <v>170327</v>
      </c>
      <c r="J50" s="2">
        <v>1794829</v>
      </c>
      <c r="K50" s="2">
        <v>2138</v>
      </c>
      <c r="L50" s="2">
        <f>SUM(I50+J50+K50)</f>
        <v>1967294</v>
      </c>
    </row>
    <row r="51" spans="1:12" x14ac:dyDescent="0.25">
      <c r="A51" s="8" t="s">
        <v>21</v>
      </c>
      <c r="B51" s="3">
        <v>7907884</v>
      </c>
      <c r="C51" s="3">
        <v>329585</v>
      </c>
      <c r="D51" s="3">
        <v>101986</v>
      </c>
      <c r="E51" s="3">
        <v>231469</v>
      </c>
      <c r="F51" s="3">
        <v>660029</v>
      </c>
      <c r="G51" s="3">
        <v>4688869</v>
      </c>
      <c r="H51" s="3">
        <f t="shared" si="7"/>
        <v>6011938</v>
      </c>
      <c r="I51" s="2">
        <v>230841</v>
      </c>
      <c r="J51" s="2">
        <v>1813268</v>
      </c>
      <c r="K51" s="2">
        <v>2060</v>
      </c>
      <c r="L51" s="2">
        <f t="shared" ref="L51:L61" si="8">SUM(I51+J51+K51)</f>
        <v>2046169</v>
      </c>
    </row>
    <row r="52" spans="1:12" x14ac:dyDescent="0.25">
      <c r="A52" s="8" t="s">
        <v>22</v>
      </c>
      <c r="B52" s="3">
        <v>8173359</v>
      </c>
      <c r="C52" s="3">
        <v>353543</v>
      </c>
      <c r="D52" s="3">
        <v>102351</v>
      </c>
      <c r="E52" s="3">
        <v>334050</v>
      </c>
      <c r="F52" s="3">
        <v>679598</v>
      </c>
      <c r="G52" s="3">
        <v>4872886</v>
      </c>
      <c r="H52" s="3">
        <f t="shared" si="7"/>
        <v>6342428</v>
      </c>
      <c r="I52" s="2">
        <v>217306</v>
      </c>
      <c r="J52" s="2">
        <v>1973545</v>
      </c>
      <c r="K52" s="2">
        <v>3718</v>
      </c>
      <c r="L52" s="2">
        <f t="shared" si="8"/>
        <v>2194569</v>
      </c>
    </row>
    <row r="53" spans="1:12" x14ac:dyDescent="0.25">
      <c r="A53" s="8" t="s">
        <v>23</v>
      </c>
      <c r="B53" s="3">
        <v>8495924</v>
      </c>
      <c r="C53" s="3">
        <v>325189</v>
      </c>
      <c r="D53" s="3">
        <v>98494</v>
      </c>
      <c r="E53" s="3">
        <v>255148</v>
      </c>
      <c r="F53" s="3">
        <v>633566</v>
      </c>
      <c r="G53" s="3">
        <v>5521468</v>
      </c>
      <c r="H53" s="3">
        <f t="shared" si="7"/>
        <v>6833865</v>
      </c>
      <c r="I53" s="2">
        <v>199507</v>
      </c>
      <c r="J53" s="2">
        <v>1955409</v>
      </c>
      <c r="K53" s="2">
        <v>3564</v>
      </c>
      <c r="L53" s="2">
        <f t="shared" si="8"/>
        <v>2158480</v>
      </c>
    </row>
    <row r="54" spans="1:12" x14ac:dyDescent="0.25">
      <c r="A54" s="8" t="s">
        <v>24</v>
      </c>
      <c r="B54" s="3">
        <v>8435865</v>
      </c>
      <c r="C54" s="3">
        <v>331338</v>
      </c>
      <c r="D54" s="3">
        <v>104629</v>
      </c>
      <c r="E54" s="3">
        <v>271458</v>
      </c>
      <c r="F54" s="3">
        <v>636304</v>
      </c>
      <c r="G54" s="3">
        <v>5472875</v>
      </c>
      <c r="H54" s="3">
        <f t="shared" si="7"/>
        <v>6816604</v>
      </c>
      <c r="I54" s="2">
        <v>181466</v>
      </c>
      <c r="J54" s="2">
        <v>1962066</v>
      </c>
      <c r="K54" s="2">
        <v>3318</v>
      </c>
      <c r="L54" s="2">
        <f t="shared" si="8"/>
        <v>2146850</v>
      </c>
    </row>
    <row r="55" spans="1:12" x14ac:dyDescent="0.25">
      <c r="A55" s="8" t="s">
        <v>25</v>
      </c>
      <c r="B55" s="3">
        <v>8733700</v>
      </c>
      <c r="C55" s="3">
        <v>292963</v>
      </c>
      <c r="D55" s="3">
        <v>102612</v>
      </c>
      <c r="E55" s="3">
        <v>279210</v>
      </c>
      <c r="F55" s="3">
        <v>639257</v>
      </c>
      <c r="G55" s="3">
        <v>5580409</v>
      </c>
      <c r="H55" s="3">
        <f t="shared" si="7"/>
        <v>6894451</v>
      </c>
      <c r="I55" s="2">
        <v>242314</v>
      </c>
      <c r="J55" s="2">
        <v>2028735</v>
      </c>
      <c r="K55" s="2">
        <v>1732</v>
      </c>
      <c r="L55" s="2">
        <f t="shared" si="8"/>
        <v>2272781</v>
      </c>
    </row>
    <row r="56" spans="1:12" x14ac:dyDescent="0.25">
      <c r="A56" s="8" t="s">
        <v>26</v>
      </c>
      <c r="B56" s="3">
        <v>8715048</v>
      </c>
      <c r="C56" s="3">
        <v>318228</v>
      </c>
      <c r="D56" s="3">
        <v>99779</v>
      </c>
      <c r="E56" s="3">
        <v>244696</v>
      </c>
      <c r="F56" s="3">
        <v>639131</v>
      </c>
      <c r="G56" s="3">
        <v>5250513</v>
      </c>
      <c r="H56" s="3">
        <f t="shared" si="7"/>
        <v>6552347</v>
      </c>
      <c r="I56" s="2">
        <v>218097</v>
      </c>
      <c r="J56" s="2">
        <v>2040616</v>
      </c>
      <c r="K56" s="2">
        <v>3175</v>
      </c>
      <c r="L56" s="2">
        <f t="shared" si="8"/>
        <v>2261888</v>
      </c>
    </row>
    <row r="57" spans="1:12" x14ac:dyDescent="0.25">
      <c r="A57" s="8" t="s">
        <v>27</v>
      </c>
      <c r="B57" s="3">
        <v>9231345</v>
      </c>
      <c r="C57" s="3">
        <v>368759</v>
      </c>
      <c r="D57" s="3">
        <v>97729</v>
      </c>
      <c r="E57" s="3">
        <v>250834</v>
      </c>
      <c r="F57" s="3">
        <v>629717</v>
      </c>
      <c r="G57" s="3">
        <v>5305613</v>
      </c>
      <c r="H57" s="3">
        <f t="shared" si="7"/>
        <v>6652652</v>
      </c>
      <c r="I57" s="2">
        <v>193872</v>
      </c>
      <c r="J57" s="2">
        <v>2113492</v>
      </c>
      <c r="K57" s="2">
        <v>3017</v>
      </c>
      <c r="L57" s="2">
        <f t="shared" si="8"/>
        <v>2310381</v>
      </c>
    </row>
    <row r="58" spans="1:12" x14ac:dyDescent="0.25">
      <c r="A58" s="8" t="s">
        <v>28</v>
      </c>
      <c r="B58" s="3">
        <v>9524784</v>
      </c>
      <c r="C58" s="3">
        <v>354884</v>
      </c>
      <c r="D58" s="3">
        <v>103594</v>
      </c>
      <c r="E58" s="3">
        <v>332397</v>
      </c>
      <c r="F58" s="3">
        <v>630591</v>
      </c>
      <c r="G58" s="3">
        <v>5537667</v>
      </c>
      <c r="H58" s="3">
        <f t="shared" si="7"/>
        <v>6959133</v>
      </c>
      <c r="I58" s="2">
        <v>241916</v>
      </c>
      <c r="J58" s="2">
        <v>2114009</v>
      </c>
      <c r="K58" s="2">
        <v>1583</v>
      </c>
      <c r="L58" s="2">
        <f t="shared" si="8"/>
        <v>2357508</v>
      </c>
    </row>
    <row r="59" spans="1:12" x14ac:dyDescent="0.25">
      <c r="A59" s="8" t="s">
        <v>29</v>
      </c>
      <c r="B59" s="3">
        <v>11591553</v>
      </c>
      <c r="C59" s="3">
        <v>363953</v>
      </c>
      <c r="D59" s="3">
        <v>118366</v>
      </c>
      <c r="E59" s="3">
        <v>334055</v>
      </c>
      <c r="F59" s="3">
        <v>648581</v>
      </c>
      <c r="G59" s="3">
        <v>6083209</v>
      </c>
      <c r="H59" s="3">
        <f t="shared" si="7"/>
        <v>7548164</v>
      </c>
      <c r="I59" s="2">
        <v>240017</v>
      </c>
      <c r="J59" s="2">
        <v>1970918</v>
      </c>
      <c r="K59" s="1">
        <v>1.508</v>
      </c>
      <c r="L59" s="2">
        <f t="shared" si="8"/>
        <v>2210936.5079999999</v>
      </c>
    </row>
    <row r="60" spans="1:12" x14ac:dyDescent="0.25">
      <c r="A60" s="8" t="s">
        <v>30</v>
      </c>
      <c r="B60" s="3">
        <v>14778667</v>
      </c>
      <c r="C60" s="3">
        <v>289885</v>
      </c>
      <c r="D60" s="3">
        <v>120385</v>
      </c>
      <c r="E60" s="3">
        <v>318655</v>
      </c>
      <c r="F60" s="3">
        <v>673664</v>
      </c>
      <c r="G60" s="3">
        <v>5810587</v>
      </c>
      <c r="H60" s="3">
        <f t="shared" si="7"/>
        <v>7213176</v>
      </c>
      <c r="I60" s="2">
        <v>237978</v>
      </c>
      <c r="J60" s="2">
        <v>1969949</v>
      </c>
      <c r="K60" s="1">
        <v>1.6439999999999999</v>
      </c>
      <c r="L60" s="2">
        <f t="shared" si="8"/>
        <v>2207928.6439999999</v>
      </c>
    </row>
    <row r="61" spans="1:12" x14ac:dyDescent="0.25">
      <c r="A61" s="8" t="s">
        <v>31</v>
      </c>
      <c r="B61" s="3">
        <v>16117927</v>
      </c>
      <c r="C61" s="3">
        <v>599309</v>
      </c>
      <c r="D61" s="3">
        <v>124623</v>
      </c>
      <c r="E61" s="3">
        <v>409961</v>
      </c>
      <c r="F61" s="3">
        <v>743590</v>
      </c>
      <c r="G61" s="3">
        <v>5811539</v>
      </c>
      <c r="H61" s="3">
        <f t="shared" si="7"/>
        <v>7689022</v>
      </c>
      <c r="I61" s="2">
        <v>203462</v>
      </c>
      <c r="J61" s="2">
        <v>1985259</v>
      </c>
      <c r="K61" s="1">
        <v>1.5289999999999999</v>
      </c>
      <c r="L61" s="2">
        <f t="shared" si="8"/>
        <v>2188722.5290000001</v>
      </c>
    </row>
    <row r="62" spans="1:12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</row>
    <row r="63" spans="1:12" x14ac:dyDescent="0.25">
      <c r="A63" s="18">
        <v>2021</v>
      </c>
      <c r="B63" s="18" t="s">
        <v>15</v>
      </c>
      <c r="C63" s="20" t="s">
        <v>0</v>
      </c>
      <c r="D63" s="21"/>
      <c r="E63" s="21"/>
      <c r="F63" s="21"/>
      <c r="G63" s="21"/>
      <c r="H63" s="22"/>
      <c r="I63" s="12" t="s">
        <v>11</v>
      </c>
      <c r="J63" s="13"/>
      <c r="K63" s="13"/>
      <c r="L63" s="14"/>
    </row>
    <row r="64" spans="1:12" x14ac:dyDescent="0.25">
      <c r="A64" s="19"/>
      <c r="B64" s="19"/>
      <c r="C64" s="8" t="s">
        <v>1</v>
      </c>
      <c r="D64" s="8" t="s">
        <v>16</v>
      </c>
      <c r="E64" s="8" t="s">
        <v>17</v>
      </c>
      <c r="F64" s="8" t="s">
        <v>18</v>
      </c>
      <c r="G64" s="8" t="s">
        <v>19</v>
      </c>
      <c r="H64" s="8" t="s">
        <v>2</v>
      </c>
      <c r="I64" s="9" t="s">
        <v>12</v>
      </c>
      <c r="J64" s="9" t="s">
        <v>13</v>
      </c>
      <c r="K64" s="9" t="s">
        <v>14</v>
      </c>
      <c r="L64" s="9" t="s">
        <v>2</v>
      </c>
    </row>
    <row r="65" spans="1:12" x14ac:dyDescent="0.25">
      <c r="A65" s="8" t="s">
        <v>20</v>
      </c>
      <c r="B65" s="3">
        <v>16256382</v>
      </c>
      <c r="C65" s="3">
        <v>455669</v>
      </c>
      <c r="D65" s="3">
        <v>103860</v>
      </c>
      <c r="E65" s="3">
        <v>458298</v>
      </c>
      <c r="F65" s="3">
        <v>674964</v>
      </c>
      <c r="G65" s="3">
        <v>6388217</v>
      </c>
      <c r="H65" s="3">
        <f t="shared" ref="H65:H76" si="9">SUM(C65:G65)</f>
        <v>8081008</v>
      </c>
      <c r="I65" s="2">
        <v>179407</v>
      </c>
      <c r="J65" s="2">
        <v>1937964</v>
      </c>
      <c r="K65" s="2">
        <v>1496</v>
      </c>
      <c r="L65" s="2">
        <f>SUM(I65+J65+K65)</f>
        <v>2118867</v>
      </c>
    </row>
    <row r="66" spans="1:12" x14ac:dyDescent="0.25">
      <c r="A66" s="8" t="s">
        <v>21</v>
      </c>
      <c r="B66" s="3">
        <v>16659335</v>
      </c>
      <c r="C66" s="3">
        <v>525304</v>
      </c>
      <c r="D66" s="3">
        <v>103457</v>
      </c>
      <c r="E66" s="3">
        <v>430717</v>
      </c>
      <c r="F66" s="3">
        <v>705828</v>
      </c>
      <c r="G66" s="3">
        <v>6727671</v>
      </c>
      <c r="H66" s="3">
        <f t="shared" si="9"/>
        <v>8492977</v>
      </c>
      <c r="I66" s="2">
        <v>268053</v>
      </c>
      <c r="J66" s="2">
        <v>2160716</v>
      </c>
      <c r="K66" s="2">
        <v>1481</v>
      </c>
      <c r="L66" s="2">
        <f t="shared" ref="L66:L76" si="10">SUM(I66+J66+K66)</f>
        <v>2430250</v>
      </c>
    </row>
    <row r="67" spans="1:12" x14ac:dyDescent="0.25">
      <c r="A67" s="8" t="s">
        <v>22</v>
      </c>
      <c r="B67" s="3">
        <v>17355334</v>
      </c>
      <c r="C67" s="3">
        <v>545703</v>
      </c>
      <c r="D67" s="3">
        <v>112695</v>
      </c>
      <c r="E67" s="3">
        <v>503489</v>
      </c>
      <c r="F67" s="3">
        <v>759417</v>
      </c>
      <c r="G67" s="3">
        <v>6871777</v>
      </c>
      <c r="H67" s="3">
        <f t="shared" si="9"/>
        <v>8793081</v>
      </c>
      <c r="I67" s="2">
        <v>299315</v>
      </c>
      <c r="J67" s="2">
        <v>2240471</v>
      </c>
      <c r="K67" s="2">
        <v>1448</v>
      </c>
      <c r="L67" s="2">
        <f t="shared" si="10"/>
        <v>2541234</v>
      </c>
    </row>
    <row r="68" spans="1:12" x14ac:dyDescent="0.25">
      <c r="A68" s="8" t="s">
        <v>23</v>
      </c>
      <c r="B68" s="3">
        <v>17394030</v>
      </c>
      <c r="C68" s="3">
        <v>612869</v>
      </c>
      <c r="D68" s="3">
        <v>135269</v>
      </c>
      <c r="E68" s="3">
        <v>489173</v>
      </c>
      <c r="F68" s="3">
        <v>774751</v>
      </c>
      <c r="G68" s="3">
        <v>7110707</v>
      </c>
      <c r="H68" s="3">
        <f t="shared" si="9"/>
        <v>9122769</v>
      </c>
      <c r="I68" s="1">
        <v>350.83800000000002</v>
      </c>
      <c r="J68" s="2">
        <v>2324141</v>
      </c>
      <c r="K68" s="1">
        <v>1.851</v>
      </c>
      <c r="L68" s="2">
        <f t="shared" si="10"/>
        <v>2324493.6889999998</v>
      </c>
    </row>
    <row r="69" spans="1:12" x14ac:dyDescent="0.25">
      <c r="A69" s="8" t="s">
        <v>24</v>
      </c>
      <c r="B69" s="3">
        <v>17902755</v>
      </c>
      <c r="C69" s="3">
        <v>734889</v>
      </c>
      <c r="D69" s="3">
        <v>115346</v>
      </c>
      <c r="E69" s="3">
        <v>454268</v>
      </c>
      <c r="F69" s="3">
        <v>800216</v>
      </c>
      <c r="G69" s="3">
        <v>7002588</v>
      </c>
      <c r="H69" s="3">
        <f t="shared" si="9"/>
        <v>9107307</v>
      </c>
      <c r="I69" s="2">
        <v>311672</v>
      </c>
      <c r="J69" s="2">
        <v>2491481</v>
      </c>
      <c r="K69" s="2">
        <v>1927</v>
      </c>
      <c r="L69" s="2">
        <f t="shared" si="10"/>
        <v>2805080</v>
      </c>
    </row>
    <row r="70" spans="1:12" x14ac:dyDescent="0.25">
      <c r="A70" s="8" t="s">
        <v>25</v>
      </c>
      <c r="B70" s="3">
        <v>17926533</v>
      </c>
      <c r="C70" s="3">
        <v>614740</v>
      </c>
      <c r="D70" s="3">
        <v>114372</v>
      </c>
      <c r="E70" s="3">
        <v>540015</v>
      </c>
      <c r="F70" s="3">
        <v>862472</v>
      </c>
      <c r="G70" s="3">
        <v>7836227</v>
      </c>
      <c r="H70" s="3">
        <f t="shared" si="9"/>
        <v>9967826</v>
      </c>
      <c r="I70" s="2">
        <v>353374</v>
      </c>
      <c r="J70" s="2">
        <v>2562387</v>
      </c>
      <c r="K70" s="2">
        <v>1911</v>
      </c>
      <c r="L70" s="2">
        <f t="shared" si="10"/>
        <v>2917672</v>
      </c>
    </row>
    <row r="71" spans="1:12" x14ac:dyDescent="0.25">
      <c r="A71" s="8" t="s">
        <v>26</v>
      </c>
      <c r="B71" s="3">
        <v>18537139</v>
      </c>
      <c r="C71" s="3">
        <v>628123</v>
      </c>
      <c r="D71" s="3">
        <v>143573</v>
      </c>
      <c r="E71" s="3">
        <v>546841</v>
      </c>
      <c r="F71" s="3">
        <v>897414</v>
      </c>
      <c r="G71" s="3">
        <v>7752799</v>
      </c>
      <c r="H71" s="3">
        <f t="shared" si="9"/>
        <v>9968750</v>
      </c>
      <c r="I71" s="2">
        <v>315762</v>
      </c>
      <c r="J71" s="2">
        <v>2619525</v>
      </c>
      <c r="K71" s="2">
        <v>1938</v>
      </c>
      <c r="L71" s="2">
        <f t="shared" si="10"/>
        <v>2937225</v>
      </c>
    </row>
    <row r="72" spans="1:12" x14ac:dyDescent="0.25">
      <c r="A72" s="8" t="s">
        <v>27</v>
      </c>
      <c r="B72" s="3">
        <v>18736033</v>
      </c>
      <c r="C72" s="3">
        <v>710042</v>
      </c>
      <c r="D72" s="3">
        <v>120521</v>
      </c>
      <c r="E72" s="3">
        <v>551026</v>
      </c>
      <c r="F72" s="3">
        <v>895969</v>
      </c>
      <c r="G72" s="3">
        <v>7976779</v>
      </c>
      <c r="H72" s="3">
        <f t="shared" si="9"/>
        <v>10254337</v>
      </c>
      <c r="I72" s="2">
        <v>275004</v>
      </c>
      <c r="J72" s="2">
        <v>2662282</v>
      </c>
      <c r="K72" s="2">
        <v>1933</v>
      </c>
      <c r="L72" s="2">
        <f t="shared" si="10"/>
        <v>2939219</v>
      </c>
    </row>
    <row r="73" spans="1:12" x14ac:dyDescent="0.25">
      <c r="A73" s="8" t="s">
        <v>28</v>
      </c>
      <c r="B73" s="3">
        <v>19131717</v>
      </c>
      <c r="C73" s="3">
        <v>703911</v>
      </c>
      <c r="D73" s="3">
        <v>131935</v>
      </c>
      <c r="E73" s="3">
        <v>516070</v>
      </c>
      <c r="F73" s="3">
        <v>913981</v>
      </c>
      <c r="G73" s="3">
        <v>8237916</v>
      </c>
      <c r="H73" s="3">
        <f t="shared" si="9"/>
        <v>10503813</v>
      </c>
      <c r="I73" s="2">
        <v>359025</v>
      </c>
      <c r="J73" s="2">
        <v>3387181</v>
      </c>
      <c r="K73" s="2">
        <v>1897</v>
      </c>
      <c r="L73" s="2">
        <f t="shared" si="10"/>
        <v>3748103</v>
      </c>
    </row>
    <row r="74" spans="1:12" x14ac:dyDescent="0.25">
      <c r="A74" s="8" t="s">
        <v>29</v>
      </c>
      <c r="B74" s="3">
        <v>17923920</v>
      </c>
      <c r="C74" s="3">
        <v>752303</v>
      </c>
      <c r="D74" s="3">
        <v>130198</v>
      </c>
      <c r="E74" s="3">
        <v>458367</v>
      </c>
      <c r="F74" s="3">
        <v>964079</v>
      </c>
      <c r="G74" s="3">
        <v>8475195</v>
      </c>
      <c r="H74" s="3">
        <f t="shared" si="9"/>
        <v>10780142</v>
      </c>
      <c r="I74" s="2">
        <v>319027</v>
      </c>
      <c r="J74" s="2">
        <v>3398458</v>
      </c>
      <c r="K74" s="2">
        <v>1828</v>
      </c>
      <c r="L74" s="2">
        <f t="shared" si="10"/>
        <v>3719313</v>
      </c>
    </row>
    <row r="75" spans="1:12" x14ac:dyDescent="0.25">
      <c r="A75" s="8" t="s">
        <v>30</v>
      </c>
      <c r="B75" s="3">
        <v>15723526</v>
      </c>
      <c r="C75" s="3">
        <v>846701</v>
      </c>
      <c r="D75" s="3">
        <v>131328</v>
      </c>
      <c r="E75" s="3">
        <v>447227</v>
      </c>
      <c r="F75" s="3">
        <v>997992</v>
      </c>
      <c r="G75" s="3">
        <v>9124132</v>
      </c>
      <c r="H75" s="3">
        <f t="shared" si="9"/>
        <v>11547380</v>
      </c>
      <c r="I75" s="2">
        <v>361414</v>
      </c>
      <c r="J75" s="2">
        <v>3782246</v>
      </c>
      <c r="K75" s="1"/>
      <c r="L75" s="2">
        <f t="shared" si="10"/>
        <v>4143660</v>
      </c>
    </row>
    <row r="76" spans="1:12" x14ac:dyDescent="0.25">
      <c r="A76" s="8" t="s">
        <v>31</v>
      </c>
      <c r="B76" s="3">
        <v>14096374</v>
      </c>
      <c r="C76" s="3">
        <v>756206</v>
      </c>
      <c r="D76" s="3">
        <v>133413</v>
      </c>
      <c r="E76" s="3">
        <v>567320</v>
      </c>
      <c r="F76" s="3">
        <v>1155559</v>
      </c>
      <c r="G76" s="3">
        <v>8782279</v>
      </c>
      <c r="H76" s="3">
        <f t="shared" si="9"/>
        <v>11394777</v>
      </c>
      <c r="I76" s="2">
        <v>327521</v>
      </c>
      <c r="J76" s="2">
        <v>4177969</v>
      </c>
      <c r="K76" s="1"/>
      <c r="L76" s="2">
        <f t="shared" si="10"/>
        <v>4505490</v>
      </c>
    </row>
  </sheetData>
  <mergeCells count="25">
    <mergeCell ref="C3:H3"/>
    <mergeCell ref="A18:A19"/>
    <mergeCell ref="B18:B19"/>
    <mergeCell ref="C18:H18"/>
    <mergeCell ref="I63:L63"/>
    <mergeCell ref="A62:L62"/>
    <mergeCell ref="A63:A64"/>
    <mergeCell ref="B63:B64"/>
    <mergeCell ref="C63:H63"/>
    <mergeCell ref="A1:L2"/>
    <mergeCell ref="I3:L3"/>
    <mergeCell ref="I18:L18"/>
    <mergeCell ref="I33:L33"/>
    <mergeCell ref="I48:L48"/>
    <mergeCell ref="A47:L47"/>
    <mergeCell ref="A17:L17"/>
    <mergeCell ref="A32:L32"/>
    <mergeCell ref="A33:A34"/>
    <mergeCell ref="B33:B34"/>
    <mergeCell ref="C33:H33"/>
    <mergeCell ref="A48:A49"/>
    <mergeCell ref="B48:B49"/>
    <mergeCell ref="C48:H48"/>
    <mergeCell ref="A3:A4"/>
    <mergeCell ref="B3:B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A75EC-BFF9-4FBC-BE18-1B051D1518FA}">
  <dimension ref="A1:U63"/>
  <sheetViews>
    <sheetView tabSelected="1" topLeftCell="C1" workbookViewId="0">
      <selection activeCell="L55" sqref="L55"/>
    </sheetView>
  </sheetViews>
  <sheetFormatPr defaultRowHeight="15" x14ac:dyDescent="0.25"/>
  <cols>
    <col min="2" max="2" width="10.140625" bestFit="1" customWidth="1"/>
    <col min="3" max="3" width="10.140625" customWidth="1"/>
    <col min="5" max="5" width="11.140625" bestFit="1" customWidth="1"/>
    <col min="6" max="6" width="10.140625" bestFit="1" customWidth="1"/>
    <col min="7" max="7" width="12.140625" bestFit="1" customWidth="1"/>
    <col min="8" max="8" width="12.7109375" bestFit="1" customWidth="1"/>
    <col min="10" max="11" width="10.140625" bestFit="1" customWidth="1"/>
    <col min="12" max="14" width="11.140625" bestFit="1" customWidth="1"/>
    <col min="16" max="16" width="11.140625" bestFit="1" customWidth="1"/>
  </cols>
  <sheetData>
    <row r="1" spans="1:21" x14ac:dyDescent="0.25">
      <c r="A1" s="24" t="s">
        <v>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x14ac:dyDescent="0.25">
      <c r="A2" s="25" t="s">
        <v>95</v>
      </c>
      <c r="B2" s="25" t="s">
        <v>94</v>
      </c>
      <c r="C2" s="25"/>
      <c r="D2" s="25" t="s">
        <v>1</v>
      </c>
      <c r="E2" s="25" t="s">
        <v>16</v>
      </c>
      <c r="F2" s="25"/>
      <c r="G2" s="23" t="s">
        <v>12</v>
      </c>
      <c r="H2" s="23" t="s">
        <v>93</v>
      </c>
      <c r="I2" s="23" t="s">
        <v>14</v>
      </c>
      <c r="J2" s="23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1" x14ac:dyDescent="0.25">
      <c r="A3" s="25"/>
      <c r="B3" s="25" t="s">
        <v>41</v>
      </c>
      <c r="C3" s="25" t="s">
        <v>32</v>
      </c>
      <c r="D3" s="25" t="s">
        <v>33</v>
      </c>
      <c r="E3" s="25" t="s">
        <v>34</v>
      </c>
      <c r="F3" s="25" t="s">
        <v>35</v>
      </c>
      <c r="G3" s="25" t="s">
        <v>36</v>
      </c>
      <c r="H3" s="25" t="s">
        <v>37</v>
      </c>
      <c r="I3" s="25" t="s">
        <v>38</v>
      </c>
      <c r="J3" s="29" t="s">
        <v>39</v>
      </c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4" spans="1:21" x14ac:dyDescent="0.25">
      <c r="A4" s="25" t="s">
        <v>42</v>
      </c>
      <c r="B4" s="26">
        <v>6051330</v>
      </c>
      <c r="C4" s="26">
        <f>SUM(B4)</f>
        <v>6051330</v>
      </c>
      <c r="D4" s="27">
        <v>248561</v>
      </c>
      <c r="E4" s="27">
        <v>127054</v>
      </c>
      <c r="F4" s="26">
        <f>SUM(D4:E4)</f>
        <v>375615</v>
      </c>
      <c r="G4" s="25"/>
      <c r="H4" s="26">
        <v>344566</v>
      </c>
      <c r="I4" s="25"/>
      <c r="J4" s="27">
        <f>SUM(G4:I4)</f>
        <v>344566</v>
      </c>
      <c r="K4" s="27"/>
      <c r="L4" s="27"/>
      <c r="M4" s="27"/>
      <c r="N4" s="27"/>
      <c r="O4" s="25"/>
      <c r="P4" s="26"/>
      <c r="Q4" s="26"/>
      <c r="R4" s="26"/>
      <c r="S4" s="26"/>
      <c r="T4" s="26"/>
      <c r="U4" s="25"/>
    </row>
    <row r="5" spans="1:21" x14ac:dyDescent="0.25">
      <c r="A5" s="25" t="s">
        <v>43</v>
      </c>
      <c r="B5" s="26">
        <v>6125280</v>
      </c>
      <c r="C5" s="26">
        <f t="shared" ref="C5:C63" si="0">SUM(B5)</f>
        <v>6125280</v>
      </c>
      <c r="D5" s="27">
        <v>248664</v>
      </c>
      <c r="E5" s="27">
        <v>127229</v>
      </c>
      <c r="F5" s="26">
        <f t="shared" ref="F5:F63" si="1">SUM(D5:E5)</f>
        <v>375893</v>
      </c>
      <c r="G5" s="25"/>
      <c r="H5" s="26">
        <v>363062</v>
      </c>
      <c r="I5" s="25"/>
      <c r="J5" s="27">
        <f t="shared" ref="J5:J17" si="2">SUM(G5:I5)</f>
        <v>363062</v>
      </c>
      <c r="K5" s="27"/>
      <c r="L5" s="27"/>
      <c r="M5" s="27"/>
      <c r="N5" s="27"/>
      <c r="O5" s="25"/>
      <c r="P5" s="26"/>
      <c r="Q5" s="26"/>
      <c r="R5" s="26"/>
      <c r="S5" s="26"/>
      <c r="T5" s="26"/>
      <c r="U5" s="25"/>
    </row>
    <row r="6" spans="1:21" x14ac:dyDescent="0.25">
      <c r="A6" s="25" t="s">
        <v>48</v>
      </c>
      <c r="B6" s="26">
        <v>6011953</v>
      </c>
      <c r="C6" s="26">
        <f t="shared" si="0"/>
        <v>6011953</v>
      </c>
      <c r="D6" s="27">
        <v>271887</v>
      </c>
      <c r="E6" s="27">
        <v>188337</v>
      </c>
      <c r="F6" s="26">
        <f t="shared" si="1"/>
        <v>460224</v>
      </c>
      <c r="G6" s="25"/>
      <c r="H6" s="26">
        <v>379903</v>
      </c>
      <c r="I6" s="25"/>
      <c r="J6" s="27">
        <f t="shared" si="2"/>
        <v>379903</v>
      </c>
      <c r="K6" s="27"/>
      <c r="L6" s="27"/>
      <c r="M6" s="27"/>
      <c r="N6" s="27"/>
      <c r="O6" s="25"/>
      <c r="P6" s="26"/>
      <c r="Q6" s="26"/>
      <c r="R6" s="26"/>
      <c r="S6" s="26"/>
      <c r="T6" s="26"/>
      <c r="U6" s="25"/>
    </row>
    <row r="7" spans="1:21" x14ac:dyDescent="0.25">
      <c r="A7" s="25" t="s">
        <v>96</v>
      </c>
      <c r="B7" s="26">
        <v>6177903</v>
      </c>
      <c r="C7" s="26">
        <f t="shared" si="0"/>
        <v>6177903</v>
      </c>
      <c r="D7" s="27">
        <v>476668</v>
      </c>
      <c r="E7" s="27">
        <v>131577</v>
      </c>
      <c r="F7" s="26">
        <f t="shared" si="1"/>
        <v>608245</v>
      </c>
      <c r="G7" s="25"/>
      <c r="H7" s="26">
        <v>382982</v>
      </c>
      <c r="I7" s="25"/>
      <c r="J7" s="27">
        <f t="shared" si="2"/>
        <v>382982</v>
      </c>
      <c r="K7" s="27"/>
      <c r="L7" s="27"/>
      <c r="M7" s="27"/>
      <c r="N7" s="27"/>
      <c r="O7" s="25"/>
      <c r="P7" s="26"/>
      <c r="Q7" s="26"/>
      <c r="R7" s="26"/>
      <c r="S7" s="26"/>
      <c r="T7" s="26"/>
      <c r="U7" s="25"/>
    </row>
    <row r="8" spans="1:21" x14ac:dyDescent="0.25">
      <c r="A8" s="25" t="s">
        <v>97</v>
      </c>
      <c r="B8" s="26">
        <v>6402014</v>
      </c>
      <c r="C8" s="26">
        <f t="shared" si="0"/>
        <v>6402014</v>
      </c>
      <c r="D8" s="27">
        <v>451188</v>
      </c>
      <c r="E8" s="27">
        <v>115049</v>
      </c>
      <c r="F8" s="26">
        <f t="shared" si="1"/>
        <v>566237</v>
      </c>
      <c r="G8" s="25"/>
      <c r="H8" s="26">
        <v>389513</v>
      </c>
      <c r="I8" s="25"/>
      <c r="J8" s="27">
        <f t="shared" si="2"/>
        <v>389513</v>
      </c>
      <c r="K8" s="27"/>
      <c r="L8" s="27"/>
      <c r="M8" s="27"/>
      <c r="N8" s="27"/>
      <c r="O8" s="25"/>
      <c r="P8" s="26"/>
      <c r="Q8" s="26"/>
      <c r="R8" s="26"/>
      <c r="S8" s="26"/>
      <c r="T8" s="26"/>
      <c r="U8" s="25"/>
    </row>
    <row r="9" spans="1:21" x14ac:dyDescent="0.25">
      <c r="A9" s="25" t="s">
        <v>98</v>
      </c>
      <c r="B9" s="26">
        <v>6536430</v>
      </c>
      <c r="C9" s="26">
        <f t="shared" si="0"/>
        <v>6536430</v>
      </c>
      <c r="D9" s="27">
        <v>488288</v>
      </c>
      <c r="E9" s="27">
        <v>191447</v>
      </c>
      <c r="F9" s="26">
        <f t="shared" si="1"/>
        <v>679735</v>
      </c>
      <c r="G9" s="25"/>
      <c r="H9" s="26">
        <v>405194</v>
      </c>
      <c r="I9" s="25"/>
      <c r="J9" s="27">
        <f t="shared" si="2"/>
        <v>405194</v>
      </c>
      <c r="K9" s="27"/>
      <c r="L9" s="27"/>
      <c r="M9" s="27"/>
      <c r="N9" s="27"/>
      <c r="O9" s="25"/>
      <c r="P9" s="26"/>
      <c r="Q9" s="26"/>
      <c r="R9" s="26"/>
      <c r="S9" s="26"/>
      <c r="T9" s="26"/>
      <c r="U9" s="25"/>
    </row>
    <row r="10" spans="1:21" x14ac:dyDescent="0.25">
      <c r="A10" s="25" t="s">
        <v>99</v>
      </c>
      <c r="B10" s="26">
        <v>6387598</v>
      </c>
      <c r="C10" s="26">
        <f t="shared" si="0"/>
        <v>6387598</v>
      </c>
      <c r="D10" s="27">
        <v>393714</v>
      </c>
      <c r="E10" s="27">
        <v>120560</v>
      </c>
      <c r="F10" s="26">
        <f t="shared" si="1"/>
        <v>514274</v>
      </c>
      <c r="G10" s="25"/>
      <c r="H10" s="26">
        <v>426512</v>
      </c>
      <c r="I10" s="25"/>
      <c r="J10" s="27">
        <f t="shared" si="2"/>
        <v>426512</v>
      </c>
      <c r="K10" s="27"/>
      <c r="L10" s="27"/>
      <c r="M10" s="27"/>
      <c r="N10" s="27"/>
      <c r="O10" s="25"/>
      <c r="P10" s="26"/>
      <c r="Q10" s="26"/>
      <c r="R10" s="26"/>
      <c r="S10" s="26"/>
      <c r="T10" s="26"/>
      <c r="U10" s="25"/>
    </row>
    <row r="11" spans="1:21" x14ac:dyDescent="0.25">
      <c r="A11" s="25" t="s">
        <v>100</v>
      </c>
      <c r="B11" s="26">
        <v>6321908</v>
      </c>
      <c r="C11" s="26">
        <f t="shared" si="0"/>
        <v>6321908</v>
      </c>
      <c r="D11" s="27">
        <v>342135</v>
      </c>
      <c r="E11" s="27">
        <v>115010</v>
      </c>
      <c r="F11" s="26">
        <f t="shared" si="1"/>
        <v>457145</v>
      </c>
      <c r="G11" s="25"/>
      <c r="H11" s="26">
        <v>424586</v>
      </c>
      <c r="I11" s="25"/>
      <c r="J11" s="27">
        <f t="shared" si="2"/>
        <v>424586</v>
      </c>
      <c r="K11" s="27"/>
      <c r="L11" s="27"/>
      <c r="M11" s="27"/>
      <c r="N11" s="27"/>
      <c r="O11" s="25"/>
      <c r="P11" s="26"/>
      <c r="Q11" s="26"/>
      <c r="R11" s="26"/>
      <c r="S11" s="26"/>
      <c r="T11" s="26"/>
      <c r="U11" s="25"/>
    </row>
    <row r="12" spans="1:21" x14ac:dyDescent="0.25">
      <c r="A12" s="25" t="s">
        <v>101</v>
      </c>
      <c r="B12" s="26">
        <v>6306950</v>
      </c>
      <c r="C12" s="26">
        <f t="shared" si="0"/>
        <v>6306950</v>
      </c>
      <c r="D12" s="27">
        <v>331902</v>
      </c>
      <c r="E12" s="27">
        <v>114165</v>
      </c>
      <c r="F12" s="26">
        <f t="shared" si="1"/>
        <v>446067</v>
      </c>
      <c r="G12" s="25"/>
      <c r="H12" s="26">
        <v>427347</v>
      </c>
      <c r="I12" s="25"/>
      <c r="J12" s="27">
        <f t="shared" si="2"/>
        <v>427347</v>
      </c>
      <c r="K12" s="27"/>
      <c r="L12" s="27"/>
      <c r="M12" s="27"/>
      <c r="N12" s="27"/>
      <c r="O12" s="25"/>
      <c r="P12" s="26"/>
      <c r="Q12" s="26"/>
      <c r="R12" s="26"/>
      <c r="S12" s="26"/>
      <c r="T12" s="26"/>
      <c r="U12" s="25"/>
    </row>
    <row r="13" spans="1:21" x14ac:dyDescent="0.25">
      <c r="A13" s="25" t="s">
        <v>102</v>
      </c>
      <c r="B13" s="26">
        <v>6462878</v>
      </c>
      <c r="C13" s="26">
        <f t="shared" si="0"/>
        <v>6462878</v>
      </c>
      <c r="D13" s="27">
        <v>381354</v>
      </c>
      <c r="E13" s="27">
        <v>112200</v>
      </c>
      <c r="F13" s="26">
        <f t="shared" si="1"/>
        <v>493554</v>
      </c>
      <c r="G13" s="25"/>
      <c r="H13" s="26">
        <v>653005</v>
      </c>
      <c r="I13" s="25"/>
      <c r="J13" s="27">
        <f t="shared" si="2"/>
        <v>653005</v>
      </c>
      <c r="K13" s="27"/>
      <c r="L13" s="27"/>
      <c r="M13" s="27"/>
      <c r="N13" s="27"/>
      <c r="O13" s="25"/>
      <c r="P13" s="26"/>
      <c r="Q13" s="26"/>
      <c r="R13" s="26"/>
      <c r="S13" s="26"/>
      <c r="T13" s="26"/>
      <c r="U13" s="25"/>
    </row>
    <row r="14" spans="1:21" x14ac:dyDescent="0.25">
      <c r="A14" s="25" t="s">
        <v>103</v>
      </c>
      <c r="B14" s="26">
        <v>6443821</v>
      </c>
      <c r="C14" s="26">
        <f t="shared" si="0"/>
        <v>6443821</v>
      </c>
      <c r="D14" s="27">
        <v>271439</v>
      </c>
      <c r="E14" s="27">
        <v>118685</v>
      </c>
      <c r="F14" s="26">
        <f t="shared" si="1"/>
        <v>390124</v>
      </c>
      <c r="G14" s="25"/>
      <c r="H14" s="26">
        <v>650056</v>
      </c>
      <c r="I14" s="25"/>
      <c r="J14" s="27">
        <f t="shared" si="2"/>
        <v>650056</v>
      </c>
      <c r="K14" s="27"/>
      <c r="L14" s="27"/>
      <c r="M14" s="27"/>
      <c r="N14" s="27"/>
      <c r="O14" s="25"/>
      <c r="P14" s="26"/>
      <c r="Q14" s="26"/>
      <c r="R14" s="26"/>
      <c r="S14" s="26"/>
      <c r="T14" s="26"/>
      <c r="U14" s="25"/>
    </row>
    <row r="15" spans="1:21" x14ac:dyDescent="0.25">
      <c r="A15" s="25" t="s">
        <v>104</v>
      </c>
      <c r="B15" s="26">
        <v>7013401</v>
      </c>
      <c r="C15" s="26">
        <f t="shared" si="0"/>
        <v>7013401</v>
      </c>
      <c r="D15" s="27">
        <v>446412</v>
      </c>
      <c r="E15" s="27">
        <v>111718</v>
      </c>
      <c r="F15" s="26">
        <f t="shared" si="1"/>
        <v>558130</v>
      </c>
      <c r="G15" s="25"/>
      <c r="H15" s="26">
        <v>663112</v>
      </c>
      <c r="I15" s="25"/>
      <c r="J15" s="27">
        <f t="shared" si="2"/>
        <v>663112</v>
      </c>
      <c r="K15" s="27"/>
      <c r="L15" s="27"/>
      <c r="M15" s="27"/>
      <c r="N15" s="27"/>
      <c r="O15" s="25"/>
      <c r="P15" s="26"/>
      <c r="Q15" s="26"/>
      <c r="R15" s="26"/>
      <c r="S15" s="26"/>
      <c r="T15" s="26"/>
      <c r="U15" s="25"/>
    </row>
    <row r="16" spans="1:21" x14ac:dyDescent="0.25">
      <c r="A16" s="25" t="s">
        <v>44</v>
      </c>
      <c r="B16" s="27">
        <v>6653978</v>
      </c>
      <c r="C16" s="26">
        <f t="shared" si="0"/>
        <v>6653978</v>
      </c>
      <c r="D16" s="27">
        <v>449666</v>
      </c>
      <c r="E16" s="27">
        <v>101081</v>
      </c>
      <c r="F16" s="26">
        <f t="shared" si="1"/>
        <v>550747</v>
      </c>
      <c r="G16" s="25"/>
      <c r="H16" s="26">
        <v>672597</v>
      </c>
      <c r="I16" s="25"/>
      <c r="J16" s="27">
        <f t="shared" si="2"/>
        <v>672597</v>
      </c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</row>
    <row r="17" spans="1:21" x14ac:dyDescent="0.25">
      <c r="A17" s="25" t="s">
        <v>47</v>
      </c>
      <c r="B17" s="27">
        <v>6582426</v>
      </c>
      <c r="C17" s="26">
        <f t="shared" si="0"/>
        <v>6582426</v>
      </c>
      <c r="D17" s="27">
        <v>436351</v>
      </c>
      <c r="E17" s="27">
        <v>105775</v>
      </c>
      <c r="F17" s="26">
        <f t="shared" si="1"/>
        <v>542126</v>
      </c>
      <c r="G17" s="25"/>
      <c r="H17" s="26">
        <v>701711</v>
      </c>
      <c r="I17" s="25"/>
      <c r="J17" s="27">
        <f t="shared" si="2"/>
        <v>701711</v>
      </c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x14ac:dyDescent="0.25">
      <c r="A18" s="25" t="s">
        <v>49</v>
      </c>
      <c r="B18" s="27">
        <v>6637732</v>
      </c>
      <c r="C18" s="26">
        <f t="shared" si="0"/>
        <v>6637732</v>
      </c>
      <c r="D18" s="27">
        <v>423876</v>
      </c>
      <c r="E18" s="27">
        <v>114482</v>
      </c>
      <c r="F18" s="26">
        <f t="shared" si="1"/>
        <v>538358</v>
      </c>
      <c r="G18" s="25"/>
      <c r="H18" s="26">
        <v>714592</v>
      </c>
      <c r="I18" s="25">
        <v>207</v>
      </c>
      <c r="J18" s="28">
        <f>SUM(G18:I18)</f>
        <v>714799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</row>
    <row r="19" spans="1:21" x14ac:dyDescent="0.25">
      <c r="A19" s="25" t="s">
        <v>50</v>
      </c>
      <c r="B19" s="27">
        <v>6586922</v>
      </c>
      <c r="C19" s="26">
        <f t="shared" si="0"/>
        <v>6586922</v>
      </c>
      <c r="D19" s="27">
        <v>471509</v>
      </c>
      <c r="E19" s="27">
        <v>114484</v>
      </c>
      <c r="F19" s="26">
        <f t="shared" si="1"/>
        <v>585993</v>
      </c>
      <c r="G19" s="25"/>
      <c r="H19" s="26">
        <v>750415</v>
      </c>
      <c r="I19" s="25">
        <v>482</v>
      </c>
      <c r="J19" s="28">
        <f t="shared" ref="J19:J63" si="3">SUM(G19:I19)</f>
        <v>750897</v>
      </c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</row>
    <row r="20" spans="1:21" x14ac:dyDescent="0.25">
      <c r="A20" s="25" t="s">
        <v>51</v>
      </c>
      <c r="B20" s="27">
        <v>6634565</v>
      </c>
      <c r="C20" s="26">
        <f t="shared" si="0"/>
        <v>6634565</v>
      </c>
      <c r="D20" s="27">
        <v>444137</v>
      </c>
      <c r="E20" s="27">
        <v>131668</v>
      </c>
      <c r="F20" s="26">
        <f t="shared" si="1"/>
        <v>575805</v>
      </c>
      <c r="G20" s="25"/>
      <c r="H20" s="26">
        <v>774140</v>
      </c>
      <c r="I20" s="25">
        <v>841</v>
      </c>
      <c r="J20" s="28">
        <f t="shared" si="3"/>
        <v>774981</v>
      </c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</row>
    <row r="21" spans="1:21" x14ac:dyDescent="0.25">
      <c r="A21" s="25" t="s">
        <v>52</v>
      </c>
      <c r="B21" s="27">
        <v>6644658</v>
      </c>
      <c r="C21" s="26">
        <f t="shared" si="0"/>
        <v>6644658</v>
      </c>
      <c r="D21" s="27">
        <v>477606</v>
      </c>
      <c r="E21" s="27">
        <v>111844</v>
      </c>
      <c r="F21" s="26">
        <f t="shared" si="1"/>
        <v>589450</v>
      </c>
      <c r="G21" s="25"/>
      <c r="H21" s="26">
        <v>769778</v>
      </c>
      <c r="I21" s="26">
        <v>1189</v>
      </c>
      <c r="J21" s="28">
        <f t="shared" si="3"/>
        <v>770967</v>
      </c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</row>
    <row r="22" spans="1:21" x14ac:dyDescent="0.25">
      <c r="A22" s="25" t="s">
        <v>53</v>
      </c>
      <c r="B22" s="27">
        <v>6916017</v>
      </c>
      <c r="C22" s="26">
        <f t="shared" si="0"/>
        <v>6916017</v>
      </c>
      <c r="D22" s="27">
        <v>588881</v>
      </c>
      <c r="E22" s="27">
        <v>120617</v>
      </c>
      <c r="F22" s="26">
        <f t="shared" si="1"/>
        <v>709498</v>
      </c>
      <c r="G22" s="25"/>
      <c r="H22" s="26">
        <v>821258</v>
      </c>
      <c r="I22" s="26">
        <v>1895</v>
      </c>
      <c r="J22" s="28">
        <f t="shared" si="3"/>
        <v>823153</v>
      </c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</row>
    <row r="23" spans="1:21" x14ac:dyDescent="0.25">
      <c r="A23" s="25" t="s">
        <v>54</v>
      </c>
      <c r="B23" s="27">
        <v>6652208</v>
      </c>
      <c r="C23" s="26">
        <f t="shared" si="0"/>
        <v>6652208</v>
      </c>
      <c r="D23" s="27">
        <v>495847</v>
      </c>
      <c r="E23" s="27">
        <v>106110</v>
      </c>
      <c r="F23" s="26">
        <f t="shared" si="1"/>
        <v>601957</v>
      </c>
      <c r="G23" s="25"/>
      <c r="H23" s="26">
        <v>858696</v>
      </c>
      <c r="I23" s="26">
        <v>1946</v>
      </c>
      <c r="J23" s="28">
        <f t="shared" si="3"/>
        <v>860642</v>
      </c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</row>
    <row r="24" spans="1:21" x14ac:dyDescent="0.25">
      <c r="A24" s="25" t="s">
        <v>55</v>
      </c>
      <c r="B24" s="27">
        <v>6628968</v>
      </c>
      <c r="C24" s="26">
        <f t="shared" si="0"/>
        <v>6628968</v>
      </c>
      <c r="D24" s="27">
        <v>542773</v>
      </c>
      <c r="E24" s="27">
        <v>106460</v>
      </c>
      <c r="F24" s="26">
        <f t="shared" si="1"/>
        <v>649233</v>
      </c>
      <c r="G24" s="25"/>
      <c r="H24" s="26">
        <v>901301</v>
      </c>
      <c r="I24" s="26">
        <v>2289</v>
      </c>
      <c r="J24" s="28">
        <f t="shared" si="3"/>
        <v>903590</v>
      </c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x14ac:dyDescent="0.25">
      <c r="A25" s="25" t="s">
        <v>56</v>
      </c>
      <c r="B25" s="27">
        <v>6664880</v>
      </c>
      <c r="C25" s="26">
        <f t="shared" si="0"/>
        <v>6664880</v>
      </c>
      <c r="D25" s="27">
        <v>450893</v>
      </c>
      <c r="E25" s="27">
        <v>107147</v>
      </c>
      <c r="F25" s="26">
        <f t="shared" si="1"/>
        <v>558040</v>
      </c>
      <c r="G25" s="25"/>
      <c r="H25" s="26">
        <v>920802</v>
      </c>
      <c r="I25" s="26">
        <v>2357</v>
      </c>
      <c r="J25" s="28">
        <f t="shared" si="3"/>
        <v>923159</v>
      </c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1" x14ac:dyDescent="0.25">
      <c r="A26" s="25" t="s">
        <v>57</v>
      </c>
      <c r="B26" s="27">
        <v>6778504</v>
      </c>
      <c r="C26" s="26">
        <f t="shared" si="0"/>
        <v>6778504</v>
      </c>
      <c r="D26" s="27">
        <v>429432</v>
      </c>
      <c r="E26" s="27">
        <v>103162</v>
      </c>
      <c r="F26" s="26">
        <f t="shared" si="1"/>
        <v>532594</v>
      </c>
      <c r="G26" s="25"/>
      <c r="H26" s="26">
        <v>1007172</v>
      </c>
      <c r="I26" s="26">
        <v>2446</v>
      </c>
      <c r="J26" s="28">
        <f t="shared" si="3"/>
        <v>1009618</v>
      </c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1" x14ac:dyDescent="0.25">
      <c r="A27" s="25" t="s">
        <v>58</v>
      </c>
      <c r="B27" s="27">
        <v>7333238</v>
      </c>
      <c r="C27" s="26">
        <f t="shared" si="0"/>
        <v>7333238</v>
      </c>
      <c r="D27" s="27">
        <v>400927</v>
      </c>
      <c r="E27" s="27">
        <v>104902</v>
      </c>
      <c r="F27" s="26">
        <f t="shared" si="1"/>
        <v>505829</v>
      </c>
      <c r="G27" s="25"/>
      <c r="H27" s="26">
        <v>1260486</v>
      </c>
      <c r="I27" s="26">
        <v>2492</v>
      </c>
      <c r="J27" s="28">
        <f t="shared" si="3"/>
        <v>1262978</v>
      </c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1" x14ac:dyDescent="0.25">
      <c r="A28" s="25" t="s">
        <v>45</v>
      </c>
      <c r="B28" s="27">
        <v>7301808</v>
      </c>
      <c r="C28" s="26">
        <f t="shared" si="0"/>
        <v>7301808</v>
      </c>
      <c r="D28" s="27">
        <v>314261</v>
      </c>
      <c r="E28" s="27">
        <v>108287</v>
      </c>
      <c r="F28" s="26">
        <f t="shared" si="1"/>
        <v>422548</v>
      </c>
      <c r="G28" s="25"/>
      <c r="H28" s="26">
        <v>1321674</v>
      </c>
      <c r="I28" s="26">
        <v>2524</v>
      </c>
      <c r="J28" s="28">
        <f t="shared" si="3"/>
        <v>1324198</v>
      </c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x14ac:dyDescent="0.25">
      <c r="A29" s="25" t="s">
        <v>59</v>
      </c>
      <c r="B29" s="27">
        <v>7351766</v>
      </c>
      <c r="C29" s="26">
        <f t="shared" si="0"/>
        <v>7351766</v>
      </c>
      <c r="D29" s="27">
        <v>591812</v>
      </c>
      <c r="E29" s="27">
        <v>108951</v>
      </c>
      <c r="F29" s="26">
        <f t="shared" si="1"/>
        <v>700763</v>
      </c>
      <c r="G29" s="25"/>
      <c r="H29" s="26">
        <v>1364766</v>
      </c>
      <c r="I29" s="26">
        <v>2464</v>
      </c>
      <c r="J29" s="28">
        <f t="shared" si="3"/>
        <v>1367230</v>
      </c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  <row r="30" spans="1:21" x14ac:dyDescent="0.25">
      <c r="A30" s="25" t="s">
        <v>60</v>
      </c>
      <c r="B30" s="27">
        <v>7327159</v>
      </c>
      <c r="C30" s="26">
        <f t="shared" si="0"/>
        <v>7327159</v>
      </c>
      <c r="D30" s="27">
        <v>416254</v>
      </c>
      <c r="E30" s="27">
        <v>103776</v>
      </c>
      <c r="F30" s="26">
        <f t="shared" si="1"/>
        <v>520030</v>
      </c>
      <c r="G30" s="25"/>
      <c r="H30" s="26">
        <v>1386001</v>
      </c>
      <c r="I30" s="26">
        <v>2427</v>
      </c>
      <c r="J30" s="28">
        <f t="shared" si="3"/>
        <v>1388428</v>
      </c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21" x14ac:dyDescent="0.25">
      <c r="A31" s="25" t="s">
        <v>61</v>
      </c>
      <c r="B31" s="27">
        <v>7351019</v>
      </c>
      <c r="C31" s="26">
        <f t="shared" si="0"/>
        <v>7351019</v>
      </c>
      <c r="D31" s="27">
        <v>640280</v>
      </c>
      <c r="E31" s="27">
        <v>105618</v>
      </c>
      <c r="F31" s="26">
        <f t="shared" si="1"/>
        <v>745898</v>
      </c>
      <c r="G31" s="25"/>
      <c r="H31" s="26">
        <v>1392459</v>
      </c>
      <c r="I31" s="26">
        <v>2550</v>
      </c>
      <c r="J31" s="28">
        <f t="shared" si="3"/>
        <v>1395009</v>
      </c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x14ac:dyDescent="0.25">
      <c r="A32" s="25" t="s">
        <v>62</v>
      </c>
      <c r="B32" s="27">
        <v>7202194</v>
      </c>
      <c r="C32" s="26">
        <f t="shared" si="0"/>
        <v>7202194</v>
      </c>
      <c r="D32" s="27">
        <v>534950</v>
      </c>
      <c r="E32" s="27">
        <v>129665</v>
      </c>
      <c r="F32" s="26">
        <f t="shared" si="1"/>
        <v>664615</v>
      </c>
      <c r="G32" s="26">
        <v>2565</v>
      </c>
      <c r="H32" s="26">
        <v>1587315</v>
      </c>
      <c r="I32" s="26">
        <v>2561</v>
      </c>
      <c r="J32" s="28">
        <f t="shared" si="3"/>
        <v>1592441</v>
      </c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</row>
    <row r="33" spans="1:21" x14ac:dyDescent="0.25">
      <c r="A33" s="25" t="s">
        <v>63</v>
      </c>
      <c r="B33" s="27">
        <v>7511173</v>
      </c>
      <c r="C33" s="26">
        <f t="shared" si="0"/>
        <v>7511173</v>
      </c>
      <c r="D33" s="27">
        <v>562238</v>
      </c>
      <c r="E33" s="27">
        <v>109848</v>
      </c>
      <c r="F33" s="26">
        <f t="shared" si="1"/>
        <v>672086</v>
      </c>
      <c r="G33" s="26">
        <v>5415</v>
      </c>
      <c r="H33" s="26">
        <v>1593489</v>
      </c>
      <c r="I33" s="26">
        <v>2466</v>
      </c>
      <c r="J33" s="28">
        <f t="shared" si="3"/>
        <v>1601370</v>
      </c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</row>
    <row r="34" spans="1:21" x14ac:dyDescent="0.25">
      <c r="A34" s="25" t="s">
        <v>64</v>
      </c>
      <c r="B34" s="27">
        <v>7556592</v>
      </c>
      <c r="C34" s="26">
        <f t="shared" si="0"/>
        <v>7556592</v>
      </c>
      <c r="D34" s="27">
        <v>959989</v>
      </c>
      <c r="E34" s="27">
        <v>107453</v>
      </c>
      <c r="F34" s="26">
        <f t="shared" si="1"/>
        <v>1067442</v>
      </c>
      <c r="G34" s="26">
        <v>5415</v>
      </c>
      <c r="H34" s="26">
        <v>1587000</v>
      </c>
      <c r="I34" s="26">
        <v>2626</v>
      </c>
      <c r="J34" s="28">
        <f t="shared" si="3"/>
        <v>1595041</v>
      </c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x14ac:dyDescent="0.25">
      <c r="A35" s="25" t="s">
        <v>65</v>
      </c>
      <c r="B35" s="27">
        <v>7483352</v>
      </c>
      <c r="C35" s="26">
        <f t="shared" si="0"/>
        <v>7483352</v>
      </c>
      <c r="D35" s="27">
        <v>706038</v>
      </c>
      <c r="E35" s="27">
        <v>108204</v>
      </c>
      <c r="F35" s="26">
        <f t="shared" si="1"/>
        <v>814242</v>
      </c>
      <c r="G35" s="26">
        <v>5415</v>
      </c>
      <c r="H35" s="26">
        <v>1614921</v>
      </c>
      <c r="I35" s="26">
        <v>2661</v>
      </c>
      <c r="J35" s="28">
        <f t="shared" si="3"/>
        <v>1622997</v>
      </c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</row>
    <row r="36" spans="1:21" x14ac:dyDescent="0.25">
      <c r="A36" s="25" t="s">
        <v>66</v>
      </c>
      <c r="B36" s="27">
        <v>7507025</v>
      </c>
      <c r="C36" s="26">
        <f t="shared" si="0"/>
        <v>7507025</v>
      </c>
      <c r="D36" s="27">
        <v>380494</v>
      </c>
      <c r="E36" s="27">
        <v>105243</v>
      </c>
      <c r="F36" s="26">
        <f t="shared" si="1"/>
        <v>485737</v>
      </c>
      <c r="G36" s="26">
        <v>4000</v>
      </c>
      <c r="H36" s="26">
        <v>1642927</v>
      </c>
      <c r="I36" s="26">
        <v>2466</v>
      </c>
      <c r="J36" s="28">
        <f t="shared" si="3"/>
        <v>1649393</v>
      </c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 x14ac:dyDescent="0.25">
      <c r="A37" s="25" t="s">
        <v>67</v>
      </c>
      <c r="B37" s="27">
        <v>7562831</v>
      </c>
      <c r="C37" s="26">
        <f t="shared" si="0"/>
        <v>7562831</v>
      </c>
      <c r="D37" s="27">
        <v>343222</v>
      </c>
      <c r="E37" s="27">
        <v>103254</v>
      </c>
      <c r="F37" s="26">
        <f t="shared" si="1"/>
        <v>446476</v>
      </c>
      <c r="G37" s="26">
        <v>8729</v>
      </c>
      <c r="H37" s="26">
        <v>1695272</v>
      </c>
      <c r="I37" s="26">
        <v>2457</v>
      </c>
      <c r="J37" s="28">
        <f t="shared" si="3"/>
        <v>1706458</v>
      </c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spans="1:21" x14ac:dyDescent="0.25">
      <c r="A38" s="25" t="s">
        <v>68</v>
      </c>
      <c r="B38" s="27">
        <v>7554153</v>
      </c>
      <c r="C38" s="26">
        <f t="shared" si="0"/>
        <v>7554153</v>
      </c>
      <c r="D38" s="27">
        <v>364747</v>
      </c>
      <c r="E38" s="27">
        <v>101553</v>
      </c>
      <c r="F38" s="26">
        <f t="shared" si="1"/>
        <v>466300</v>
      </c>
      <c r="G38" s="26">
        <v>10165</v>
      </c>
      <c r="H38" s="26">
        <v>1729714</v>
      </c>
      <c r="I38" s="26">
        <v>2271</v>
      </c>
      <c r="J38" s="28">
        <f t="shared" si="3"/>
        <v>1742150</v>
      </c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21" x14ac:dyDescent="0.25">
      <c r="A39" s="25" t="s">
        <v>69</v>
      </c>
      <c r="B39" s="27">
        <v>8022758</v>
      </c>
      <c r="C39" s="26">
        <f t="shared" si="0"/>
        <v>8022758</v>
      </c>
      <c r="D39" s="27">
        <v>741571</v>
      </c>
      <c r="E39" s="27">
        <v>104183</v>
      </c>
      <c r="F39" s="26">
        <f t="shared" si="1"/>
        <v>845754</v>
      </c>
      <c r="G39" s="26">
        <v>180141</v>
      </c>
      <c r="H39" s="26">
        <v>1853519</v>
      </c>
      <c r="I39" s="26">
        <v>2255</v>
      </c>
      <c r="J39" s="28">
        <f t="shared" si="3"/>
        <v>2035915</v>
      </c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x14ac:dyDescent="0.25">
      <c r="A40" s="25" t="s">
        <v>46</v>
      </c>
      <c r="B40" s="27">
        <v>7796697</v>
      </c>
      <c r="C40" s="26">
        <f t="shared" si="0"/>
        <v>7796697</v>
      </c>
      <c r="D40" s="27">
        <v>294465</v>
      </c>
      <c r="E40" s="27">
        <v>96643</v>
      </c>
      <c r="F40" s="26">
        <f t="shared" si="1"/>
        <v>391108</v>
      </c>
      <c r="G40" s="26">
        <v>170327</v>
      </c>
      <c r="H40" s="26">
        <v>1794829</v>
      </c>
      <c r="I40" s="26">
        <v>2138</v>
      </c>
      <c r="J40" s="28">
        <f t="shared" si="3"/>
        <v>1967294</v>
      </c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x14ac:dyDescent="0.25">
      <c r="A41" s="25" t="s">
        <v>70</v>
      </c>
      <c r="B41" s="27">
        <v>7907884</v>
      </c>
      <c r="C41" s="26">
        <f t="shared" si="0"/>
        <v>7907884</v>
      </c>
      <c r="D41" s="27">
        <v>329585</v>
      </c>
      <c r="E41" s="27">
        <v>101986</v>
      </c>
      <c r="F41" s="26">
        <f t="shared" si="1"/>
        <v>431571</v>
      </c>
      <c r="G41" s="26">
        <v>230841</v>
      </c>
      <c r="H41" s="26">
        <v>1813268</v>
      </c>
      <c r="I41" s="26">
        <v>2060</v>
      </c>
      <c r="J41" s="28">
        <f t="shared" si="3"/>
        <v>2046169</v>
      </c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x14ac:dyDescent="0.25">
      <c r="A42" s="25" t="s">
        <v>71</v>
      </c>
      <c r="B42" s="27">
        <v>8173359</v>
      </c>
      <c r="C42" s="26">
        <f t="shared" si="0"/>
        <v>8173359</v>
      </c>
      <c r="D42" s="27">
        <v>353543</v>
      </c>
      <c r="E42" s="27">
        <v>102351</v>
      </c>
      <c r="F42" s="26">
        <f t="shared" si="1"/>
        <v>455894</v>
      </c>
      <c r="G42" s="26">
        <v>217306</v>
      </c>
      <c r="H42" s="26">
        <v>1973545</v>
      </c>
      <c r="I42" s="26">
        <v>3718</v>
      </c>
      <c r="J42" s="28">
        <f t="shared" si="3"/>
        <v>2194569</v>
      </c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x14ac:dyDescent="0.25">
      <c r="A43" s="25" t="s">
        <v>72</v>
      </c>
      <c r="B43" s="27">
        <v>8495924</v>
      </c>
      <c r="C43" s="26">
        <f t="shared" si="0"/>
        <v>8495924</v>
      </c>
      <c r="D43" s="27">
        <v>325189</v>
      </c>
      <c r="E43" s="27">
        <v>98494</v>
      </c>
      <c r="F43" s="26">
        <f t="shared" si="1"/>
        <v>423683</v>
      </c>
      <c r="G43" s="26">
        <v>199507</v>
      </c>
      <c r="H43" s="26">
        <v>1955409</v>
      </c>
      <c r="I43" s="26">
        <v>3564</v>
      </c>
      <c r="J43" s="28">
        <f t="shared" si="3"/>
        <v>2158480</v>
      </c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x14ac:dyDescent="0.25">
      <c r="A44" s="25" t="s">
        <v>73</v>
      </c>
      <c r="B44" s="27">
        <v>8435865</v>
      </c>
      <c r="C44" s="26">
        <f t="shared" si="0"/>
        <v>8435865</v>
      </c>
      <c r="D44" s="27">
        <v>331338</v>
      </c>
      <c r="E44" s="27">
        <v>104629</v>
      </c>
      <c r="F44" s="26">
        <f t="shared" si="1"/>
        <v>435967</v>
      </c>
      <c r="G44" s="26">
        <v>181466</v>
      </c>
      <c r="H44" s="26">
        <v>1962066</v>
      </c>
      <c r="I44" s="26">
        <v>3318</v>
      </c>
      <c r="J44" s="28">
        <f t="shared" si="3"/>
        <v>2146850</v>
      </c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x14ac:dyDescent="0.25">
      <c r="A45" s="25" t="s">
        <v>74</v>
      </c>
      <c r="B45" s="27">
        <v>8733700</v>
      </c>
      <c r="C45" s="26">
        <f t="shared" si="0"/>
        <v>8733700</v>
      </c>
      <c r="D45" s="27">
        <v>292963</v>
      </c>
      <c r="E45" s="27">
        <v>102612</v>
      </c>
      <c r="F45" s="26">
        <f t="shared" si="1"/>
        <v>395575</v>
      </c>
      <c r="G45" s="26">
        <v>242314</v>
      </c>
      <c r="H45" s="26">
        <v>2028735</v>
      </c>
      <c r="I45" s="26">
        <v>1732</v>
      </c>
      <c r="J45" s="28">
        <f t="shared" si="3"/>
        <v>2272781</v>
      </c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1" x14ac:dyDescent="0.25">
      <c r="A46" s="25" t="s">
        <v>75</v>
      </c>
      <c r="B46" s="27">
        <v>8715048</v>
      </c>
      <c r="C46" s="26">
        <f t="shared" si="0"/>
        <v>8715048</v>
      </c>
      <c r="D46" s="27">
        <v>318228</v>
      </c>
      <c r="E46" s="27">
        <v>99779</v>
      </c>
      <c r="F46" s="26">
        <f t="shared" si="1"/>
        <v>418007</v>
      </c>
      <c r="G46" s="26">
        <v>218097</v>
      </c>
      <c r="H46" s="26">
        <v>2040616</v>
      </c>
      <c r="I46" s="26">
        <v>3175</v>
      </c>
      <c r="J46" s="28">
        <f t="shared" si="3"/>
        <v>2261888</v>
      </c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1" x14ac:dyDescent="0.25">
      <c r="A47" s="25" t="s">
        <v>76</v>
      </c>
      <c r="B47" s="27">
        <v>9231345</v>
      </c>
      <c r="C47" s="26">
        <f t="shared" si="0"/>
        <v>9231345</v>
      </c>
      <c r="D47" s="27">
        <v>368759</v>
      </c>
      <c r="E47" s="27">
        <v>97729</v>
      </c>
      <c r="F47" s="26">
        <f t="shared" si="1"/>
        <v>466488</v>
      </c>
      <c r="G47" s="26">
        <v>193872</v>
      </c>
      <c r="H47" s="26">
        <v>2113492</v>
      </c>
      <c r="I47" s="26">
        <v>3017</v>
      </c>
      <c r="J47" s="28">
        <f t="shared" si="3"/>
        <v>2310381</v>
      </c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1" x14ac:dyDescent="0.25">
      <c r="A48" s="25" t="s">
        <v>77</v>
      </c>
      <c r="B48" s="27">
        <v>9524784</v>
      </c>
      <c r="C48" s="26">
        <f t="shared" si="0"/>
        <v>9524784</v>
      </c>
      <c r="D48" s="27">
        <v>354884</v>
      </c>
      <c r="E48" s="27">
        <v>103594</v>
      </c>
      <c r="F48" s="26">
        <f t="shared" si="1"/>
        <v>458478</v>
      </c>
      <c r="G48" s="26">
        <v>241916</v>
      </c>
      <c r="H48" s="26">
        <v>2114009</v>
      </c>
      <c r="I48" s="26">
        <v>1583</v>
      </c>
      <c r="J48" s="28">
        <f t="shared" si="3"/>
        <v>2357508</v>
      </c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x14ac:dyDescent="0.25">
      <c r="A49" s="25" t="s">
        <v>78</v>
      </c>
      <c r="B49" s="27">
        <v>11591553</v>
      </c>
      <c r="C49" s="26">
        <f t="shared" si="0"/>
        <v>11591553</v>
      </c>
      <c r="D49" s="27">
        <v>363953</v>
      </c>
      <c r="E49" s="27">
        <v>118366</v>
      </c>
      <c r="F49" s="26">
        <f t="shared" si="1"/>
        <v>482319</v>
      </c>
      <c r="G49" s="26">
        <v>240017</v>
      </c>
      <c r="H49" s="26">
        <v>1970918</v>
      </c>
      <c r="I49" s="26">
        <v>1508</v>
      </c>
      <c r="J49" s="28">
        <f t="shared" si="3"/>
        <v>2212443</v>
      </c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x14ac:dyDescent="0.25">
      <c r="A50" s="25" t="s">
        <v>79</v>
      </c>
      <c r="B50" s="27">
        <v>14778667</v>
      </c>
      <c r="C50" s="26">
        <f t="shared" si="0"/>
        <v>14778667</v>
      </c>
      <c r="D50" s="27">
        <v>289885</v>
      </c>
      <c r="E50" s="27">
        <v>120385</v>
      </c>
      <c r="F50" s="26">
        <f t="shared" si="1"/>
        <v>410270</v>
      </c>
      <c r="G50" s="26">
        <v>237978</v>
      </c>
      <c r="H50" s="26">
        <v>1969949</v>
      </c>
      <c r="I50" s="26">
        <v>1644</v>
      </c>
      <c r="J50" s="28">
        <f t="shared" si="3"/>
        <v>2209571</v>
      </c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x14ac:dyDescent="0.25">
      <c r="A51" s="25" t="s">
        <v>80</v>
      </c>
      <c r="B51" s="27">
        <v>16117927</v>
      </c>
      <c r="C51" s="26">
        <f t="shared" si="0"/>
        <v>16117927</v>
      </c>
      <c r="D51" s="27">
        <v>599309</v>
      </c>
      <c r="E51" s="27">
        <v>124623</v>
      </c>
      <c r="F51" s="26">
        <f t="shared" si="1"/>
        <v>723932</v>
      </c>
      <c r="G51" s="26">
        <v>203462</v>
      </c>
      <c r="H51" s="26">
        <v>1985259</v>
      </c>
      <c r="I51" s="26">
        <v>1529</v>
      </c>
      <c r="J51" s="28">
        <f t="shared" si="3"/>
        <v>2190250</v>
      </c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x14ac:dyDescent="0.25">
      <c r="A52" s="25" t="s">
        <v>81</v>
      </c>
      <c r="B52" s="27">
        <v>16256382</v>
      </c>
      <c r="C52" s="26">
        <f t="shared" si="0"/>
        <v>16256382</v>
      </c>
      <c r="D52" s="27">
        <v>455669</v>
      </c>
      <c r="E52" s="27">
        <v>103860</v>
      </c>
      <c r="F52" s="26">
        <f t="shared" si="1"/>
        <v>559529</v>
      </c>
      <c r="G52" s="26">
        <v>179407</v>
      </c>
      <c r="H52" s="26">
        <v>1937964</v>
      </c>
      <c r="I52" s="26">
        <v>1496</v>
      </c>
      <c r="J52" s="28">
        <f t="shared" si="3"/>
        <v>2118867</v>
      </c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x14ac:dyDescent="0.25">
      <c r="A53" s="25" t="s">
        <v>82</v>
      </c>
      <c r="B53" s="27">
        <v>16659335</v>
      </c>
      <c r="C53" s="26">
        <f t="shared" si="0"/>
        <v>16659335</v>
      </c>
      <c r="D53" s="27">
        <v>525304</v>
      </c>
      <c r="E53" s="27">
        <v>103457</v>
      </c>
      <c r="F53" s="26">
        <f t="shared" si="1"/>
        <v>628761</v>
      </c>
      <c r="G53" s="26">
        <v>268053</v>
      </c>
      <c r="H53" s="26">
        <v>2160716</v>
      </c>
      <c r="I53" s="26">
        <v>1481</v>
      </c>
      <c r="J53" s="28">
        <f t="shared" si="3"/>
        <v>2430250</v>
      </c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x14ac:dyDescent="0.25">
      <c r="A54" s="25" t="s">
        <v>83</v>
      </c>
      <c r="B54" s="27">
        <v>17355334</v>
      </c>
      <c r="C54" s="26">
        <f t="shared" si="0"/>
        <v>17355334</v>
      </c>
      <c r="D54" s="27">
        <v>545703</v>
      </c>
      <c r="E54" s="27">
        <v>112695</v>
      </c>
      <c r="F54" s="26">
        <f t="shared" si="1"/>
        <v>658398</v>
      </c>
      <c r="G54" s="26">
        <v>299315</v>
      </c>
      <c r="H54" s="26">
        <v>2240471</v>
      </c>
      <c r="I54" s="26">
        <v>1448</v>
      </c>
      <c r="J54" s="28">
        <f t="shared" si="3"/>
        <v>2541234</v>
      </c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x14ac:dyDescent="0.25">
      <c r="A55" s="25" t="s">
        <v>84</v>
      </c>
      <c r="B55" s="27">
        <v>17394030</v>
      </c>
      <c r="C55" s="26">
        <f t="shared" si="0"/>
        <v>17394030</v>
      </c>
      <c r="D55" s="27">
        <v>612869</v>
      </c>
      <c r="E55" s="27">
        <v>135269</v>
      </c>
      <c r="F55" s="26">
        <f t="shared" si="1"/>
        <v>748138</v>
      </c>
      <c r="G55" s="25">
        <v>350.83800000000002</v>
      </c>
      <c r="H55" s="26">
        <v>2324141</v>
      </c>
      <c r="I55" s="25">
        <v>1.851</v>
      </c>
      <c r="J55" s="28">
        <f t="shared" si="3"/>
        <v>2324493.6889999998</v>
      </c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</row>
    <row r="56" spans="1:21" x14ac:dyDescent="0.25">
      <c r="A56" s="25" t="s">
        <v>85</v>
      </c>
      <c r="B56" s="27">
        <v>17902755</v>
      </c>
      <c r="C56" s="26">
        <f t="shared" si="0"/>
        <v>17902755</v>
      </c>
      <c r="D56" s="27">
        <v>734889</v>
      </c>
      <c r="E56" s="27">
        <v>115346</v>
      </c>
      <c r="F56" s="26">
        <f t="shared" si="1"/>
        <v>850235</v>
      </c>
      <c r="G56" s="26">
        <v>311672</v>
      </c>
      <c r="H56" s="26">
        <v>2491481</v>
      </c>
      <c r="I56" s="26">
        <v>1927</v>
      </c>
      <c r="J56" s="28">
        <f t="shared" si="3"/>
        <v>2805080</v>
      </c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x14ac:dyDescent="0.25">
      <c r="A57" s="25" t="s">
        <v>86</v>
      </c>
      <c r="B57" s="27">
        <v>17926533</v>
      </c>
      <c r="C57" s="26">
        <f t="shared" si="0"/>
        <v>17926533</v>
      </c>
      <c r="D57" s="27">
        <v>614740</v>
      </c>
      <c r="E57" s="27">
        <v>114372</v>
      </c>
      <c r="F57" s="26">
        <f t="shared" si="1"/>
        <v>729112</v>
      </c>
      <c r="G57" s="26">
        <v>353374</v>
      </c>
      <c r="H57" s="26">
        <v>2562387</v>
      </c>
      <c r="I57" s="26">
        <v>1911</v>
      </c>
      <c r="J57" s="28">
        <f t="shared" si="3"/>
        <v>2917672</v>
      </c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x14ac:dyDescent="0.25">
      <c r="A58" s="25" t="s">
        <v>87</v>
      </c>
      <c r="B58" s="27">
        <v>18537139</v>
      </c>
      <c r="C58" s="26">
        <f t="shared" si="0"/>
        <v>18537139</v>
      </c>
      <c r="D58" s="27">
        <v>628123</v>
      </c>
      <c r="E58" s="27">
        <v>143573</v>
      </c>
      <c r="F58" s="26">
        <f t="shared" si="1"/>
        <v>771696</v>
      </c>
      <c r="G58" s="26">
        <v>315762</v>
      </c>
      <c r="H58" s="26">
        <v>2619525</v>
      </c>
      <c r="I58" s="26">
        <v>1938</v>
      </c>
      <c r="J58" s="28">
        <f t="shared" si="3"/>
        <v>2937225</v>
      </c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x14ac:dyDescent="0.25">
      <c r="A59" s="25" t="s">
        <v>88</v>
      </c>
      <c r="B59" s="27">
        <v>18736033</v>
      </c>
      <c r="C59" s="26">
        <f t="shared" si="0"/>
        <v>18736033</v>
      </c>
      <c r="D59" s="27">
        <v>710042</v>
      </c>
      <c r="E59" s="27">
        <v>120521</v>
      </c>
      <c r="F59" s="26">
        <f t="shared" si="1"/>
        <v>830563</v>
      </c>
      <c r="G59" s="26">
        <v>275004</v>
      </c>
      <c r="H59" s="26">
        <v>2662282</v>
      </c>
      <c r="I59" s="26">
        <v>1933</v>
      </c>
      <c r="J59" s="28">
        <f t="shared" si="3"/>
        <v>2939219</v>
      </c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x14ac:dyDescent="0.25">
      <c r="A60" s="25" t="s">
        <v>89</v>
      </c>
      <c r="B60" s="27">
        <v>19131717</v>
      </c>
      <c r="C60" s="26">
        <f t="shared" si="0"/>
        <v>19131717</v>
      </c>
      <c r="D60" s="27">
        <v>703911</v>
      </c>
      <c r="E60" s="27">
        <v>131935</v>
      </c>
      <c r="F60" s="26">
        <f t="shared" si="1"/>
        <v>835846</v>
      </c>
      <c r="G60" s="26">
        <v>359025</v>
      </c>
      <c r="H60" s="26">
        <v>3387181</v>
      </c>
      <c r="I60" s="26">
        <v>1897</v>
      </c>
      <c r="J60" s="28">
        <f t="shared" si="3"/>
        <v>3748103</v>
      </c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x14ac:dyDescent="0.25">
      <c r="A61" s="25" t="s">
        <v>90</v>
      </c>
      <c r="B61" s="27">
        <v>17923920</v>
      </c>
      <c r="C61" s="26">
        <f t="shared" si="0"/>
        <v>17923920</v>
      </c>
      <c r="D61" s="27">
        <v>752303</v>
      </c>
      <c r="E61" s="27">
        <v>130198</v>
      </c>
      <c r="F61" s="26">
        <f t="shared" si="1"/>
        <v>882501</v>
      </c>
      <c r="G61" s="26">
        <v>319027</v>
      </c>
      <c r="H61" s="26">
        <v>3398458</v>
      </c>
      <c r="I61" s="26">
        <v>1828</v>
      </c>
      <c r="J61" s="28">
        <f t="shared" si="3"/>
        <v>3719313</v>
      </c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x14ac:dyDescent="0.25">
      <c r="A62" s="25" t="s">
        <v>91</v>
      </c>
      <c r="B62" s="27">
        <v>15723526</v>
      </c>
      <c r="C62" s="26">
        <f t="shared" si="0"/>
        <v>15723526</v>
      </c>
      <c r="D62" s="27">
        <v>846701</v>
      </c>
      <c r="E62" s="27">
        <v>131328</v>
      </c>
      <c r="F62" s="26">
        <f t="shared" si="1"/>
        <v>978029</v>
      </c>
      <c r="G62" s="26">
        <v>361414</v>
      </c>
      <c r="H62" s="26">
        <v>3782246</v>
      </c>
      <c r="I62" s="25"/>
      <c r="J62" s="28">
        <f t="shared" si="3"/>
        <v>4143660</v>
      </c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x14ac:dyDescent="0.25">
      <c r="A63" s="25" t="s">
        <v>92</v>
      </c>
      <c r="B63" s="27">
        <v>14096374</v>
      </c>
      <c r="C63" s="26">
        <f t="shared" si="0"/>
        <v>14096374</v>
      </c>
      <c r="D63" s="27">
        <v>756206</v>
      </c>
      <c r="E63" s="27">
        <v>133413</v>
      </c>
      <c r="F63" s="26">
        <f t="shared" si="1"/>
        <v>889619</v>
      </c>
      <c r="G63" s="26">
        <v>327521</v>
      </c>
      <c r="H63" s="26">
        <v>4177969</v>
      </c>
      <c r="I63" s="25"/>
      <c r="J63" s="28">
        <f t="shared" si="3"/>
        <v>4505490</v>
      </c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</sheetData>
  <mergeCells count="1">
    <mergeCell ref="A1:U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2022-09-12T08:35:03Z</dcterms:created>
  <dcterms:modified xsi:type="dcterms:W3CDTF">2022-09-16T14:49:25Z</dcterms:modified>
</cp:coreProperties>
</file>