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dinda\"/>
    </mc:Choice>
  </mc:AlternateContent>
  <xr:revisionPtr revIDLastSave="0" documentId="13_ncr:1_{91AFFD32-ECB1-47D0-AB45-D904A0CA0602}" xr6:coauthVersionLast="47" xr6:coauthVersionMax="47" xr10:uidLastSave="{00000000-0000-0000-0000-000000000000}"/>
  <bookViews>
    <workbookView xWindow="375" yWindow="105" windowWidth="9990" windowHeight="10920" firstSheet="2" activeTab="4" xr2:uid="{2D70E598-E5F0-4612-A0BA-913CB589FE74}"/>
  </bookViews>
  <sheets>
    <sheet name="Ukuran Perusahaan" sheetId="16" r:id="rId1"/>
    <sheet name="Pertumbuhan Perusahaan" sheetId="17" r:id="rId2"/>
    <sheet name="DER" sheetId="2" r:id="rId3"/>
    <sheet name="PBV" sheetId="20" r:id="rId4"/>
    <sheet name="TABULASI DATA" sheetId="21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2" l="1"/>
  <c r="E11" i="2"/>
  <c r="F48" i="20"/>
  <c r="F49" i="20"/>
  <c r="F50" i="20"/>
  <c r="F51" i="20"/>
  <c r="F52" i="20"/>
  <c r="F53" i="20"/>
  <c r="F54" i="20"/>
  <c r="F55" i="20"/>
  <c r="F56" i="20"/>
  <c r="F57" i="20"/>
  <c r="F58" i="20"/>
  <c r="F59" i="20"/>
  <c r="F60" i="20"/>
  <c r="F61" i="20"/>
  <c r="F62" i="20"/>
  <c r="F63" i="20"/>
  <c r="F64" i="20"/>
  <c r="F65" i="20"/>
  <c r="F66" i="20"/>
  <c r="F67" i="20"/>
  <c r="F68" i="20"/>
  <c r="F69" i="20"/>
  <c r="F70" i="20"/>
  <c r="F71" i="20"/>
  <c r="F72" i="20"/>
  <c r="F73" i="20"/>
  <c r="F74" i="20"/>
  <c r="F75" i="20"/>
  <c r="F76" i="20"/>
  <c r="F77" i="20"/>
  <c r="F78" i="20"/>
  <c r="F79" i="20"/>
  <c r="F80" i="20"/>
  <c r="F81" i="20"/>
  <c r="F82" i="20"/>
  <c r="F83" i="20"/>
  <c r="F84" i="20"/>
  <c r="F85" i="20"/>
  <c r="F86" i="20"/>
  <c r="F87" i="20"/>
  <c r="F45" i="20"/>
  <c r="F46" i="20"/>
  <c r="F47" i="20"/>
  <c r="F7" i="20"/>
  <c r="F5" i="20"/>
  <c r="F4" i="20"/>
  <c r="F5" i="17" l="1"/>
  <c r="F6" i="17"/>
  <c r="F7" i="17"/>
  <c r="F8" i="17"/>
  <c r="F9" i="17"/>
  <c r="F10" i="17"/>
  <c r="F11" i="17"/>
  <c r="F12" i="17"/>
  <c r="F13" i="17"/>
  <c r="F14" i="17"/>
  <c r="F15" i="17"/>
  <c r="F16" i="17"/>
  <c r="F17" i="17"/>
  <c r="F18" i="17"/>
  <c r="F19" i="17"/>
  <c r="F20" i="17"/>
  <c r="F21" i="17"/>
  <c r="F22" i="17"/>
  <c r="F23" i="17"/>
  <c r="F24" i="17"/>
  <c r="F25" i="17"/>
  <c r="F26" i="17"/>
  <c r="F27" i="17"/>
  <c r="F28" i="17"/>
  <c r="F29" i="17"/>
  <c r="F30" i="17"/>
  <c r="F31" i="17"/>
  <c r="F32" i="17"/>
  <c r="F33" i="17"/>
  <c r="F34" i="17"/>
  <c r="F35" i="17"/>
  <c r="F36" i="17"/>
  <c r="F37" i="17"/>
  <c r="F38" i="17"/>
  <c r="F39" i="17"/>
  <c r="F40" i="17"/>
  <c r="F41" i="17"/>
  <c r="F42" i="17"/>
  <c r="F43" i="17"/>
  <c r="F44" i="17"/>
  <c r="F45" i="17"/>
  <c r="F46" i="17"/>
  <c r="F47" i="17"/>
  <c r="F48" i="17"/>
  <c r="F49" i="17"/>
  <c r="F50" i="17"/>
  <c r="F51" i="17"/>
  <c r="F52" i="17"/>
  <c r="F53" i="17"/>
  <c r="F54" i="17"/>
  <c r="F55" i="17"/>
  <c r="F56" i="17"/>
  <c r="F57" i="17"/>
  <c r="F60" i="17"/>
  <c r="F61" i="17"/>
  <c r="F62" i="17"/>
  <c r="F63" i="17"/>
  <c r="F64" i="17"/>
  <c r="F65" i="17"/>
  <c r="F66" i="17"/>
  <c r="F67" i="17"/>
  <c r="F68" i="17"/>
  <c r="F69" i="17"/>
  <c r="F70" i="17"/>
  <c r="F71" i="17"/>
  <c r="F72" i="17"/>
  <c r="F73" i="17"/>
  <c r="F74" i="17"/>
  <c r="F75" i="17"/>
  <c r="F76" i="17"/>
  <c r="F77" i="17"/>
  <c r="F78" i="17"/>
  <c r="F79" i="17"/>
  <c r="F80" i="17"/>
  <c r="F81" i="17"/>
  <c r="F82" i="17"/>
  <c r="F83" i="17"/>
  <c r="F84" i="17"/>
  <c r="F85" i="17"/>
  <c r="F86" i="17"/>
  <c r="F87" i="17"/>
  <c r="E5" i="17"/>
  <c r="E6" i="17"/>
  <c r="E7" i="17"/>
  <c r="E8" i="17"/>
  <c r="E9" i="17"/>
  <c r="E10" i="17"/>
  <c r="E11" i="17"/>
  <c r="E12" i="17"/>
  <c r="E13" i="17"/>
  <c r="E14" i="17"/>
  <c r="E15" i="17"/>
  <c r="E16" i="17"/>
  <c r="E17" i="17"/>
  <c r="E18" i="17"/>
  <c r="E19" i="17"/>
  <c r="E20" i="17"/>
  <c r="E21" i="17"/>
  <c r="E22" i="17"/>
  <c r="E23" i="17"/>
  <c r="E24" i="17"/>
  <c r="E25" i="17"/>
  <c r="E26" i="17"/>
  <c r="E27" i="17"/>
  <c r="E28" i="17"/>
  <c r="E29" i="17"/>
  <c r="E30" i="17"/>
  <c r="E31" i="17"/>
  <c r="E32" i="17"/>
  <c r="E33" i="17"/>
  <c r="E34" i="17"/>
  <c r="E35" i="17"/>
  <c r="E36" i="17"/>
  <c r="E37" i="17"/>
  <c r="E38" i="17"/>
  <c r="E39" i="17"/>
  <c r="E40" i="17"/>
  <c r="E41" i="17"/>
  <c r="E42" i="17"/>
  <c r="E43" i="17"/>
  <c r="E44" i="17"/>
  <c r="E45" i="17"/>
  <c r="E46" i="17"/>
  <c r="E47" i="17"/>
  <c r="E48" i="17"/>
  <c r="E49" i="17"/>
  <c r="E50" i="17"/>
  <c r="E51" i="17"/>
  <c r="E52" i="17"/>
  <c r="E53" i="17"/>
  <c r="E54" i="17"/>
  <c r="E55" i="17"/>
  <c r="E56" i="17"/>
  <c r="E57" i="17"/>
  <c r="E58" i="17"/>
  <c r="F58" i="17" s="1"/>
  <c r="E59" i="17"/>
  <c r="F59" i="17" s="1"/>
  <c r="E60" i="17"/>
  <c r="E61" i="17"/>
  <c r="E62" i="17"/>
  <c r="E63" i="17"/>
  <c r="E64" i="17"/>
  <c r="E65" i="17"/>
  <c r="E66" i="17"/>
  <c r="E67" i="17"/>
  <c r="E68" i="17"/>
  <c r="E69" i="17"/>
  <c r="E70" i="17"/>
  <c r="E71" i="17"/>
  <c r="E72" i="17"/>
  <c r="E73" i="17"/>
  <c r="E74" i="17"/>
  <c r="E75" i="17"/>
  <c r="E76" i="17"/>
  <c r="E77" i="17"/>
  <c r="E78" i="17"/>
  <c r="E79" i="17"/>
  <c r="E80" i="17"/>
  <c r="E81" i="17"/>
  <c r="E82" i="17"/>
  <c r="E83" i="17"/>
  <c r="E84" i="17"/>
  <c r="E85" i="17"/>
  <c r="E86" i="17"/>
  <c r="E87" i="17"/>
  <c r="F4" i="17"/>
  <c r="E4" i="17"/>
  <c r="E5" i="2"/>
  <c r="E82" i="2"/>
  <c r="E85" i="2"/>
  <c r="E86" i="2"/>
  <c r="E87" i="2"/>
  <c r="E88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54" i="2"/>
  <c r="E55" i="2"/>
  <c r="E56" i="2"/>
  <c r="E57" i="2"/>
  <c r="E58" i="2"/>
  <c r="E59" i="2"/>
  <c r="E60" i="2"/>
  <c r="E61" i="2"/>
  <c r="E62" i="2"/>
  <c r="E63" i="2"/>
  <c r="E64" i="2"/>
  <c r="E65" i="2"/>
  <c r="E66" i="2"/>
  <c r="E67" i="2"/>
  <c r="E68" i="2"/>
  <c r="E69" i="2"/>
  <c r="E70" i="2"/>
  <c r="E71" i="2"/>
  <c r="E72" i="2"/>
  <c r="E73" i="2"/>
  <c r="E74" i="2"/>
  <c r="E75" i="2"/>
  <c r="E76" i="2"/>
  <c r="E77" i="2"/>
  <c r="E78" i="2"/>
  <c r="E79" i="2"/>
  <c r="E80" i="2"/>
  <c r="E81" i="2"/>
  <c r="E83" i="2"/>
  <c r="E84" i="2"/>
  <c r="D59" i="16"/>
  <c r="D45" i="16"/>
  <c r="D87" i="16"/>
  <c r="D86" i="16"/>
  <c r="D85" i="16"/>
  <c r="D84" i="16"/>
  <c r="D83" i="16"/>
  <c r="D82" i="16"/>
  <c r="D81" i="16"/>
  <c r="D80" i="16"/>
  <c r="D79" i="16"/>
  <c r="D78" i="16"/>
  <c r="D77" i="16"/>
  <c r="D76" i="16"/>
  <c r="D75" i="16"/>
  <c r="D74" i="16"/>
  <c r="D73" i="16"/>
  <c r="D72" i="16"/>
  <c r="D71" i="16"/>
  <c r="D70" i="16"/>
  <c r="D69" i="16"/>
  <c r="D68" i="16"/>
  <c r="D67" i="16"/>
  <c r="D66" i="16"/>
  <c r="D65" i="16"/>
  <c r="D64" i="16"/>
  <c r="D63" i="16"/>
  <c r="D62" i="16"/>
  <c r="D61" i="16"/>
  <c r="D60" i="16"/>
  <c r="D5" i="16"/>
  <c r="D6" i="16"/>
  <c r="D7" i="16"/>
  <c r="D8" i="16"/>
  <c r="D9" i="16"/>
  <c r="D10" i="16"/>
  <c r="D11" i="16"/>
  <c r="D12" i="16"/>
  <c r="D13" i="16"/>
  <c r="D14" i="16"/>
  <c r="D15" i="16"/>
  <c r="D16" i="16"/>
  <c r="D17" i="16"/>
  <c r="D18" i="16"/>
  <c r="D19" i="16"/>
  <c r="D20" i="16"/>
  <c r="D21" i="16"/>
  <c r="D22" i="16"/>
  <c r="D23" i="16"/>
  <c r="D24" i="16"/>
  <c r="D25" i="16"/>
  <c r="D26" i="16"/>
  <c r="D27" i="16"/>
  <c r="D28" i="16"/>
  <c r="D29" i="16"/>
  <c r="D30" i="16"/>
  <c r="D31" i="16"/>
  <c r="D32" i="16"/>
  <c r="D33" i="16"/>
  <c r="D34" i="16"/>
  <c r="D35" i="16"/>
  <c r="D36" i="16"/>
  <c r="D37" i="16"/>
  <c r="D38" i="16"/>
  <c r="D39" i="16"/>
  <c r="D40" i="16"/>
  <c r="D41" i="16"/>
  <c r="D42" i="16"/>
  <c r="D43" i="16"/>
  <c r="D44" i="16"/>
  <c r="D46" i="16"/>
  <c r="D47" i="16"/>
  <c r="D48" i="16"/>
  <c r="D49" i="16"/>
  <c r="D50" i="16"/>
  <c r="D51" i="16"/>
  <c r="D52" i="16"/>
  <c r="D53" i="16"/>
  <c r="D54" i="16"/>
  <c r="D55" i="16"/>
  <c r="D56" i="16"/>
  <c r="D57" i="16"/>
  <c r="D58" i="16"/>
  <c r="D4" i="16"/>
  <c r="E32" i="2"/>
  <c r="E28" i="2"/>
  <c r="E31" i="2"/>
  <c r="E27" i="2"/>
  <c r="E30" i="2"/>
  <c r="E26" i="2"/>
  <c r="E24" i="2"/>
  <c r="E23" i="2"/>
  <c r="E22" i="2"/>
  <c r="E20" i="2"/>
  <c r="E19" i="2"/>
  <c r="E18" i="2"/>
  <c r="E16" i="2"/>
  <c r="E15" i="2"/>
  <c r="E14" i="2"/>
  <c r="E10" i="2"/>
  <c r="E9" i="2"/>
  <c r="E13" i="2"/>
  <c r="E17" i="2"/>
  <c r="E21" i="2"/>
  <c r="E25" i="2"/>
  <c r="E8" i="2"/>
  <c r="G4" i="20" l="1"/>
  <c r="G5" i="20"/>
  <c r="F6" i="20"/>
  <c r="G6" i="20" s="1"/>
  <c r="G7" i="20"/>
  <c r="F8" i="20"/>
  <c r="G8" i="20" s="1"/>
  <c r="F9" i="20"/>
  <c r="G9" i="20" s="1"/>
  <c r="F10" i="20"/>
  <c r="G10" i="20" s="1"/>
  <c r="F11" i="20"/>
  <c r="G11" i="20" s="1"/>
  <c r="F12" i="20"/>
  <c r="G12" i="20" s="1"/>
  <c r="F13" i="20"/>
  <c r="G13" i="20" s="1"/>
  <c r="F14" i="20"/>
  <c r="G14" i="20" s="1"/>
  <c r="F15" i="20"/>
  <c r="G15" i="20" s="1"/>
  <c r="F16" i="20"/>
  <c r="G16" i="20" s="1"/>
  <c r="F17" i="20"/>
  <c r="G17" i="20" s="1"/>
  <c r="F18" i="20"/>
  <c r="G18" i="20" s="1"/>
  <c r="F19" i="20"/>
  <c r="G19" i="20" s="1"/>
  <c r="F20" i="20"/>
  <c r="G20" i="20" s="1"/>
  <c r="F21" i="20"/>
  <c r="G21" i="20" s="1"/>
  <c r="F22" i="20"/>
  <c r="G22" i="20" s="1"/>
  <c r="F23" i="20"/>
  <c r="G23" i="20" s="1"/>
  <c r="F24" i="20"/>
  <c r="G24" i="20" s="1"/>
  <c r="F25" i="20"/>
  <c r="G25" i="20" s="1"/>
  <c r="F26" i="20"/>
  <c r="G26" i="20" s="1"/>
  <c r="F27" i="20"/>
  <c r="G27" i="20" s="1"/>
  <c r="F28" i="20"/>
  <c r="G28" i="20" s="1"/>
  <c r="F29" i="20"/>
  <c r="G29" i="20" s="1"/>
  <c r="F30" i="20"/>
  <c r="G30" i="20" s="1"/>
  <c r="F31" i="20"/>
  <c r="G31" i="20" s="1"/>
  <c r="F32" i="20"/>
  <c r="G32" i="20" s="1"/>
  <c r="F33" i="20"/>
  <c r="G33" i="20" s="1"/>
  <c r="F34" i="20"/>
  <c r="G34" i="20" s="1"/>
  <c r="F35" i="20"/>
  <c r="G35" i="20" s="1"/>
  <c r="F36" i="20"/>
  <c r="G36" i="20" s="1"/>
  <c r="F37" i="20"/>
  <c r="G37" i="20" s="1"/>
  <c r="F38" i="20"/>
  <c r="G38" i="20" s="1"/>
  <c r="F39" i="20"/>
  <c r="G39" i="20" s="1"/>
  <c r="F40" i="20"/>
  <c r="G40" i="20" s="1"/>
  <c r="F41" i="20"/>
  <c r="G41" i="20" s="1"/>
  <c r="F42" i="20"/>
  <c r="G42" i="20" s="1"/>
  <c r="F43" i="20"/>
  <c r="G43" i="20" s="1"/>
  <c r="F44" i="20"/>
  <c r="G44" i="20" s="1"/>
  <c r="G45" i="20" l="1"/>
  <c r="E29" i="2"/>
  <c r="G46" i="20" l="1"/>
  <c r="G47" i="20"/>
  <c r="G48" i="20"/>
  <c r="G49" i="20"/>
  <c r="G50" i="20"/>
  <c r="G51" i="20"/>
  <c r="G52" i="20" l="1"/>
  <c r="G53" i="20" l="1"/>
  <c r="G54" i="20"/>
  <c r="G55" i="20"/>
  <c r="G56" i="20"/>
  <c r="G57" i="20"/>
  <c r="G58" i="20"/>
  <c r="G59" i="20"/>
  <c r="G60" i="20"/>
  <c r="G61" i="20"/>
  <c r="G62" i="20"/>
  <c r="G63" i="20"/>
  <c r="G64" i="20"/>
  <c r="G65" i="20"/>
  <c r="G66" i="20"/>
  <c r="G67" i="20"/>
  <c r="G68" i="20"/>
  <c r="G69" i="20"/>
  <c r="G70" i="20"/>
  <c r="G71" i="20"/>
  <c r="G72" i="20"/>
  <c r="G73" i="20"/>
  <c r="G74" i="20"/>
  <c r="G75" i="20"/>
  <c r="G76" i="20"/>
  <c r="G77" i="20"/>
  <c r="G78" i="20"/>
  <c r="G79" i="20"/>
  <c r="G80" i="20"/>
  <c r="G81" i="20"/>
  <c r="G82" i="20"/>
  <c r="G83" i="20"/>
  <c r="G84" i="20"/>
  <c r="G85" i="20"/>
  <c r="G86" i="20"/>
  <c r="G87" i="20" l="1"/>
</calcChain>
</file>

<file path=xl/sharedStrings.xml><?xml version="1.0" encoding="utf-8"?>
<sst xmlns="http://schemas.openxmlformats.org/spreadsheetml/2006/main" count="152" uniqueCount="53">
  <si>
    <t>Kode Perusahaan</t>
  </si>
  <si>
    <t>Total Hutang</t>
  </si>
  <si>
    <t>Total Modal</t>
  </si>
  <si>
    <t>DER</t>
  </si>
  <si>
    <t>Total Aset</t>
  </si>
  <si>
    <t>Jumlah Saham Beredar</t>
  </si>
  <si>
    <t>Nilai Buku</t>
  </si>
  <si>
    <t>Total Ekuitas</t>
  </si>
  <si>
    <t>NAMA PERUSAHAAN</t>
  </si>
  <si>
    <t>TAHUN</t>
  </si>
  <si>
    <t>a</t>
  </si>
  <si>
    <t>b</t>
  </si>
  <si>
    <t>c</t>
  </si>
  <si>
    <t>c / a</t>
  </si>
  <si>
    <t>Harga Saham</t>
  </si>
  <si>
    <t>PBV</t>
  </si>
  <si>
    <t>d = b/c</t>
  </si>
  <si>
    <t>e = a/d</t>
  </si>
  <si>
    <t>Tahun</t>
  </si>
  <si>
    <t>c = a/b</t>
  </si>
  <si>
    <t>Ukuran Perusahaan = Ln (Total Aset)</t>
  </si>
  <si>
    <t>Ln (a)</t>
  </si>
  <si>
    <t>AISA</t>
  </si>
  <si>
    <t>CAMP</t>
  </si>
  <si>
    <t>CEKA</t>
  </si>
  <si>
    <t>CLEO</t>
  </si>
  <si>
    <t>DLTA</t>
  </si>
  <si>
    <t>COCO</t>
  </si>
  <si>
    <t>GOOD</t>
  </si>
  <si>
    <t>HOKI</t>
  </si>
  <si>
    <t>ICBP</t>
  </si>
  <si>
    <t>INDF</t>
  </si>
  <si>
    <t>KEJU</t>
  </si>
  <si>
    <t>MLBI</t>
  </si>
  <si>
    <t>MYOR</t>
  </si>
  <si>
    <t>PANI</t>
  </si>
  <si>
    <t>PSGO</t>
  </si>
  <si>
    <t>ROTI</t>
  </si>
  <si>
    <t>SKBM</t>
  </si>
  <si>
    <t>SKLT</t>
  </si>
  <si>
    <t>STTP</t>
  </si>
  <si>
    <t>DMND</t>
  </si>
  <si>
    <t>ULTJ</t>
  </si>
  <si>
    <t>Total Aset Saat Ini</t>
  </si>
  <si>
    <t>Total Aset Tahun Lalu</t>
  </si>
  <si>
    <t xml:space="preserve">Pertumbuhan Perusahaan </t>
  </si>
  <si>
    <t>758.846.556.031</t>
  </si>
  <si>
    <t xml:space="preserve">TA Saat Ini - TA Tahun lalu </t>
  </si>
  <si>
    <t>c = (b-a)</t>
  </si>
  <si>
    <t>9311800000</t>
  </si>
  <si>
    <t>3218600000</t>
  </si>
  <si>
    <t>Ln Aset</t>
  </si>
  <si>
    <t>PP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</si>
</sst>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43" formatCode="_-* #,##0.00_-;\-* #,##0.00_-;_-* &quot;-&quot;??_-;_-@_-"/>
    <numFmt numFmtId="164" formatCode="0.00000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12"/>
      <color rgb="FF231F20"/>
      <name val="Times New Roman"/>
      <family val="1"/>
    </font>
    <font>
      <sz val="12"/>
      <color theme="1"/>
      <name val="Calibri"/>
      <family val="2"/>
      <scheme val="minor"/>
    </font>
    <font>
      <sz val="8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8"/>
      <color rgb="FF000000"/>
      <name val="Calibri"/>
      <family val="2"/>
      <scheme val="minor"/>
    </font>
    <font>
      <sz val="7"/>
      <color rgb="FF000000"/>
      <name val="ArialMT"/>
    </font>
    <font>
      <b/>
      <sz val="9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41">
    <xf numFmtId="0" fontId="0" fillId="0" borderId="0" xfId="0"/>
    <xf numFmtId="1" fontId="0" fillId="0" borderId="0" xfId="0" applyNumberFormat="1"/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1" fontId="2" fillId="0" borderId="0" xfId="0" applyNumberFormat="1" applyFont="1" applyAlignment="1">
      <alignment horizontal="center" vertical="center" wrapText="1"/>
    </xf>
    <xf numFmtId="0" fontId="3" fillId="0" borderId="0" xfId="0" applyFont="1"/>
    <xf numFmtId="0" fontId="4" fillId="0" borderId="0" xfId="0" applyFont="1"/>
    <xf numFmtId="1" fontId="4" fillId="0" borderId="0" xfId="0" applyNumberFormat="1" applyFont="1"/>
    <xf numFmtId="1" fontId="4" fillId="0" borderId="0" xfId="0" applyNumberFormat="1" applyFont="1" applyAlignment="1">
      <alignment horizontal="center" vertical="center" wrapText="1"/>
    </xf>
    <xf numFmtId="1" fontId="4" fillId="0" borderId="0" xfId="0" applyNumberFormat="1" applyFont="1" applyAlignment="1">
      <alignment horizontal="center" vertical="center"/>
    </xf>
    <xf numFmtId="41" fontId="5" fillId="0" borderId="0" xfId="1" applyFont="1"/>
    <xf numFmtId="0" fontId="2" fillId="0" borderId="0" xfId="0" applyFont="1" applyAlignment="1">
      <alignment horizontal="center"/>
    </xf>
    <xf numFmtId="41" fontId="4" fillId="0" borderId="0" xfId="1" applyFont="1" applyAlignment="1">
      <alignment horizontal="center"/>
    </xf>
    <xf numFmtId="0" fontId="2" fillId="0" borderId="0" xfId="0" applyFont="1" applyAlignment="1">
      <alignment horizontal="center" vertical="center"/>
    </xf>
    <xf numFmtId="1" fontId="5" fillId="0" borderId="0" xfId="1" applyNumberFormat="1" applyFont="1"/>
    <xf numFmtId="1" fontId="6" fillId="0" borderId="0" xfId="1" applyNumberFormat="1" applyFont="1"/>
    <xf numFmtId="41" fontId="2" fillId="0" borderId="0" xfId="1" applyFont="1" applyAlignment="1">
      <alignment horizontal="center" vertical="center" wrapText="1"/>
    </xf>
    <xf numFmtId="0" fontId="7" fillId="0" borderId="0" xfId="0" applyFont="1"/>
    <xf numFmtId="41" fontId="7" fillId="0" borderId="0" xfId="1" applyFont="1"/>
    <xf numFmtId="0" fontId="7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1" fontId="0" fillId="0" borderId="0" xfId="0" applyNumberFormat="1" applyAlignment="1">
      <alignment horizontal="center"/>
    </xf>
    <xf numFmtId="1" fontId="4" fillId="2" borderId="0" xfId="0" applyNumberFormat="1" applyFont="1" applyFill="1" applyAlignment="1">
      <alignment horizontal="center" vertical="center"/>
    </xf>
    <xf numFmtId="3" fontId="0" fillId="0" borderId="0" xfId="0" applyNumberFormat="1"/>
    <xf numFmtId="41" fontId="0" fillId="0" borderId="0" xfId="1" applyFont="1"/>
    <xf numFmtId="41" fontId="0" fillId="0" borderId="0" xfId="1" applyFont="1" applyAlignment="1"/>
    <xf numFmtId="41" fontId="7" fillId="0" borderId="0" xfId="1" applyFont="1" applyAlignment="1"/>
    <xf numFmtId="41" fontId="8" fillId="0" borderId="0" xfId="1" applyFont="1"/>
    <xf numFmtId="3" fontId="9" fillId="0" borderId="0" xfId="0" applyNumberFormat="1" applyFont="1"/>
    <xf numFmtId="41" fontId="10" fillId="0" borderId="0" xfId="1" applyFont="1"/>
    <xf numFmtId="1" fontId="11" fillId="0" borderId="0" xfId="0" applyNumberFormat="1" applyFont="1"/>
    <xf numFmtId="1" fontId="12" fillId="0" borderId="0" xfId="0" applyNumberFormat="1" applyFont="1"/>
    <xf numFmtId="164" fontId="4" fillId="0" borderId="0" xfId="1" applyNumberFormat="1" applyFont="1" applyAlignment="1">
      <alignment horizontal="center" vertical="center"/>
    </xf>
    <xf numFmtId="43" fontId="4" fillId="0" borderId="0" xfId="0" applyNumberFormat="1" applyFont="1"/>
    <xf numFmtId="0" fontId="4" fillId="0" borderId="0" xfId="0" quotePrefix="1" applyFont="1" applyAlignment="1">
      <alignment horizontal="right"/>
    </xf>
    <xf numFmtId="1" fontId="4" fillId="0" borderId="0" xfId="0" quotePrefix="1" applyNumberFormat="1" applyFont="1" applyAlignment="1">
      <alignment horizontal="right"/>
    </xf>
    <xf numFmtId="1" fontId="2" fillId="0" borderId="0" xfId="0" applyNumberFormat="1" applyFont="1" applyAlignment="1">
      <alignment horizontal="center" vertical="center" wrapText="1"/>
    </xf>
    <xf numFmtId="1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41" fontId="2" fillId="0" borderId="0" xfId="1" applyFont="1" applyAlignment="1">
      <alignment horizontal="center" vertical="center" wrapText="1"/>
    </xf>
  </cellXfs>
  <cellStyles count="2">
    <cellStyle name="Comma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0D8F88-80E0-42EA-BE76-43EC0C09AB08}">
  <dimension ref="A1:E87"/>
  <sheetViews>
    <sheetView zoomScaleNormal="100" workbookViewId="0">
      <selection activeCell="D4" sqref="D4:D87"/>
    </sheetView>
  </sheetViews>
  <sheetFormatPr defaultRowHeight="15" x14ac:dyDescent="0.25"/>
  <cols>
    <col min="1" max="1" width="14.28515625" style="2" customWidth="1"/>
    <col min="2" max="2" width="9.42578125" style="2" bestFit="1" customWidth="1"/>
    <col min="3" max="3" width="20" style="2" customWidth="1"/>
    <col min="4" max="4" width="16" style="2" bestFit="1" customWidth="1"/>
    <col min="5" max="5" width="13.140625" bestFit="1" customWidth="1"/>
  </cols>
  <sheetData>
    <row r="1" spans="1:5" x14ac:dyDescent="0.25">
      <c r="A1" s="36" t="s">
        <v>8</v>
      </c>
      <c r="B1" s="37" t="s">
        <v>9</v>
      </c>
      <c r="C1" s="36" t="s">
        <v>4</v>
      </c>
      <c r="D1" s="38" t="s">
        <v>20</v>
      </c>
    </row>
    <row r="2" spans="1:5" x14ac:dyDescent="0.25">
      <c r="A2" s="36"/>
      <c r="B2" s="37"/>
      <c r="C2" s="36"/>
      <c r="D2" s="38"/>
    </row>
    <row r="3" spans="1:5" ht="15.75" x14ac:dyDescent="0.25">
      <c r="A3" s="8"/>
      <c r="B3" s="9"/>
      <c r="C3" s="4" t="s">
        <v>10</v>
      </c>
      <c r="D3" s="3" t="s">
        <v>21</v>
      </c>
    </row>
    <row r="4" spans="1:5" ht="15.75" x14ac:dyDescent="0.25">
      <c r="A4" s="9" t="s">
        <v>22</v>
      </c>
      <c r="B4" s="9">
        <v>2019</v>
      </c>
      <c r="C4" s="9">
        <v>1868966000000</v>
      </c>
      <c r="D4" s="20">
        <f>LN(C4)</f>
        <v>28.256406452690225</v>
      </c>
      <c r="E4" s="1"/>
    </row>
    <row r="5" spans="1:5" ht="15.75" x14ac:dyDescent="0.25">
      <c r="A5" s="9"/>
      <c r="B5" s="9">
        <v>2020</v>
      </c>
      <c r="C5" s="9">
        <v>2011557000000</v>
      </c>
      <c r="D5" s="20">
        <f>LN(C5)</f>
        <v>28.329930164996661</v>
      </c>
    </row>
    <row r="6" spans="1:5" ht="15.75" x14ac:dyDescent="0.25">
      <c r="A6" s="9"/>
      <c r="B6" s="9">
        <v>2021</v>
      </c>
      <c r="C6" s="1">
        <v>1761634000000</v>
      </c>
      <c r="D6" s="20">
        <f t="shared" ref="D6:D69" si="0">LN(C6)</f>
        <v>28.197262903364358</v>
      </c>
    </row>
    <row r="7" spans="1:5" ht="15.75" x14ac:dyDescent="0.25">
      <c r="A7" s="9"/>
      <c r="B7" s="9">
        <v>2022</v>
      </c>
      <c r="C7" s="9">
        <v>1826350000000</v>
      </c>
      <c r="D7" s="20">
        <f t="shared" si="0"/>
        <v>28.233340555527953</v>
      </c>
    </row>
    <row r="8" spans="1:5" ht="15.75" x14ac:dyDescent="0.25">
      <c r="A8" s="9" t="s">
        <v>23</v>
      </c>
      <c r="B8" s="9">
        <v>2019</v>
      </c>
      <c r="C8" s="9">
        <v>1057529235985</v>
      </c>
      <c r="D8" s="20">
        <f t="shared" si="0"/>
        <v>27.686956393806206</v>
      </c>
    </row>
    <row r="9" spans="1:5" ht="15.75" x14ac:dyDescent="0.25">
      <c r="A9" s="9"/>
      <c r="B9" s="9">
        <v>2020</v>
      </c>
      <c r="C9" s="9">
        <v>1086873666641</v>
      </c>
      <c r="D9" s="20">
        <f t="shared" si="0"/>
        <v>27.714326495271916</v>
      </c>
    </row>
    <row r="10" spans="1:5" ht="15.75" x14ac:dyDescent="0.25">
      <c r="A10" s="9"/>
      <c r="B10" s="9">
        <v>2021</v>
      </c>
      <c r="C10" s="9">
        <v>1146235578463</v>
      </c>
      <c r="D10" s="20">
        <f t="shared" si="0"/>
        <v>27.767504278944372</v>
      </c>
    </row>
    <row r="11" spans="1:5" ht="15.75" x14ac:dyDescent="0.25">
      <c r="A11" s="9"/>
      <c r="B11" s="9">
        <v>2022</v>
      </c>
      <c r="C11" s="9">
        <v>1074777460412</v>
      </c>
      <c r="D11" s="20">
        <f t="shared" si="0"/>
        <v>27.703134742507675</v>
      </c>
    </row>
    <row r="12" spans="1:5" ht="15.75" customHeight="1" x14ac:dyDescent="0.25">
      <c r="A12" s="9" t="s">
        <v>24</v>
      </c>
      <c r="B12" s="9">
        <v>2019</v>
      </c>
      <c r="C12" s="9">
        <v>1393079542074</v>
      </c>
      <c r="D12" s="20">
        <f t="shared" si="0"/>
        <v>27.962537910369512</v>
      </c>
    </row>
    <row r="13" spans="1:5" ht="15.75" x14ac:dyDescent="0.25">
      <c r="A13" s="9"/>
      <c r="B13" s="9">
        <v>2020</v>
      </c>
      <c r="C13" s="21">
        <v>1566673828068</v>
      </c>
      <c r="D13" s="20">
        <f t="shared" si="0"/>
        <v>28.079975907073237</v>
      </c>
    </row>
    <row r="14" spans="1:5" ht="15.75" x14ac:dyDescent="0.25">
      <c r="A14" s="9"/>
      <c r="B14" s="9">
        <v>2021</v>
      </c>
      <c r="C14" s="21">
        <v>1697387196209</v>
      </c>
      <c r="D14" s="20">
        <f t="shared" si="0"/>
        <v>28.160111241275146</v>
      </c>
    </row>
    <row r="15" spans="1:5" ht="15.75" x14ac:dyDescent="0.25">
      <c r="A15" s="9"/>
      <c r="B15" s="9">
        <v>2022</v>
      </c>
      <c r="C15" s="21">
        <v>1718287453575</v>
      </c>
      <c r="D15" s="20">
        <f t="shared" si="0"/>
        <v>28.172349244222566</v>
      </c>
    </row>
    <row r="16" spans="1:5" ht="15.75" x14ac:dyDescent="0.25">
      <c r="A16" s="9" t="s">
        <v>25</v>
      </c>
      <c r="B16" s="9">
        <v>2019</v>
      </c>
      <c r="C16" s="9">
        <v>1245144303719</v>
      </c>
      <c r="D16" s="20">
        <f t="shared" si="0"/>
        <v>27.850272545730174</v>
      </c>
    </row>
    <row r="17" spans="1:4" ht="15.75" x14ac:dyDescent="0.25">
      <c r="A17" s="9"/>
      <c r="B17" s="9">
        <v>2020</v>
      </c>
      <c r="C17" s="9">
        <v>1310940121622</v>
      </c>
      <c r="D17" s="20">
        <f t="shared" si="0"/>
        <v>27.901765645847046</v>
      </c>
    </row>
    <row r="18" spans="1:4" ht="15.75" x14ac:dyDescent="0.25">
      <c r="A18" s="9"/>
      <c r="B18" s="9">
        <v>2021</v>
      </c>
      <c r="C18" s="9">
        <v>1348181576913</v>
      </c>
      <c r="D18" s="20">
        <f t="shared" si="0"/>
        <v>27.929777820321338</v>
      </c>
    </row>
    <row r="19" spans="1:4" ht="15.75" x14ac:dyDescent="0.25">
      <c r="A19" s="9"/>
      <c r="B19" s="9">
        <v>2022</v>
      </c>
      <c r="C19" s="9">
        <v>1693523611414</v>
      </c>
      <c r="D19" s="20">
        <f t="shared" si="0"/>
        <v>28.157832451483188</v>
      </c>
    </row>
    <row r="20" spans="1:4" ht="15.75" x14ac:dyDescent="0.25">
      <c r="A20" s="22" t="s">
        <v>26</v>
      </c>
      <c r="B20" s="9">
        <v>2019</v>
      </c>
      <c r="C20" s="1">
        <v>1425983722000</v>
      </c>
      <c r="D20" s="20">
        <f t="shared" si="0"/>
        <v>27.985883022708233</v>
      </c>
    </row>
    <row r="21" spans="1:4" ht="15.75" x14ac:dyDescent="0.25">
      <c r="A21" s="9"/>
      <c r="B21" s="9">
        <v>2020</v>
      </c>
      <c r="C21" s="1">
        <v>1225580913000</v>
      </c>
      <c r="D21" s="20">
        <f t="shared" si="0"/>
        <v>27.834436062214863</v>
      </c>
    </row>
    <row r="22" spans="1:4" ht="15.75" x14ac:dyDescent="0.25">
      <c r="A22" s="9"/>
      <c r="B22" s="9">
        <v>2021</v>
      </c>
      <c r="C22" s="21">
        <v>1308722065000</v>
      </c>
      <c r="D22" s="20">
        <f t="shared" si="0"/>
        <v>27.900072254108704</v>
      </c>
    </row>
    <row r="23" spans="1:4" ht="15.75" x14ac:dyDescent="0.25">
      <c r="A23" s="9"/>
      <c r="B23" s="9">
        <v>2022</v>
      </c>
      <c r="C23" s="21">
        <v>1307186367000</v>
      </c>
      <c r="D23" s="20">
        <f t="shared" si="0"/>
        <v>27.898898131836198</v>
      </c>
    </row>
    <row r="24" spans="1:4" ht="15.75" x14ac:dyDescent="0.25">
      <c r="A24" s="9" t="s">
        <v>27</v>
      </c>
      <c r="B24" s="9">
        <v>2019</v>
      </c>
      <c r="C24" s="21">
        <v>250442587742</v>
      </c>
      <c r="D24" s="20">
        <f t="shared" si="0"/>
        <v>26.246495540552441</v>
      </c>
    </row>
    <row r="25" spans="1:4" ht="15.75" x14ac:dyDescent="0.25">
      <c r="A25" s="9"/>
      <c r="B25" s="9">
        <v>2020</v>
      </c>
      <c r="C25" s="21">
        <v>263754414443</v>
      </c>
      <c r="D25" s="20">
        <f t="shared" si="0"/>
        <v>26.298284258821266</v>
      </c>
    </row>
    <row r="26" spans="1:4" ht="15.75" x14ac:dyDescent="0.25">
      <c r="A26" s="9"/>
      <c r="B26" s="9">
        <v>2021</v>
      </c>
      <c r="C26" s="21">
        <v>370684311428</v>
      </c>
      <c r="D26" s="20">
        <f t="shared" si="0"/>
        <v>26.638616624729234</v>
      </c>
    </row>
    <row r="27" spans="1:4" ht="15.75" x14ac:dyDescent="0.25">
      <c r="A27" s="9"/>
      <c r="B27" s="9">
        <v>2022</v>
      </c>
      <c r="C27" s="21">
        <v>485054412584</v>
      </c>
      <c r="D27" s="20">
        <f t="shared" si="0"/>
        <v>26.90752691248581</v>
      </c>
    </row>
    <row r="28" spans="1:4" ht="15.75" x14ac:dyDescent="0.25">
      <c r="A28" s="9" t="s">
        <v>28</v>
      </c>
      <c r="B28" s="9">
        <v>2019</v>
      </c>
      <c r="C28" s="21">
        <v>5063067672414</v>
      </c>
      <c r="D28" s="20">
        <f t="shared" si="0"/>
        <v>29.252993674897308</v>
      </c>
    </row>
    <row r="29" spans="1:4" ht="15.75" x14ac:dyDescent="0.25">
      <c r="A29" s="9"/>
      <c r="B29" s="9">
        <v>2020</v>
      </c>
      <c r="C29" s="21">
        <v>6570969641033</v>
      </c>
      <c r="D29" s="20">
        <f t="shared" si="0"/>
        <v>29.513682523689489</v>
      </c>
    </row>
    <row r="30" spans="1:4" ht="15.75" x14ac:dyDescent="0.25">
      <c r="A30" s="9"/>
      <c r="B30" s="9">
        <v>2021</v>
      </c>
      <c r="C30" s="21">
        <v>6766602280143</v>
      </c>
      <c r="D30" s="20">
        <f t="shared" si="0"/>
        <v>29.543020198013107</v>
      </c>
    </row>
    <row r="31" spans="1:4" ht="15.75" x14ac:dyDescent="0.25">
      <c r="A31" s="9"/>
      <c r="B31" s="9">
        <v>2022</v>
      </c>
      <c r="C31" s="21">
        <v>7327371934290</v>
      </c>
      <c r="D31" s="20">
        <f t="shared" si="0"/>
        <v>29.622638031970332</v>
      </c>
    </row>
    <row r="32" spans="1:4" ht="15.75" x14ac:dyDescent="0.25">
      <c r="A32" s="9" t="s">
        <v>29</v>
      </c>
      <c r="B32" s="9">
        <v>2019</v>
      </c>
      <c r="C32" s="21">
        <v>848676035300</v>
      </c>
      <c r="D32" s="20">
        <f t="shared" si="0"/>
        <v>27.466943366572742</v>
      </c>
    </row>
    <row r="33" spans="1:4" ht="15.75" x14ac:dyDescent="0.25">
      <c r="A33" s="9"/>
      <c r="B33" s="9">
        <v>2020</v>
      </c>
      <c r="C33" s="21">
        <v>906924214166</v>
      </c>
      <c r="D33" s="20">
        <f t="shared" si="0"/>
        <v>27.533324726972925</v>
      </c>
    </row>
    <row r="34" spans="1:4" ht="15.75" x14ac:dyDescent="0.25">
      <c r="A34" s="9"/>
      <c r="B34" s="9">
        <v>2021</v>
      </c>
      <c r="C34" s="21">
        <v>987563580363</v>
      </c>
      <c r="D34" s="20">
        <f t="shared" si="0"/>
        <v>27.618506716826772</v>
      </c>
    </row>
    <row r="35" spans="1:4" ht="15.75" x14ac:dyDescent="0.25">
      <c r="A35" s="9"/>
      <c r="B35" s="9">
        <v>2022</v>
      </c>
      <c r="C35" s="21">
        <v>811603660216</v>
      </c>
      <c r="D35" s="20">
        <f t="shared" si="0"/>
        <v>27.422277954764688</v>
      </c>
    </row>
    <row r="36" spans="1:4" ht="15.75" x14ac:dyDescent="0.25">
      <c r="A36" s="9" t="s">
        <v>30</v>
      </c>
      <c r="B36" s="9">
        <v>2019</v>
      </c>
      <c r="C36" s="1">
        <v>38709314000000</v>
      </c>
      <c r="D36" s="20">
        <f t="shared" si="0"/>
        <v>31.28710135884209</v>
      </c>
    </row>
    <row r="37" spans="1:4" ht="15.75" x14ac:dyDescent="0.25">
      <c r="A37" s="9"/>
      <c r="B37" s="9">
        <v>2020</v>
      </c>
      <c r="C37" s="1">
        <v>103588325000000</v>
      </c>
      <c r="D37" s="20">
        <f t="shared" si="0"/>
        <v>32.2714457463534</v>
      </c>
    </row>
    <row r="38" spans="1:4" ht="15.75" x14ac:dyDescent="0.25">
      <c r="A38" s="9"/>
      <c r="B38" s="9">
        <v>2021</v>
      </c>
      <c r="C38" s="1">
        <v>118015311000000</v>
      </c>
      <c r="D38" s="20">
        <f t="shared" si="0"/>
        <v>32.401835486214146</v>
      </c>
    </row>
    <row r="39" spans="1:4" ht="15.75" x14ac:dyDescent="0.25">
      <c r="A39" s="9"/>
      <c r="B39" s="9">
        <v>2022</v>
      </c>
      <c r="C39" s="1">
        <v>115305536000000</v>
      </c>
      <c r="D39" s="20">
        <f t="shared" si="0"/>
        <v>32.378606555927774</v>
      </c>
    </row>
    <row r="40" spans="1:4" ht="15.75" x14ac:dyDescent="0.25">
      <c r="A40" s="9" t="s">
        <v>31</v>
      </c>
      <c r="B40" s="9">
        <v>2019</v>
      </c>
      <c r="C40" s="9">
        <v>96198559000000</v>
      </c>
      <c r="D40" s="20">
        <f t="shared" si="0"/>
        <v>32.197435494278039</v>
      </c>
    </row>
    <row r="41" spans="1:4" ht="15.75" x14ac:dyDescent="0.25">
      <c r="A41" s="9"/>
      <c r="B41" s="9">
        <v>2020</v>
      </c>
      <c r="C41" s="9">
        <v>163136516000000</v>
      </c>
      <c r="D41" s="20">
        <f t="shared" si="0"/>
        <v>32.725608487682294</v>
      </c>
    </row>
    <row r="42" spans="1:4" ht="15.75" x14ac:dyDescent="0.25">
      <c r="A42" s="9"/>
      <c r="B42" s="9">
        <v>2021</v>
      </c>
      <c r="C42" s="9">
        <v>179356193000000</v>
      </c>
      <c r="D42" s="20">
        <f t="shared" si="0"/>
        <v>32.820394849558802</v>
      </c>
    </row>
    <row r="43" spans="1:4" ht="15.75" x14ac:dyDescent="0.25">
      <c r="A43" s="9"/>
      <c r="B43" s="9">
        <v>2022</v>
      </c>
      <c r="C43" s="1">
        <v>180433300000000</v>
      </c>
      <c r="D43" s="20">
        <f t="shared" si="0"/>
        <v>32.826382296322912</v>
      </c>
    </row>
    <row r="44" spans="1:4" ht="15.75" x14ac:dyDescent="0.25">
      <c r="A44" s="9" t="s">
        <v>32</v>
      </c>
      <c r="B44" s="9">
        <v>2019</v>
      </c>
      <c r="C44" s="1">
        <v>666313386673</v>
      </c>
      <c r="D44" s="20">
        <f t="shared" si="0"/>
        <v>27.225025947372664</v>
      </c>
    </row>
    <row r="45" spans="1:4" ht="15.75" x14ac:dyDescent="0.25">
      <c r="A45" s="9"/>
      <c r="B45" s="9">
        <v>2020</v>
      </c>
      <c r="C45" s="1">
        <v>674806910037</v>
      </c>
      <c r="D45" s="20">
        <f>LN(C45)</f>
        <v>27.237692427691758</v>
      </c>
    </row>
    <row r="46" spans="1:4" ht="15.75" x14ac:dyDescent="0.25">
      <c r="A46" s="9"/>
      <c r="B46" s="9">
        <v>2021</v>
      </c>
      <c r="C46" s="1">
        <v>767726284113</v>
      </c>
      <c r="D46" s="20">
        <f t="shared" si="0"/>
        <v>27.366699105673661</v>
      </c>
    </row>
    <row r="47" spans="1:4" ht="15.75" x14ac:dyDescent="0.25">
      <c r="A47" s="9"/>
      <c r="B47" s="9">
        <v>2022</v>
      </c>
      <c r="C47" s="1">
        <v>860100358989</v>
      </c>
      <c r="D47" s="20">
        <f>LN(C45)</f>
        <v>27.237692427691758</v>
      </c>
    </row>
    <row r="48" spans="1:4" ht="15.75" x14ac:dyDescent="0.25">
      <c r="A48" s="9" t="s">
        <v>33</v>
      </c>
      <c r="B48" s="9">
        <v>2019</v>
      </c>
      <c r="C48" s="1">
        <v>2896950000000</v>
      </c>
      <c r="D48" s="20">
        <f t="shared" si="0"/>
        <v>28.694679575333129</v>
      </c>
    </row>
    <row r="49" spans="1:4" ht="15.75" x14ac:dyDescent="0.25">
      <c r="A49" s="9"/>
      <c r="B49" s="9">
        <v>2020</v>
      </c>
      <c r="C49" s="1">
        <v>2907425000000</v>
      </c>
      <c r="D49" s="20">
        <f t="shared" si="0"/>
        <v>28.698288925649688</v>
      </c>
    </row>
    <row r="50" spans="1:4" ht="15.75" x14ac:dyDescent="0.25">
      <c r="A50" s="9"/>
      <c r="B50" s="9">
        <v>2021</v>
      </c>
      <c r="C50" s="1">
        <v>2922017000000</v>
      </c>
      <c r="D50" s="20">
        <f t="shared" si="0"/>
        <v>28.703295247173056</v>
      </c>
    </row>
    <row r="51" spans="1:4" ht="15.75" x14ac:dyDescent="0.25">
      <c r="A51" s="9"/>
      <c r="B51" s="9">
        <v>2022</v>
      </c>
      <c r="C51" s="1">
        <v>3374502000000</v>
      </c>
      <c r="D51" s="20">
        <f t="shared" si="0"/>
        <v>28.847268873810094</v>
      </c>
    </row>
    <row r="52" spans="1:4" ht="15.75" x14ac:dyDescent="0.25">
      <c r="A52" s="9" t="s">
        <v>34</v>
      </c>
      <c r="B52" s="9">
        <v>2019</v>
      </c>
      <c r="C52" s="1">
        <v>19037918806473</v>
      </c>
      <c r="D52" s="20">
        <f t="shared" si="0"/>
        <v>30.577453832934669</v>
      </c>
    </row>
    <row r="53" spans="1:4" ht="15.75" x14ac:dyDescent="0.25">
      <c r="A53" s="9"/>
      <c r="B53" s="9">
        <v>2020</v>
      </c>
      <c r="C53" s="1">
        <v>19777500514550</v>
      </c>
      <c r="D53" s="20">
        <f t="shared" si="0"/>
        <v>30.6155660698589</v>
      </c>
    </row>
    <row r="54" spans="1:4" ht="15.75" x14ac:dyDescent="0.25">
      <c r="A54" s="9"/>
      <c r="B54" s="9">
        <v>2021</v>
      </c>
      <c r="C54" s="9">
        <v>19917653265528</v>
      </c>
      <c r="D54" s="20">
        <f t="shared" si="0"/>
        <v>30.622627553189677</v>
      </c>
    </row>
    <row r="55" spans="1:4" ht="15.75" x14ac:dyDescent="0.25">
      <c r="A55" s="9"/>
      <c r="B55" s="9">
        <v>2022</v>
      </c>
      <c r="C55" s="9">
        <v>22276160695411</v>
      </c>
      <c r="D55" s="20">
        <f t="shared" si="0"/>
        <v>30.734538195465962</v>
      </c>
    </row>
    <row r="56" spans="1:4" ht="15.75" x14ac:dyDescent="0.25">
      <c r="A56" s="9" t="s">
        <v>35</v>
      </c>
      <c r="B56" s="9">
        <v>2019</v>
      </c>
      <c r="C56" s="1">
        <v>43083855372</v>
      </c>
      <c r="D56" s="20">
        <f t="shared" si="0"/>
        <v>24.486414178545076</v>
      </c>
    </row>
    <row r="57" spans="1:4" ht="15.75" x14ac:dyDescent="0.25">
      <c r="A57" s="9"/>
      <c r="B57" s="9">
        <v>2020</v>
      </c>
      <c r="C57" s="1">
        <v>98191210595</v>
      </c>
      <c r="D57" s="20">
        <f t="shared" si="0"/>
        <v>25.31018254315844</v>
      </c>
    </row>
    <row r="58" spans="1:4" ht="15.75" x14ac:dyDescent="0.25">
      <c r="A58" s="9"/>
      <c r="B58" s="9">
        <v>2021</v>
      </c>
      <c r="C58" s="1">
        <v>163913597000</v>
      </c>
      <c r="D58" s="20">
        <f t="shared" si="0"/>
        <v>25.822605278376692</v>
      </c>
    </row>
    <row r="59" spans="1:4" ht="15.75" x14ac:dyDescent="0.25">
      <c r="A59" s="9"/>
      <c r="B59" s="9">
        <v>2022</v>
      </c>
      <c r="C59" s="1">
        <v>15938444031000</v>
      </c>
      <c r="D59" s="20">
        <f>LN(C59)</f>
        <v>30.399755170410618</v>
      </c>
    </row>
    <row r="60" spans="1:4" ht="15.75" x14ac:dyDescent="0.25">
      <c r="A60" s="9" t="s">
        <v>36</v>
      </c>
      <c r="B60" s="9">
        <v>2019</v>
      </c>
      <c r="C60" s="1">
        <v>3255607109573</v>
      </c>
      <c r="D60" s="20">
        <f t="shared" si="0"/>
        <v>28.811399890194984</v>
      </c>
    </row>
    <row r="61" spans="1:4" ht="15.75" x14ac:dyDescent="0.25">
      <c r="A61" s="9"/>
      <c r="B61" s="9">
        <v>2020</v>
      </c>
      <c r="C61" s="1">
        <v>3401723398441</v>
      </c>
      <c r="D61" s="20">
        <f t="shared" si="0"/>
        <v>28.855303301023842</v>
      </c>
    </row>
    <row r="62" spans="1:4" ht="15.75" x14ac:dyDescent="0.25">
      <c r="A62" s="9"/>
      <c r="B62" s="9">
        <v>2021</v>
      </c>
      <c r="C62" s="1">
        <v>3731907652769</v>
      </c>
      <c r="D62" s="20">
        <f t="shared" si="0"/>
        <v>28.947940653904649</v>
      </c>
    </row>
    <row r="63" spans="1:4" ht="15.75" x14ac:dyDescent="0.25">
      <c r="A63" s="9"/>
      <c r="B63" s="9">
        <v>2022</v>
      </c>
      <c r="C63" s="1">
        <v>4140857067187</v>
      </c>
      <c r="D63" s="20">
        <f t="shared" si="0"/>
        <v>29.05192390339953</v>
      </c>
    </row>
    <row r="64" spans="1:4" ht="15.75" x14ac:dyDescent="0.25">
      <c r="A64" s="9" t="s">
        <v>37</v>
      </c>
      <c r="B64" s="9">
        <v>2019</v>
      </c>
      <c r="C64" s="23">
        <v>4682083844951</v>
      </c>
      <c r="D64" s="20">
        <f t="shared" si="0"/>
        <v>29.174764392771777</v>
      </c>
    </row>
    <row r="65" spans="1:4" ht="15.75" x14ac:dyDescent="0.25">
      <c r="A65" s="9"/>
      <c r="B65" s="9">
        <v>2020</v>
      </c>
      <c r="C65" s="1">
        <v>4452166671985</v>
      </c>
      <c r="D65" s="20">
        <f t="shared" si="0"/>
        <v>29.124411986193863</v>
      </c>
    </row>
    <row r="66" spans="1:4" ht="15.75" x14ac:dyDescent="0.25">
      <c r="A66" s="9"/>
      <c r="B66" s="9">
        <v>2021</v>
      </c>
      <c r="C66" s="1">
        <v>4191284422677</v>
      </c>
      <c r="D66" s="20">
        <f t="shared" si="0"/>
        <v>29.064028347678988</v>
      </c>
    </row>
    <row r="67" spans="1:4" ht="15.75" x14ac:dyDescent="0.25">
      <c r="A67" s="9"/>
      <c r="B67" s="9">
        <v>2022</v>
      </c>
      <c r="C67" s="1">
        <v>4130321616083</v>
      </c>
      <c r="D67" s="20">
        <f t="shared" si="0"/>
        <v>29.049376393013116</v>
      </c>
    </row>
    <row r="68" spans="1:4" ht="15.75" x14ac:dyDescent="0.25">
      <c r="A68" s="9" t="s">
        <v>38</v>
      </c>
      <c r="B68" s="9">
        <v>2019</v>
      </c>
      <c r="C68" s="1">
        <v>1820383352811</v>
      </c>
      <c r="D68" s="20">
        <f t="shared" si="0"/>
        <v>28.230068228249788</v>
      </c>
    </row>
    <row r="69" spans="1:4" ht="15.75" x14ac:dyDescent="0.25">
      <c r="A69" s="9"/>
      <c r="B69" s="9">
        <v>2020</v>
      </c>
      <c r="C69" s="1">
        <v>1768660546754</v>
      </c>
      <c r="D69" s="20">
        <f t="shared" si="0"/>
        <v>28.201243622785679</v>
      </c>
    </row>
    <row r="70" spans="1:4" ht="15.75" x14ac:dyDescent="0.25">
      <c r="A70" s="9"/>
      <c r="B70" s="9">
        <v>2021</v>
      </c>
      <c r="C70" s="1">
        <v>1970428120056</v>
      </c>
      <c r="D70" s="20">
        <f t="shared" ref="D70:D87" si="1">LN(C70)</f>
        <v>28.309271954893294</v>
      </c>
    </row>
    <row r="71" spans="1:4" ht="15.75" x14ac:dyDescent="0.25">
      <c r="A71" s="9"/>
      <c r="B71" s="9">
        <v>2022</v>
      </c>
      <c r="C71" s="1">
        <v>2042199577083</v>
      </c>
      <c r="D71" s="20">
        <f t="shared" si="1"/>
        <v>28.345048566978903</v>
      </c>
    </row>
    <row r="72" spans="1:4" ht="15.75" x14ac:dyDescent="0.25">
      <c r="A72" s="9" t="s">
        <v>39</v>
      </c>
      <c r="B72" s="9">
        <v>2019</v>
      </c>
      <c r="C72" s="1">
        <v>790845543826</v>
      </c>
      <c r="D72" s="20">
        <f t="shared" si="1"/>
        <v>27.396368518676066</v>
      </c>
    </row>
    <row r="73" spans="1:4" ht="15.75" x14ac:dyDescent="0.25">
      <c r="A73" s="9"/>
      <c r="B73" s="9">
        <v>2020</v>
      </c>
      <c r="C73" s="1">
        <v>773863042440</v>
      </c>
      <c r="D73" s="20">
        <f t="shared" si="1"/>
        <v>27.374660747127098</v>
      </c>
    </row>
    <row r="74" spans="1:4" ht="15.75" x14ac:dyDescent="0.25">
      <c r="A74" s="9"/>
      <c r="B74" s="9">
        <v>2021</v>
      </c>
      <c r="C74" s="1">
        <v>889125250792</v>
      </c>
      <c r="D74" s="20">
        <f t="shared" si="1"/>
        <v>27.513503952066127</v>
      </c>
    </row>
    <row r="75" spans="1:4" ht="15.75" x14ac:dyDescent="0.25">
      <c r="A75" s="9"/>
      <c r="B75" s="9">
        <v>2022</v>
      </c>
      <c r="C75" s="1">
        <v>1033289474829</v>
      </c>
      <c r="D75" s="20">
        <f t="shared" si="1"/>
        <v>27.663768494136907</v>
      </c>
    </row>
    <row r="76" spans="1:4" ht="15.75" x14ac:dyDescent="0.25">
      <c r="A76" s="9" t="s">
        <v>40</v>
      </c>
      <c r="B76" s="9">
        <v>2019</v>
      </c>
      <c r="C76" s="1">
        <v>2881563083954</v>
      </c>
      <c r="D76" s="20">
        <f t="shared" si="1"/>
        <v>28.689354000331711</v>
      </c>
    </row>
    <row r="77" spans="1:4" ht="15.75" x14ac:dyDescent="0.25">
      <c r="A77" s="9"/>
      <c r="B77" s="9">
        <v>2020</v>
      </c>
      <c r="C77" s="1">
        <v>3448995059882</v>
      </c>
      <c r="D77" s="20">
        <f t="shared" si="1"/>
        <v>28.869104017548796</v>
      </c>
    </row>
    <row r="78" spans="1:4" ht="15.75" x14ac:dyDescent="0.25">
      <c r="A78" s="9"/>
      <c r="B78" s="9">
        <v>2021</v>
      </c>
      <c r="C78" s="1">
        <v>3919243683748</v>
      </c>
      <c r="D78" s="20">
        <f t="shared" si="1"/>
        <v>28.996919813296635</v>
      </c>
    </row>
    <row r="79" spans="1:4" ht="15.75" x14ac:dyDescent="0.25">
      <c r="A79" s="9"/>
      <c r="B79" s="9">
        <v>2022</v>
      </c>
      <c r="C79" s="1">
        <v>4590737849889</v>
      </c>
      <c r="D79" s="20">
        <f t="shared" si="1"/>
        <v>29.155061878691651</v>
      </c>
    </row>
    <row r="80" spans="1:4" ht="15.75" x14ac:dyDescent="0.25">
      <c r="A80" s="9" t="s">
        <v>41</v>
      </c>
      <c r="B80" s="9">
        <v>2019</v>
      </c>
      <c r="C80" s="9">
        <v>5570651000000</v>
      </c>
      <c r="D80" s="20">
        <f t="shared" si="1"/>
        <v>29.348533039160341</v>
      </c>
    </row>
    <row r="81" spans="1:4" ht="15.75" x14ac:dyDescent="0.25">
      <c r="A81" s="9"/>
      <c r="B81" s="9">
        <v>2020</v>
      </c>
      <c r="C81" s="9">
        <v>5680638000000</v>
      </c>
      <c r="D81" s="20">
        <f t="shared" si="1"/>
        <v>29.36808466629741</v>
      </c>
    </row>
    <row r="82" spans="1:4" ht="15.75" x14ac:dyDescent="0.25">
      <c r="A82" s="9"/>
      <c r="B82" s="9">
        <v>2021</v>
      </c>
      <c r="C82" s="9">
        <v>6297287000000</v>
      </c>
      <c r="D82" s="20">
        <f t="shared" si="1"/>
        <v>29.471140021655554</v>
      </c>
    </row>
    <row r="83" spans="1:4" ht="15.75" x14ac:dyDescent="0.25">
      <c r="A83" s="9"/>
      <c r="B83" s="9">
        <v>2022</v>
      </c>
      <c r="C83" s="9">
        <v>6878297000000</v>
      </c>
      <c r="D83" s="20">
        <f t="shared" si="1"/>
        <v>29.559392208163658</v>
      </c>
    </row>
    <row r="84" spans="1:4" ht="15.75" x14ac:dyDescent="0.25">
      <c r="A84" s="9" t="s">
        <v>42</v>
      </c>
      <c r="B84" s="9">
        <v>2019</v>
      </c>
      <c r="C84" s="1">
        <v>6608422000000</v>
      </c>
      <c r="D84" s="20">
        <f t="shared" si="1"/>
        <v>29.519366012093606</v>
      </c>
    </row>
    <row r="85" spans="1:4" ht="15.75" x14ac:dyDescent="0.25">
      <c r="A85" s="9"/>
      <c r="B85" s="9">
        <v>2020</v>
      </c>
      <c r="C85" s="1">
        <v>8754116000000</v>
      </c>
      <c r="D85" s="20">
        <f t="shared" si="1"/>
        <v>29.800545105694674</v>
      </c>
    </row>
    <row r="86" spans="1:4" ht="15.75" x14ac:dyDescent="0.25">
      <c r="A86" s="9"/>
      <c r="B86" s="9">
        <v>2021</v>
      </c>
      <c r="C86" s="9">
        <v>7406856000000</v>
      </c>
      <c r="D86" s="20">
        <f t="shared" si="1"/>
        <v>29.633427173701463</v>
      </c>
    </row>
    <row r="87" spans="1:4" ht="15.75" x14ac:dyDescent="0.25">
      <c r="A87" s="9"/>
      <c r="B87" s="9">
        <v>2022</v>
      </c>
      <c r="C87" s="9">
        <v>7376375000000</v>
      </c>
      <c r="D87" s="20">
        <f t="shared" si="1"/>
        <v>29.629303441454496</v>
      </c>
    </row>
  </sheetData>
  <mergeCells count="4">
    <mergeCell ref="A1:A2"/>
    <mergeCell ref="B1:B2"/>
    <mergeCell ref="C1:C2"/>
    <mergeCell ref="D1:D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FFD005-62B6-461F-83ED-6420BBBE9FA0}">
  <dimension ref="A1:F87"/>
  <sheetViews>
    <sheetView zoomScale="78" zoomScaleNormal="78" workbookViewId="0">
      <selection activeCell="D58" sqref="D58"/>
    </sheetView>
  </sheetViews>
  <sheetFormatPr defaultRowHeight="15" x14ac:dyDescent="0.25"/>
  <cols>
    <col min="1" max="1" width="14.28515625" style="2" customWidth="1"/>
    <col min="2" max="2" width="9.42578125" style="2" bestFit="1" customWidth="1"/>
    <col min="3" max="5" width="20" style="2" customWidth="1"/>
    <col min="6" max="6" width="22.5703125" style="2" bestFit="1" customWidth="1"/>
  </cols>
  <sheetData>
    <row r="1" spans="1:6" ht="15" customHeight="1" x14ac:dyDescent="0.25">
      <c r="A1" s="36" t="s">
        <v>8</v>
      </c>
      <c r="B1" s="37" t="s">
        <v>9</v>
      </c>
      <c r="C1" s="36" t="s">
        <v>44</v>
      </c>
      <c r="D1" s="36" t="s">
        <v>43</v>
      </c>
      <c r="E1" s="38" t="s">
        <v>47</v>
      </c>
      <c r="F1" s="38" t="s">
        <v>45</v>
      </c>
    </row>
    <row r="2" spans="1:6" ht="15" customHeight="1" x14ac:dyDescent="0.25">
      <c r="A2" s="36"/>
      <c r="B2" s="37"/>
      <c r="C2" s="36"/>
      <c r="D2" s="36"/>
      <c r="E2" s="38"/>
      <c r="F2" s="38"/>
    </row>
    <row r="3" spans="1:6" ht="15.75" x14ac:dyDescent="0.25">
      <c r="A3" s="8"/>
      <c r="B3" s="9"/>
      <c r="C3" s="4" t="s">
        <v>10</v>
      </c>
      <c r="D3" s="4" t="s">
        <v>11</v>
      </c>
      <c r="E3" s="3" t="s">
        <v>48</v>
      </c>
      <c r="F3" s="3" t="s">
        <v>13</v>
      </c>
    </row>
    <row r="4" spans="1:6" s="6" customFormat="1" ht="15.75" x14ac:dyDescent="0.25">
      <c r="A4" s="9" t="s">
        <v>22</v>
      </c>
      <c r="B4" s="9">
        <v>2019</v>
      </c>
      <c r="C4" s="9">
        <v>1816406000000</v>
      </c>
      <c r="D4" s="9">
        <v>1868966000000</v>
      </c>
      <c r="E4" s="9">
        <f>D4-C4</f>
        <v>52560000000</v>
      </c>
      <c r="F4" s="32">
        <f>E4/C4</f>
        <v>2.8936262047141444E-2</v>
      </c>
    </row>
    <row r="5" spans="1:6" s="6" customFormat="1" ht="15.75" x14ac:dyDescent="0.25">
      <c r="A5" s="9"/>
      <c r="B5" s="9">
        <v>2020</v>
      </c>
      <c r="C5" s="9">
        <v>1868966000000</v>
      </c>
      <c r="D5" s="9">
        <v>2011557000000</v>
      </c>
      <c r="E5" s="9">
        <f t="shared" ref="E5:E68" si="0">D5-C5</f>
        <v>142591000000</v>
      </c>
      <c r="F5" s="32">
        <f t="shared" ref="F5:F68" si="1">E5/C5</f>
        <v>7.6294057783822714E-2</v>
      </c>
    </row>
    <row r="6" spans="1:6" s="6" customFormat="1" ht="15.75" x14ac:dyDescent="0.25">
      <c r="A6" s="9"/>
      <c r="B6" s="9">
        <v>2021</v>
      </c>
      <c r="C6" s="9">
        <v>2011557000000</v>
      </c>
      <c r="D6" s="1">
        <v>1761634000000</v>
      </c>
      <c r="E6" s="9">
        <f t="shared" si="0"/>
        <v>-249923000000</v>
      </c>
      <c r="F6" s="32">
        <f t="shared" si="1"/>
        <v>-0.12424355859664926</v>
      </c>
    </row>
    <row r="7" spans="1:6" s="6" customFormat="1" ht="15.75" x14ac:dyDescent="0.25">
      <c r="A7" s="9"/>
      <c r="B7" s="9">
        <v>2022</v>
      </c>
      <c r="C7" s="1">
        <v>1761634000000</v>
      </c>
      <c r="D7" s="9">
        <v>1826350000000</v>
      </c>
      <c r="E7" s="9">
        <f t="shared" si="0"/>
        <v>64716000000</v>
      </c>
      <c r="F7" s="32">
        <f t="shared" si="1"/>
        <v>3.6736348185832018E-2</v>
      </c>
    </row>
    <row r="8" spans="1:6" s="6" customFormat="1" ht="15.75" x14ac:dyDescent="0.25">
      <c r="A8" s="9" t="s">
        <v>23</v>
      </c>
      <c r="B8" s="9">
        <v>2019</v>
      </c>
      <c r="C8" s="9">
        <v>1004275813783</v>
      </c>
      <c r="D8" s="9">
        <v>1057529235985</v>
      </c>
      <c r="E8" s="9">
        <f t="shared" si="0"/>
        <v>53253422202</v>
      </c>
      <c r="F8" s="32">
        <f t="shared" si="1"/>
        <v>5.3026689950243878E-2</v>
      </c>
    </row>
    <row r="9" spans="1:6" s="6" customFormat="1" ht="15.75" x14ac:dyDescent="0.25">
      <c r="A9" s="9"/>
      <c r="B9" s="9">
        <v>2020</v>
      </c>
      <c r="C9" s="9">
        <v>1057529235985</v>
      </c>
      <c r="D9" s="9">
        <v>1086873666641</v>
      </c>
      <c r="E9" s="9">
        <f t="shared" si="0"/>
        <v>29344430656</v>
      </c>
      <c r="F9" s="32">
        <f t="shared" si="1"/>
        <v>2.7748103463700574E-2</v>
      </c>
    </row>
    <row r="10" spans="1:6" s="6" customFormat="1" ht="15.75" x14ac:dyDescent="0.25">
      <c r="A10" s="9"/>
      <c r="B10" s="9">
        <v>2021</v>
      </c>
      <c r="C10" s="9">
        <v>1086873666641</v>
      </c>
      <c r="D10" s="9">
        <v>1146235578463</v>
      </c>
      <c r="E10" s="9">
        <f t="shared" si="0"/>
        <v>59361911822</v>
      </c>
      <c r="F10" s="32">
        <f t="shared" si="1"/>
        <v>5.4617122158694777E-2</v>
      </c>
    </row>
    <row r="11" spans="1:6" s="6" customFormat="1" ht="15.75" x14ac:dyDescent="0.25">
      <c r="A11" s="9"/>
      <c r="B11" s="9">
        <v>2022</v>
      </c>
      <c r="C11" s="9">
        <v>1146235578463</v>
      </c>
      <c r="D11" s="9">
        <v>1074777460412</v>
      </c>
      <c r="E11" s="9">
        <f t="shared" si="0"/>
        <v>-71458118051</v>
      </c>
      <c r="F11" s="32">
        <f t="shared" si="1"/>
        <v>-6.2341563456631652E-2</v>
      </c>
    </row>
    <row r="12" spans="1:6" s="6" customFormat="1" ht="15.75" x14ac:dyDescent="0.25">
      <c r="A12" s="9" t="s">
        <v>24</v>
      </c>
      <c r="B12" s="9">
        <v>2019</v>
      </c>
      <c r="C12" s="9">
        <v>1168956042706</v>
      </c>
      <c r="D12" s="9">
        <v>1393079542074</v>
      </c>
      <c r="E12" s="9">
        <f t="shared" si="0"/>
        <v>224123499368</v>
      </c>
      <c r="F12" s="32">
        <f t="shared" si="1"/>
        <v>0.19172962128599777</v>
      </c>
    </row>
    <row r="13" spans="1:6" s="6" customFormat="1" ht="15.75" x14ac:dyDescent="0.25">
      <c r="A13" s="9"/>
      <c r="B13" s="9">
        <v>2020</v>
      </c>
      <c r="C13" s="9">
        <v>1393079542074</v>
      </c>
      <c r="D13" s="21">
        <v>1566673828068</v>
      </c>
      <c r="E13" s="9">
        <f t="shared" si="0"/>
        <v>173594285994</v>
      </c>
      <c r="F13" s="32">
        <f t="shared" si="1"/>
        <v>0.12461189813724127</v>
      </c>
    </row>
    <row r="14" spans="1:6" s="6" customFormat="1" ht="15.75" x14ac:dyDescent="0.25">
      <c r="A14" s="9"/>
      <c r="B14" s="9">
        <v>2021</v>
      </c>
      <c r="C14" s="21">
        <v>1566673828068</v>
      </c>
      <c r="D14" s="21">
        <v>1697387196209</v>
      </c>
      <c r="E14" s="9">
        <f t="shared" si="0"/>
        <v>130713368141</v>
      </c>
      <c r="F14" s="32">
        <f t="shared" si="1"/>
        <v>8.3433683386537366E-2</v>
      </c>
    </row>
    <row r="15" spans="1:6" s="6" customFormat="1" ht="15.75" x14ac:dyDescent="0.25">
      <c r="A15" s="9"/>
      <c r="B15" s="9">
        <v>2022</v>
      </c>
      <c r="C15" s="21">
        <v>1697387196209</v>
      </c>
      <c r="D15" s="21">
        <v>1718287453575</v>
      </c>
      <c r="E15" s="9">
        <f t="shared" si="0"/>
        <v>20900257366</v>
      </c>
      <c r="F15" s="32">
        <f t="shared" si="1"/>
        <v>1.2313193720725193E-2</v>
      </c>
    </row>
    <row r="16" spans="1:6" s="6" customFormat="1" ht="15.75" x14ac:dyDescent="0.25">
      <c r="A16" s="9" t="s">
        <v>25</v>
      </c>
      <c r="B16" s="9">
        <v>2019</v>
      </c>
      <c r="C16" s="9">
        <v>833933861594</v>
      </c>
      <c r="D16" s="9">
        <v>1245144303719</v>
      </c>
      <c r="E16" s="9">
        <f t="shared" si="0"/>
        <v>411210442125</v>
      </c>
      <c r="F16" s="32">
        <f t="shared" si="1"/>
        <v>0.49309718799402519</v>
      </c>
    </row>
    <row r="17" spans="1:6" s="6" customFormat="1" ht="15.75" x14ac:dyDescent="0.25">
      <c r="A17" s="9"/>
      <c r="B17" s="9">
        <v>2020</v>
      </c>
      <c r="C17" s="9">
        <v>1245144303719</v>
      </c>
      <c r="D17" s="9">
        <v>1310940121622</v>
      </c>
      <c r="E17" s="9">
        <f t="shared" si="0"/>
        <v>65795817903</v>
      </c>
      <c r="F17" s="32">
        <f t="shared" si="1"/>
        <v>5.284192178085776E-2</v>
      </c>
    </row>
    <row r="18" spans="1:6" s="6" customFormat="1" ht="15.75" x14ac:dyDescent="0.25">
      <c r="A18" s="9"/>
      <c r="B18" s="9">
        <v>2021</v>
      </c>
      <c r="C18" s="9">
        <v>1310940121622</v>
      </c>
      <c r="D18" s="9">
        <v>1348181576913</v>
      </c>
      <c r="E18" s="9">
        <f t="shared" si="0"/>
        <v>37241455291</v>
      </c>
      <c r="F18" s="32">
        <f t="shared" si="1"/>
        <v>2.8408204674460563E-2</v>
      </c>
    </row>
    <row r="19" spans="1:6" s="6" customFormat="1" ht="15.75" x14ac:dyDescent="0.25">
      <c r="A19" s="9"/>
      <c r="B19" s="9">
        <v>2022</v>
      </c>
      <c r="C19" s="9">
        <v>1348181576913</v>
      </c>
      <c r="D19" s="9">
        <v>1693523611414</v>
      </c>
      <c r="E19" s="9">
        <f t="shared" si="0"/>
        <v>345342034501</v>
      </c>
      <c r="F19" s="32">
        <f t="shared" si="1"/>
        <v>0.25615394870752295</v>
      </c>
    </row>
    <row r="20" spans="1:6" s="6" customFormat="1" ht="15.75" x14ac:dyDescent="0.25">
      <c r="A20" s="22" t="s">
        <v>26</v>
      </c>
      <c r="B20" s="9">
        <v>2019</v>
      </c>
      <c r="C20" s="1">
        <v>1523517170000</v>
      </c>
      <c r="D20" s="1">
        <v>1425983722000</v>
      </c>
      <c r="E20" s="9">
        <f t="shared" si="0"/>
        <v>-97533448000</v>
      </c>
      <c r="F20" s="32">
        <f t="shared" si="1"/>
        <v>-6.4018607680017159E-2</v>
      </c>
    </row>
    <row r="21" spans="1:6" s="6" customFormat="1" ht="15.75" x14ac:dyDescent="0.25">
      <c r="A21" s="9"/>
      <c r="B21" s="9">
        <v>2020</v>
      </c>
      <c r="C21" s="1">
        <v>1425983722000</v>
      </c>
      <c r="D21" s="1">
        <v>1225580913000</v>
      </c>
      <c r="E21" s="9">
        <f t="shared" si="0"/>
        <v>-200402809000</v>
      </c>
      <c r="F21" s="32">
        <f t="shared" si="1"/>
        <v>-0.14053653341773562</v>
      </c>
    </row>
    <row r="22" spans="1:6" s="6" customFormat="1" ht="15.75" x14ac:dyDescent="0.25">
      <c r="A22" s="9"/>
      <c r="B22" s="9">
        <v>2021</v>
      </c>
      <c r="C22" s="1">
        <v>1225580913000</v>
      </c>
      <c r="D22" s="21">
        <v>1308722065000</v>
      </c>
      <c r="E22" s="9">
        <f t="shared" si="0"/>
        <v>83141152000</v>
      </c>
      <c r="F22" s="32">
        <f t="shared" si="1"/>
        <v>6.7838158311788271E-2</v>
      </c>
    </row>
    <row r="23" spans="1:6" s="6" customFormat="1" ht="15.75" x14ac:dyDescent="0.25">
      <c r="A23" s="9"/>
      <c r="B23" s="9">
        <v>2022</v>
      </c>
      <c r="C23" s="21">
        <v>1308722065000</v>
      </c>
      <c r="D23" s="21">
        <v>1307186367000</v>
      </c>
      <c r="E23" s="9">
        <f t="shared" si="0"/>
        <v>-1535698000</v>
      </c>
      <c r="F23" s="32">
        <f t="shared" si="1"/>
        <v>-1.1734332606365891E-3</v>
      </c>
    </row>
    <row r="24" spans="1:6" s="6" customFormat="1" ht="15.75" x14ac:dyDescent="0.25">
      <c r="A24" s="9" t="s">
        <v>27</v>
      </c>
      <c r="B24" s="9">
        <v>2019</v>
      </c>
      <c r="C24" s="21">
        <v>162749739566</v>
      </c>
      <c r="D24" s="21">
        <v>250442587742</v>
      </c>
      <c r="E24" s="9">
        <f t="shared" si="0"/>
        <v>87692848176</v>
      </c>
      <c r="F24" s="32">
        <f t="shared" si="1"/>
        <v>0.53882020585623036</v>
      </c>
    </row>
    <row r="25" spans="1:6" s="6" customFormat="1" ht="15.75" x14ac:dyDescent="0.25">
      <c r="A25" s="9"/>
      <c r="B25" s="9">
        <v>2020</v>
      </c>
      <c r="C25" s="21">
        <v>250442587742</v>
      </c>
      <c r="D25" s="21">
        <v>263754414443</v>
      </c>
      <c r="E25" s="9">
        <f t="shared" si="0"/>
        <v>13311826701</v>
      </c>
      <c r="F25" s="32">
        <f t="shared" si="1"/>
        <v>5.3153206972583779E-2</v>
      </c>
    </row>
    <row r="26" spans="1:6" s="6" customFormat="1" ht="15.75" x14ac:dyDescent="0.25">
      <c r="A26" s="9"/>
      <c r="B26" s="9">
        <v>2021</v>
      </c>
      <c r="C26" s="21">
        <v>263754414443</v>
      </c>
      <c r="D26" s="21">
        <v>370684311428</v>
      </c>
      <c r="E26" s="9">
        <f t="shared" si="0"/>
        <v>106929896985</v>
      </c>
      <c r="F26" s="32">
        <f t="shared" si="1"/>
        <v>0.40541462485401786</v>
      </c>
    </row>
    <row r="27" spans="1:6" s="6" customFormat="1" ht="15.75" x14ac:dyDescent="0.25">
      <c r="A27" s="9"/>
      <c r="B27" s="9">
        <v>2022</v>
      </c>
      <c r="C27" s="21">
        <v>370684311428</v>
      </c>
      <c r="D27" s="21">
        <v>485054412584</v>
      </c>
      <c r="E27" s="9">
        <f t="shared" si="0"/>
        <v>114370101156</v>
      </c>
      <c r="F27" s="32">
        <f t="shared" si="1"/>
        <v>0.30853774392395539</v>
      </c>
    </row>
    <row r="28" spans="1:6" s="6" customFormat="1" ht="15.75" x14ac:dyDescent="0.25">
      <c r="A28" s="9" t="s">
        <v>28</v>
      </c>
      <c r="B28" s="9">
        <v>2019</v>
      </c>
      <c r="C28" s="21">
        <v>4212408305683</v>
      </c>
      <c r="D28" s="21">
        <v>5063067672414</v>
      </c>
      <c r="E28" s="9">
        <f t="shared" si="0"/>
        <v>850659366731</v>
      </c>
      <c r="F28" s="32">
        <f t="shared" si="1"/>
        <v>0.20194133735406594</v>
      </c>
    </row>
    <row r="29" spans="1:6" s="6" customFormat="1" ht="15.75" x14ac:dyDescent="0.25">
      <c r="A29" s="9"/>
      <c r="B29" s="9">
        <v>2020</v>
      </c>
      <c r="C29" s="21">
        <v>5063067672414</v>
      </c>
      <c r="D29" s="21">
        <v>6570969641033</v>
      </c>
      <c r="E29" s="9">
        <f t="shared" si="0"/>
        <v>1507901968619</v>
      </c>
      <c r="F29" s="32">
        <f t="shared" si="1"/>
        <v>0.2978237831650497</v>
      </c>
    </row>
    <row r="30" spans="1:6" s="6" customFormat="1" ht="15.75" x14ac:dyDescent="0.25">
      <c r="A30" s="9"/>
      <c r="B30" s="9">
        <v>2021</v>
      </c>
      <c r="C30" s="21">
        <v>6570969641033</v>
      </c>
      <c r="D30" s="21">
        <v>6766602280143</v>
      </c>
      <c r="E30" s="9">
        <f t="shared" si="0"/>
        <v>195632639110</v>
      </c>
      <c r="F30" s="32">
        <f t="shared" si="1"/>
        <v>2.9772263424922056E-2</v>
      </c>
    </row>
    <row r="31" spans="1:6" s="6" customFormat="1" ht="15.75" x14ac:dyDescent="0.25">
      <c r="A31" s="9"/>
      <c r="B31" s="9">
        <v>2022</v>
      </c>
      <c r="C31" s="21">
        <v>6766602280143</v>
      </c>
      <c r="D31" s="21">
        <v>7327371934290</v>
      </c>
      <c r="E31" s="9">
        <f t="shared" si="0"/>
        <v>560769654147</v>
      </c>
      <c r="F31" s="32">
        <f t="shared" si="1"/>
        <v>8.2873151240558676E-2</v>
      </c>
    </row>
    <row r="32" spans="1:6" s="6" customFormat="1" ht="15.75" x14ac:dyDescent="0.25">
      <c r="A32" s="9" t="s">
        <v>29</v>
      </c>
      <c r="B32" s="9">
        <v>2019</v>
      </c>
      <c r="C32" s="21" t="s">
        <v>46</v>
      </c>
      <c r="D32" s="21">
        <v>848676035300</v>
      </c>
      <c r="E32" s="9" t="e">
        <f t="shared" si="0"/>
        <v>#VALUE!</v>
      </c>
      <c r="F32" s="32" t="e">
        <f t="shared" si="1"/>
        <v>#VALUE!</v>
      </c>
    </row>
    <row r="33" spans="1:6" s="6" customFormat="1" ht="15.75" x14ac:dyDescent="0.25">
      <c r="A33" s="9"/>
      <c r="B33" s="9">
        <v>2020</v>
      </c>
      <c r="C33" s="21">
        <v>848676035300</v>
      </c>
      <c r="D33" s="21">
        <v>906924214166</v>
      </c>
      <c r="E33" s="9">
        <f t="shared" si="0"/>
        <v>58248178866</v>
      </c>
      <c r="F33" s="32">
        <f t="shared" si="1"/>
        <v>6.8634174223394614E-2</v>
      </c>
    </row>
    <row r="34" spans="1:6" s="6" customFormat="1" ht="15.75" x14ac:dyDescent="0.25">
      <c r="A34" s="9"/>
      <c r="B34" s="9">
        <v>2021</v>
      </c>
      <c r="C34" s="21">
        <v>906924214166</v>
      </c>
      <c r="D34" s="21">
        <v>987563580363</v>
      </c>
      <c r="E34" s="9">
        <f t="shared" si="0"/>
        <v>80639366197</v>
      </c>
      <c r="F34" s="32">
        <f t="shared" si="1"/>
        <v>8.891522018866295E-2</v>
      </c>
    </row>
    <row r="35" spans="1:6" s="6" customFormat="1" ht="15.75" x14ac:dyDescent="0.25">
      <c r="A35" s="9"/>
      <c r="B35" s="9">
        <v>2022</v>
      </c>
      <c r="C35" s="21">
        <v>987563580363</v>
      </c>
      <c r="D35" s="21">
        <v>811603660216</v>
      </c>
      <c r="E35" s="9">
        <f t="shared" si="0"/>
        <v>-175959920147</v>
      </c>
      <c r="F35" s="32">
        <f t="shared" si="1"/>
        <v>-0.17817578902851217</v>
      </c>
    </row>
    <row r="36" spans="1:6" s="6" customFormat="1" ht="15.75" x14ac:dyDescent="0.25">
      <c r="A36" s="9" t="s">
        <v>30</v>
      </c>
      <c r="B36" s="9">
        <v>2019</v>
      </c>
      <c r="C36" s="1">
        <v>34367153000000</v>
      </c>
      <c r="D36" s="1">
        <v>38709314000000</v>
      </c>
      <c r="E36" s="9">
        <f t="shared" si="0"/>
        <v>4342161000000</v>
      </c>
      <c r="F36" s="32">
        <f t="shared" si="1"/>
        <v>0.12634625277223283</v>
      </c>
    </row>
    <row r="37" spans="1:6" s="6" customFormat="1" ht="15.75" x14ac:dyDescent="0.25">
      <c r="A37" s="9"/>
      <c r="B37" s="9">
        <v>2020</v>
      </c>
      <c r="C37" s="1">
        <v>38709314000000</v>
      </c>
      <c r="D37" s="1">
        <v>103588325000000</v>
      </c>
      <c r="E37" s="9">
        <f t="shared" si="0"/>
        <v>64879011000000</v>
      </c>
      <c r="F37" s="32">
        <f t="shared" si="1"/>
        <v>1.6760568528804205</v>
      </c>
    </row>
    <row r="38" spans="1:6" s="6" customFormat="1" ht="15.75" x14ac:dyDescent="0.25">
      <c r="A38" s="9"/>
      <c r="B38" s="9">
        <v>2021</v>
      </c>
      <c r="C38" s="1">
        <v>103588325000000</v>
      </c>
      <c r="D38" s="1">
        <v>118015311000000</v>
      </c>
      <c r="E38" s="9">
        <f t="shared" si="0"/>
        <v>14426986000000</v>
      </c>
      <c r="F38" s="32">
        <f t="shared" si="1"/>
        <v>0.13927231664379167</v>
      </c>
    </row>
    <row r="39" spans="1:6" s="6" customFormat="1" ht="15.75" x14ac:dyDescent="0.25">
      <c r="A39" s="9"/>
      <c r="B39" s="9">
        <v>2022</v>
      </c>
      <c r="C39" s="1">
        <v>118015311000000</v>
      </c>
      <c r="D39" s="1">
        <v>115305536000000</v>
      </c>
      <c r="E39" s="9">
        <f t="shared" si="0"/>
        <v>-2709775000000</v>
      </c>
      <c r="F39" s="32">
        <f t="shared" si="1"/>
        <v>-2.2961215600236819E-2</v>
      </c>
    </row>
    <row r="40" spans="1:6" s="6" customFormat="1" ht="15.75" x14ac:dyDescent="0.25">
      <c r="A40" s="9" t="s">
        <v>31</v>
      </c>
      <c r="B40" s="9">
        <v>2019</v>
      </c>
      <c r="C40" s="9">
        <v>96537796000000</v>
      </c>
      <c r="D40" s="9">
        <v>96198559000000</v>
      </c>
      <c r="E40" s="9">
        <f t="shared" si="0"/>
        <v>-339237000000</v>
      </c>
      <c r="F40" s="32">
        <f t="shared" si="1"/>
        <v>-3.5140329907676782E-3</v>
      </c>
    </row>
    <row r="41" spans="1:6" s="6" customFormat="1" ht="15.75" x14ac:dyDescent="0.25">
      <c r="A41" s="9"/>
      <c r="B41" s="9">
        <v>2020</v>
      </c>
      <c r="C41" s="9">
        <v>96198559000000</v>
      </c>
      <c r="D41" s="9">
        <v>163136516000000</v>
      </c>
      <c r="E41" s="9">
        <f t="shared" si="0"/>
        <v>66937957000000</v>
      </c>
      <c r="F41" s="32">
        <f t="shared" si="1"/>
        <v>0.69583118183714165</v>
      </c>
    </row>
    <row r="42" spans="1:6" s="6" customFormat="1" ht="15.75" x14ac:dyDescent="0.25">
      <c r="A42" s="9"/>
      <c r="B42" s="9">
        <v>2021</v>
      </c>
      <c r="C42" s="9">
        <v>163136516000000</v>
      </c>
      <c r="D42" s="9">
        <v>179356193000000</v>
      </c>
      <c r="E42" s="9">
        <f t="shared" si="0"/>
        <v>16219677000000</v>
      </c>
      <c r="F42" s="32">
        <f t="shared" si="1"/>
        <v>9.9423951164924959E-2</v>
      </c>
    </row>
    <row r="43" spans="1:6" s="6" customFormat="1" ht="15.75" x14ac:dyDescent="0.25">
      <c r="A43" s="9"/>
      <c r="B43" s="9">
        <v>2022</v>
      </c>
      <c r="C43" s="9">
        <v>179356193000000</v>
      </c>
      <c r="D43" s="1">
        <v>180433300000000</v>
      </c>
      <c r="E43" s="9">
        <f t="shared" si="0"/>
        <v>1077107000000</v>
      </c>
      <c r="F43" s="32">
        <f t="shared" si="1"/>
        <v>6.0054073516156757E-3</v>
      </c>
    </row>
    <row r="44" spans="1:6" s="6" customFormat="1" ht="15.75" x14ac:dyDescent="0.25">
      <c r="A44" s="9" t="s">
        <v>32</v>
      </c>
      <c r="B44" s="9">
        <v>2019</v>
      </c>
      <c r="C44" s="1">
        <v>536474210503</v>
      </c>
      <c r="D44" s="1">
        <v>666313386673</v>
      </c>
      <c r="E44" s="9">
        <f t="shared" si="0"/>
        <v>129839176170</v>
      </c>
      <c r="F44" s="32">
        <f t="shared" si="1"/>
        <v>0.24202314599291241</v>
      </c>
    </row>
    <row r="45" spans="1:6" s="6" customFormat="1" ht="15.75" x14ac:dyDescent="0.25">
      <c r="A45" s="9"/>
      <c r="B45" s="9">
        <v>2020</v>
      </c>
      <c r="C45" s="1">
        <v>666313386673</v>
      </c>
      <c r="D45" s="1">
        <v>674806910037</v>
      </c>
      <c r="E45" s="9">
        <f t="shared" si="0"/>
        <v>8493523364</v>
      </c>
      <c r="F45" s="32">
        <f t="shared" si="1"/>
        <v>1.2747039957293071E-2</v>
      </c>
    </row>
    <row r="46" spans="1:6" s="6" customFormat="1" ht="15.75" x14ac:dyDescent="0.25">
      <c r="A46" s="9"/>
      <c r="B46" s="9">
        <v>2021</v>
      </c>
      <c r="C46" s="1">
        <v>674806910037</v>
      </c>
      <c r="D46" s="1">
        <v>767726284113</v>
      </c>
      <c r="E46" s="9">
        <f t="shared" si="0"/>
        <v>92919374076</v>
      </c>
      <c r="F46" s="32">
        <f t="shared" si="1"/>
        <v>0.13769772166515779</v>
      </c>
    </row>
    <row r="47" spans="1:6" s="6" customFormat="1" ht="15.75" x14ac:dyDescent="0.25">
      <c r="A47" s="9"/>
      <c r="B47" s="9">
        <v>2022</v>
      </c>
      <c r="C47" s="1">
        <v>767726284113</v>
      </c>
      <c r="D47" s="1">
        <v>860100358989</v>
      </c>
      <c r="E47" s="9">
        <f t="shared" si="0"/>
        <v>92374074876</v>
      </c>
      <c r="F47" s="32">
        <f t="shared" si="1"/>
        <v>0.12032162606328541</v>
      </c>
    </row>
    <row r="48" spans="1:6" s="6" customFormat="1" ht="15.75" x14ac:dyDescent="0.25">
      <c r="A48" s="9" t="s">
        <v>33</v>
      </c>
      <c r="B48" s="9">
        <v>2019</v>
      </c>
      <c r="C48" s="1">
        <v>2889501000000</v>
      </c>
      <c r="D48" s="1">
        <v>2896950000000</v>
      </c>
      <c r="E48" s="9">
        <f t="shared" si="0"/>
        <v>7449000000</v>
      </c>
      <c r="F48" s="32">
        <f t="shared" si="1"/>
        <v>2.5779537712566978E-3</v>
      </c>
    </row>
    <row r="49" spans="1:6" s="6" customFormat="1" ht="15.75" x14ac:dyDescent="0.25">
      <c r="A49" s="9"/>
      <c r="B49" s="9">
        <v>2020</v>
      </c>
      <c r="C49" s="1">
        <v>2896950000000</v>
      </c>
      <c r="D49" s="1">
        <v>2907425000000</v>
      </c>
      <c r="E49" s="9">
        <f t="shared" si="0"/>
        <v>10475000000</v>
      </c>
      <c r="F49" s="32">
        <f t="shared" si="1"/>
        <v>3.6158718652375774E-3</v>
      </c>
    </row>
    <row r="50" spans="1:6" s="6" customFormat="1" ht="15.75" x14ac:dyDescent="0.25">
      <c r="A50" s="9"/>
      <c r="B50" s="9">
        <v>2021</v>
      </c>
      <c r="C50" s="1">
        <v>2907425000000</v>
      </c>
      <c r="D50" s="1">
        <v>2922017000000</v>
      </c>
      <c r="E50" s="9">
        <f t="shared" si="0"/>
        <v>14592000000</v>
      </c>
      <c r="F50" s="32">
        <f t="shared" si="1"/>
        <v>5.0188740896153815E-3</v>
      </c>
    </row>
    <row r="51" spans="1:6" s="6" customFormat="1" ht="15.75" x14ac:dyDescent="0.25">
      <c r="A51" s="9"/>
      <c r="B51" s="9">
        <v>2022</v>
      </c>
      <c r="C51" s="1">
        <v>2922017000000</v>
      </c>
      <c r="D51" s="1">
        <v>3374502000000</v>
      </c>
      <c r="E51" s="9">
        <f t="shared" si="0"/>
        <v>452485000000</v>
      </c>
      <c r="F51" s="32">
        <f t="shared" si="1"/>
        <v>0.15485365074878071</v>
      </c>
    </row>
    <row r="52" spans="1:6" s="6" customFormat="1" ht="15.75" x14ac:dyDescent="0.25">
      <c r="A52" s="9" t="s">
        <v>34</v>
      </c>
      <c r="B52" s="9">
        <v>2019</v>
      </c>
      <c r="C52" s="1">
        <v>17591706426634</v>
      </c>
      <c r="D52" s="1">
        <v>19037918806473</v>
      </c>
      <c r="E52" s="9">
        <f t="shared" si="0"/>
        <v>1446212379839</v>
      </c>
      <c r="F52" s="32">
        <f t="shared" si="1"/>
        <v>8.2209897366717175E-2</v>
      </c>
    </row>
    <row r="53" spans="1:6" s="6" customFormat="1" ht="15.75" x14ac:dyDescent="0.25">
      <c r="A53" s="9"/>
      <c r="B53" s="9">
        <v>2020</v>
      </c>
      <c r="C53" s="1">
        <v>19037918806473</v>
      </c>
      <c r="D53" s="1">
        <v>19777500514550</v>
      </c>
      <c r="E53" s="9">
        <f t="shared" si="0"/>
        <v>739581708077</v>
      </c>
      <c r="F53" s="32">
        <f t="shared" si="1"/>
        <v>3.8847823419939052E-2</v>
      </c>
    </row>
    <row r="54" spans="1:6" s="6" customFormat="1" ht="15.75" x14ac:dyDescent="0.25">
      <c r="A54" s="9"/>
      <c r="B54" s="9">
        <v>2021</v>
      </c>
      <c r="C54" s="1">
        <v>19777500514550</v>
      </c>
      <c r="D54" s="9">
        <v>19917653265528</v>
      </c>
      <c r="E54" s="9">
        <f t="shared" si="0"/>
        <v>140152750978</v>
      </c>
      <c r="F54" s="32">
        <f t="shared" si="1"/>
        <v>7.0864743942184102E-3</v>
      </c>
    </row>
    <row r="55" spans="1:6" s="6" customFormat="1" ht="15.75" x14ac:dyDescent="0.25">
      <c r="A55" s="9"/>
      <c r="B55" s="9">
        <v>2022</v>
      </c>
      <c r="C55" s="9">
        <v>19917653265528</v>
      </c>
      <c r="D55" s="9">
        <v>22276160695411</v>
      </c>
      <c r="E55" s="9">
        <f t="shared" si="0"/>
        <v>2358507429883</v>
      </c>
      <c r="F55" s="32">
        <f t="shared" si="1"/>
        <v>0.11841291734729262</v>
      </c>
    </row>
    <row r="56" spans="1:6" s="6" customFormat="1" ht="15.75" x14ac:dyDescent="0.25">
      <c r="A56" s="9" t="s">
        <v>35</v>
      </c>
      <c r="B56" s="9">
        <v>2019</v>
      </c>
      <c r="C56" s="1">
        <v>44567591678</v>
      </c>
      <c r="D56" s="1">
        <v>43083855372</v>
      </c>
      <c r="E56" s="9">
        <f t="shared" si="0"/>
        <v>-1483736306</v>
      </c>
      <c r="F56" s="32">
        <f t="shared" si="1"/>
        <v>-3.3291821481402147E-2</v>
      </c>
    </row>
    <row r="57" spans="1:6" s="6" customFormat="1" ht="15.75" x14ac:dyDescent="0.25">
      <c r="A57" s="9"/>
      <c r="B57" s="9">
        <v>2020</v>
      </c>
      <c r="C57" s="1">
        <v>43083855372</v>
      </c>
      <c r="D57" s="1">
        <v>98191210595</v>
      </c>
      <c r="E57" s="9">
        <f t="shared" si="0"/>
        <v>55107355223</v>
      </c>
      <c r="F57" s="32">
        <f t="shared" si="1"/>
        <v>1.2790720502421429</v>
      </c>
    </row>
    <row r="58" spans="1:6" s="6" customFormat="1" ht="15.75" x14ac:dyDescent="0.25">
      <c r="A58" s="9"/>
      <c r="B58" s="9">
        <v>2021</v>
      </c>
      <c r="C58" s="1">
        <v>98191210595</v>
      </c>
      <c r="D58" s="1">
        <v>163913597000</v>
      </c>
      <c r="E58" s="9">
        <f t="shared" si="0"/>
        <v>65722386405</v>
      </c>
      <c r="F58" s="32">
        <f t="shared" si="1"/>
        <v>0.66933064585667357</v>
      </c>
    </row>
    <row r="59" spans="1:6" s="6" customFormat="1" ht="15.75" x14ac:dyDescent="0.25">
      <c r="A59" s="9"/>
      <c r="B59" s="9">
        <v>2022</v>
      </c>
      <c r="C59" s="1">
        <v>163913597000</v>
      </c>
      <c r="D59" s="1">
        <v>15938444031000</v>
      </c>
      <c r="E59" s="9">
        <f t="shared" si="0"/>
        <v>15774530434000</v>
      </c>
      <c r="F59" s="32">
        <f t="shared" si="1"/>
        <v>96.236863339653269</v>
      </c>
    </row>
    <row r="60" spans="1:6" s="6" customFormat="1" ht="15.75" x14ac:dyDescent="0.25">
      <c r="A60" s="9" t="s">
        <v>36</v>
      </c>
      <c r="B60" s="9">
        <v>2019</v>
      </c>
      <c r="C60" s="1">
        <v>3357068735530</v>
      </c>
      <c r="D60" s="1">
        <v>3255607109573</v>
      </c>
      <c r="E60" s="9">
        <f t="shared" si="0"/>
        <v>-101461625957</v>
      </c>
      <c r="F60" s="32">
        <f t="shared" si="1"/>
        <v>-3.0223279280274153E-2</v>
      </c>
    </row>
    <row r="61" spans="1:6" ht="15.75" x14ac:dyDescent="0.25">
      <c r="A61" s="9"/>
      <c r="B61" s="9">
        <v>2020</v>
      </c>
      <c r="C61" s="1">
        <v>3255607109573</v>
      </c>
      <c r="D61" s="1">
        <v>3401723398441</v>
      </c>
      <c r="E61" s="9">
        <f t="shared" si="0"/>
        <v>146116288868</v>
      </c>
      <c r="F61" s="32">
        <f t="shared" si="1"/>
        <v>4.4881425783335496E-2</v>
      </c>
    </row>
    <row r="62" spans="1:6" ht="15.75" x14ac:dyDescent="0.25">
      <c r="A62" s="9"/>
      <c r="B62" s="9">
        <v>2021</v>
      </c>
      <c r="C62" s="1">
        <v>3401723398441</v>
      </c>
      <c r="D62" s="1">
        <v>3731907652769</v>
      </c>
      <c r="E62" s="9">
        <f t="shared" si="0"/>
        <v>330184254328</v>
      </c>
      <c r="F62" s="32">
        <f t="shared" si="1"/>
        <v>9.7063816087846089E-2</v>
      </c>
    </row>
    <row r="63" spans="1:6" ht="15.75" x14ac:dyDescent="0.25">
      <c r="A63" s="9"/>
      <c r="B63" s="9">
        <v>2022</v>
      </c>
      <c r="C63" s="1">
        <v>3731907652769</v>
      </c>
      <c r="D63" s="1">
        <v>4140857067187</v>
      </c>
      <c r="E63" s="9">
        <f t="shared" si="0"/>
        <v>408949414418</v>
      </c>
      <c r="F63" s="32">
        <f t="shared" si="1"/>
        <v>0.10958186870314644</v>
      </c>
    </row>
    <row r="64" spans="1:6" ht="15.75" x14ac:dyDescent="0.25">
      <c r="A64" s="9" t="s">
        <v>37</v>
      </c>
      <c r="B64" s="9">
        <v>2019</v>
      </c>
      <c r="C64" s="23">
        <v>4393810380883</v>
      </c>
      <c r="D64" s="23">
        <v>4682083844951</v>
      </c>
      <c r="E64" s="9">
        <f t="shared" si="0"/>
        <v>288273464068</v>
      </c>
      <c r="F64" s="32">
        <f t="shared" si="1"/>
        <v>6.5608990620589155E-2</v>
      </c>
    </row>
    <row r="65" spans="1:6" ht="15.75" x14ac:dyDescent="0.25">
      <c r="A65" s="9"/>
      <c r="B65" s="9">
        <v>2020</v>
      </c>
      <c r="C65" s="23">
        <v>4682083844951</v>
      </c>
      <c r="D65" s="1">
        <v>4452166671985</v>
      </c>
      <c r="E65" s="9">
        <f t="shared" si="0"/>
        <v>-229917172966</v>
      </c>
      <c r="F65" s="32">
        <f t="shared" si="1"/>
        <v>-4.9105735945744515E-2</v>
      </c>
    </row>
    <row r="66" spans="1:6" ht="15.75" x14ac:dyDescent="0.25">
      <c r="A66" s="9"/>
      <c r="B66" s="9">
        <v>2021</v>
      </c>
      <c r="C66" s="1">
        <v>4452166671985</v>
      </c>
      <c r="D66" s="1">
        <v>4191284422677</v>
      </c>
      <c r="E66" s="9">
        <f t="shared" si="0"/>
        <v>-260882249308</v>
      </c>
      <c r="F66" s="32">
        <f t="shared" si="1"/>
        <v>-5.8596694267891269E-2</v>
      </c>
    </row>
    <row r="67" spans="1:6" ht="15.75" x14ac:dyDescent="0.25">
      <c r="A67" s="9"/>
      <c r="B67" s="9">
        <v>2022</v>
      </c>
      <c r="C67" s="1">
        <v>4191284422677</v>
      </c>
      <c r="D67" s="1">
        <v>4130321616083</v>
      </c>
      <c r="E67" s="9">
        <f t="shared" si="0"/>
        <v>-60962806594</v>
      </c>
      <c r="F67" s="32">
        <f t="shared" si="1"/>
        <v>-1.4545137109798592E-2</v>
      </c>
    </row>
    <row r="68" spans="1:6" ht="15.75" x14ac:dyDescent="0.25">
      <c r="A68" s="9" t="s">
        <v>38</v>
      </c>
      <c r="B68" s="9">
        <v>2019</v>
      </c>
      <c r="C68" s="1">
        <v>1771370000000</v>
      </c>
      <c r="D68" s="1">
        <v>1820383352811</v>
      </c>
      <c r="E68" s="9">
        <f t="shared" si="0"/>
        <v>49013352811</v>
      </c>
      <c r="F68" s="32">
        <f t="shared" si="1"/>
        <v>2.7669743086424631E-2</v>
      </c>
    </row>
    <row r="69" spans="1:6" ht="15.75" x14ac:dyDescent="0.25">
      <c r="A69" s="9"/>
      <c r="B69" s="9">
        <v>2020</v>
      </c>
      <c r="C69" s="1">
        <v>1820383352811</v>
      </c>
      <c r="D69" s="1">
        <v>1768660546754</v>
      </c>
      <c r="E69" s="9">
        <f t="shared" ref="E69:E87" si="2">D69-C69</f>
        <v>-51722806057</v>
      </c>
      <c r="F69" s="32">
        <f t="shared" ref="F69:F87" si="3">E69/C69</f>
        <v>-2.8413139450616631E-2</v>
      </c>
    </row>
    <row r="70" spans="1:6" ht="15.75" x14ac:dyDescent="0.25">
      <c r="A70" s="9"/>
      <c r="B70" s="9">
        <v>2021</v>
      </c>
      <c r="C70" s="1">
        <v>1768660546754</v>
      </c>
      <c r="D70" s="1">
        <v>1970428120056</v>
      </c>
      <c r="E70" s="9">
        <f t="shared" si="2"/>
        <v>201767573302</v>
      </c>
      <c r="F70" s="32">
        <f t="shared" si="3"/>
        <v>0.11407930915420793</v>
      </c>
    </row>
    <row r="71" spans="1:6" ht="15.75" x14ac:dyDescent="0.25">
      <c r="A71" s="9"/>
      <c r="B71" s="9">
        <v>2022</v>
      </c>
      <c r="C71" s="1">
        <v>1970428120056</v>
      </c>
      <c r="D71" s="1">
        <v>2042199577083</v>
      </c>
      <c r="E71" s="9">
        <f t="shared" si="2"/>
        <v>71771457027</v>
      </c>
      <c r="F71" s="32">
        <f t="shared" si="3"/>
        <v>3.6424295967193279E-2</v>
      </c>
    </row>
    <row r="72" spans="1:6" ht="15.75" x14ac:dyDescent="0.25">
      <c r="A72" s="9" t="s">
        <v>39</v>
      </c>
      <c r="B72" s="9">
        <v>2019</v>
      </c>
      <c r="C72" s="1">
        <v>747000000000</v>
      </c>
      <c r="D72" s="1">
        <v>790845543826</v>
      </c>
      <c r="E72" s="9">
        <f t="shared" si="2"/>
        <v>43845543826</v>
      </c>
      <c r="F72" s="32">
        <f t="shared" si="3"/>
        <v>5.8695507129852748E-2</v>
      </c>
    </row>
    <row r="73" spans="1:6" ht="15.75" x14ac:dyDescent="0.25">
      <c r="A73" s="9"/>
      <c r="B73" s="9">
        <v>2020</v>
      </c>
      <c r="C73" s="1">
        <v>790845543826</v>
      </c>
      <c r="D73" s="1">
        <v>773863042440</v>
      </c>
      <c r="E73" s="9">
        <f t="shared" si="2"/>
        <v>-16982501386</v>
      </c>
      <c r="F73" s="32">
        <f t="shared" si="3"/>
        <v>-2.1473853546472597E-2</v>
      </c>
    </row>
    <row r="74" spans="1:6" ht="15.75" x14ac:dyDescent="0.25">
      <c r="A74" s="9"/>
      <c r="B74" s="9">
        <v>2021</v>
      </c>
      <c r="C74" s="1">
        <v>773863042440</v>
      </c>
      <c r="D74" s="1">
        <v>889125250792</v>
      </c>
      <c r="E74" s="9">
        <f t="shared" si="2"/>
        <v>115262208352</v>
      </c>
      <c r="F74" s="32">
        <f t="shared" si="3"/>
        <v>0.14894393714497178</v>
      </c>
    </row>
    <row r="75" spans="1:6" ht="15.75" x14ac:dyDescent="0.25">
      <c r="A75" s="9"/>
      <c r="B75" s="9">
        <v>2022</v>
      </c>
      <c r="C75" s="1">
        <v>889125250792</v>
      </c>
      <c r="D75" s="1">
        <v>1033289474829</v>
      </c>
      <c r="E75" s="9">
        <f t="shared" si="2"/>
        <v>144164224037</v>
      </c>
      <c r="F75" s="32">
        <f t="shared" si="3"/>
        <v>0.16214163742238097</v>
      </c>
    </row>
    <row r="76" spans="1:6" ht="15.75" x14ac:dyDescent="0.25">
      <c r="A76" s="9" t="s">
        <v>40</v>
      </c>
      <c r="B76" s="9">
        <v>2019</v>
      </c>
      <c r="C76" s="1">
        <v>2631189810030</v>
      </c>
      <c r="D76" s="1">
        <v>2881563083954</v>
      </c>
      <c r="E76" s="9">
        <f t="shared" si="2"/>
        <v>250373273924</v>
      </c>
      <c r="F76" s="32">
        <f t="shared" si="3"/>
        <v>9.5155915004529953E-2</v>
      </c>
    </row>
    <row r="77" spans="1:6" ht="15.75" x14ac:dyDescent="0.25">
      <c r="A77" s="9"/>
      <c r="B77" s="9">
        <v>2020</v>
      </c>
      <c r="C77" s="1">
        <v>2881563083954</v>
      </c>
      <c r="D77" s="1">
        <v>3448995059882</v>
      </c>
      <c r="E77" s="9">
        <f t="shared" si="2"/>
        <v>567431975928</v>
      </c>
      <c r="F77" s="32">
        <f t="shared" si="3"/>
        <v>0.19691811679839602</v>
      </c>
    </row>
    <row r="78" spans="1:6" ht="15.75" x14ac:dyDescent="0.25">
      <c r="A78" s="9"/>
      <c r="B78" s="9">
        <v>2021</v>
      </c>
      <c r="C78" s="1">
        <v>3448995059882</v>
      </c>
      <c r="D78" s="1">
        <v>3919243683748</v>
      </c>
      <c r="E78" s="9">
        <f t="shared" si="2"/>
        <v>470248623866</v>
      </c>
      <c r="F78" s="32">
        <f t="shared" si="3"/>
        <v>0.13634366408228157</v>
      </c>
    </row>
    <row r="79" spans="1:6" ht="15.75" x14ac:dyDescent="0.25">
      <c r="A79" s="9"/>
      <c r="B79" s="9">
        <v>2022</v>
      </c>
      <c r="C79" s="1">
        <v>3919243683748</v>
      </c>
      <c r="D79" s="1">
        <v>4590737849889</v>
      </c>
      <c r="E79" s="9">
        <f t="shared" si="2"/>
        <v>671494166141</v>
      </c>
      <c r="F79" s="32">
        <f t="shared" si="3"/>
        <v>0.17133258871488324</v>
      </c>
    </row>
    <row r="80" spans="1:6" ht="15.75" x14ac:dyDescent="0.25">
      <c r="A80" s="9" t="s">
        <v>41</v>
      </c>
      <c r="B80" s="9">
        <v>2019</v>
      </c>
      <c r="C80" s="9">
        <v>4213314000000</v>
      </c>
      <c r="D80" s="9">
        <v>5570651000000</v>
      </c>
      <c r="E80" s="9">
        <f t="shared" si="2"/>
        <v>1357337000000</v>
      </c>
      <c r="F80" s="32">
        <f t="shared" si="3"/>
        <v>0.32215424722676733</v>
      </c>
    </row>
    <row r="81" spans="1:6" ht="15.75" x14ac:dyDescent="0.25">
      <c r="A81" s="9"/>
      <c r="B81" s="9">
        <v>2020</v>
      </c>
      <c r="C81" s="9">
        <v>5570651000000</v>
      </c>
      <c r="D81" s="9">
        <v>5680638000000</v>
      </c>
      <c r="E81" s="9">
        <f t="shared" si="2"/>
        <v>109987000000</v>
      </c>
      <c r="F81" s="32">
        <f t="shared" si="3"/>
        <v>1.9744011965567399E-2</v>
      </c>
    </row>
    <row r="82" spans="1:6" ht="15.75" x14ac:dyDescent="0.25">
      <c r="A82" s="9"/>
      <c r="B82" s="9">
        <v>2021</v>
      </c>
      <c r="C82" s="9">
        <v>5680638000000</v>
      </c>
      <c r="D82" s="9">
        <v>6297287000000</v>
      </c>
      <c r="E82" s="9">
        <f t="shared" si="2"/>
        <v>616649000000</v>
      </c>
      <c r="F82" s="32">
        <f t="shared" si="3"/>
        <v>0.10855277171331812</v>
      </c>
    </row>
    <row r="83" spans="1:6" ht="15.75" x14ac:dyDescent="0.25">
      <c r="A83" s="9"/>
      <c r="B83" s="9">
        <v>2022</v>
      </c>
      <c r="C83" s="9">
        <v>6297287000000</v>
      </c>
      <c r="D83" s="9">
        <v>6878297000000</v>
      </c>
      <c r="E83" s="9">
        <f t="shared" si="2"/>
        <v>581010000000</v>
      </c>
      <c r="F83" s="32">
        <f t="shared" si="3"/>
        <v>9.226354142664929E-2</v>
      </c>
    </row>
    <row r="84" spans="1:6" ht="15.75" x14ac:dyDescent="0.25">
      <c r="A84" s="9" t="s">
        <v>42</v>
      </c>
      <c r="B84" s="9">
        <v>2019</v>
      </c>
      <c r="C84" s="1">
        <v>5555871000000</v>
      </c>
      <c r="D84" s="1">
        <v>6608422000000</v>
      </c>
      <c r="E84" s="9">
        <f t="shared" si="2"/>
        <v>1052551000000</v>
      </c>
      <c r="F84" s="32">
        <f t="shared" si="3"/>
        <v>0.18944842311853533</v>
      </c>
    </row>
    <row r="85" spans="1:6" ht="15.75" x14ac:dyDescent="0.25">
      <c r="A85" s="9"/>
      <c r="B85" s="9">
        <v>2020</v>
      </c>
      <c r="C85" s="1">
        <v>6608422000000</v>
      </c>
      <c r="D85" s="1">
        <v>8754116000000</v>
      </c>
      <c r="E85" s="9">
        <f t="shared" si="2"/>
        <v>2145694000000</v>
      </c>
      <c r="F85" s="32">
        <f t="shared" si="3"/>
        <v>0.32469082634250657</v>
      </c>
    </row>
    <row r="86" spans="1:6" ht="15.75" x14ac:dyDescent="0.25">
      <c r="A86" s="9"/>
      <c r="B86" s="9">
        <v>2021</v>
      </c>
      <c r="C86" s="1">
        <v>8754116000000</v>
      </c>
      <c r="D86" s="9">
        <v>7406856000000</v>
      </c>
      <c r="E86" s="9">
        <f t="shared" si="2"/>
        <v>-1347260000000</v>
      </c>
      <c r="F86" s="32">
        <f t="shared" si="3"/>
        <v>-0.15390017678541157</v>
      </c>
    </row>
    <row r="87" spans="1:6" ht="15.75" x14ac:dyDescent="0.25">
      <c r="A87" s="9"/>
      <c r="B87" s="9">
        <v>2022</v>
      </c>
      <c r="C87" s="9">
        <v>7406856000000</v>
      </c>
      <c r="D87" s="9">
        <v>7376375000000</v>
      </c>
      <c r="E87" s="9">
        <f t="shared" si="2"/>
        <v>-30481000000</v>
      </c>
      <c r="F87" s="32">
        <f t="shared" si="3"/>
        <v>-4.1152413385652431E-3</v>
      </c>
    </row>
  </sheetData>
  <mergeCells count="6">
    <mergeCell ref="A1:A2"/>
    <mergeCell ref="B1:B2"/>
    <mergeCell ref="D1:D2"/>
    <mergeCell ref="F1:F2"/>
    <mergeCell ref="E1:E2"/>
    <mergeCell ref="C1:C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C0B443-5048-4F24-982E-23018101E5EB}">
  <dimension ref="A1:E88"/>
  <sheetViews>
    <sheetView zoomScale="98" zoomScaleNormal="98" workbookViewId="0">
      <selection activeCell="F1" sqref="F1:F1048576"/>
    </sheetView>
  </sheetViews>
  <sheetFormatPr defaultRowHeight="15.75" x14ac:dyDescent="0.25"/>
  <cols>
    <col min="1" max="1" width="14" style="17" customWidth="1"/>
    <col min="2" max="2" width="9.28515625" style="17" bestFit="1" customWidth="1"/>
    <col min="3" max="3" width="21.42578125" style="18" bestFit="1" customWidth="1"/>
    <col min="4" max="4" width="21.5703125" style="18" customWidth="1"/>
    <col min="5" max="5" width="17.42578125" style="19" customWidth="1"/>
  </cols>
  <sheetData>
    <row r="1" spans="1:5" ht="15" customHeight="1" x14ac:dyDescent="0.25">
      <c r="A1" s="38" t="s">
        <v>0</v>
      </c>
      <c r="B1" s="38" t="s">
        <v>18</v>
      </c>
      <c r="C1" s="40" t="s">
        <v>1</v>
      </c>
      <c r="D1" s="40" t="s">
        <v>2</v>
      </c>
      <c r="E1" s="39" t="s">
        <v>3</v>
      </c>
    </row>
    <row r="2" spans="1:5" ht="15.75" customHeight="1" x14ac:dyDescent="0.25">
      <c r="A2" s="38"/>
      <c r="B2" s="38"/>
      <c r="C2" s="40"/>
      <c r="D2" s="40"/>
      <c r="E2" s="39"/>
    </row>
    <row r="3" spans="1:5" ht="15" x14ac:dyDescent="0.25">
      <c r="A3" s="38"/>
      <c r="B3" s="38"/>
      <c r="C3" s="40"/>
      <c r="D3" s="40"/>
      <c r="E3" s="39"/>
    </row>
    <row r="4" spans="1:5" x14ac:dyDescent="0.25">
      <c r="A4" s="3"/>
      <c r="B4" s="3"/>
      <c r="C4" s="16" t="s">
        <v>10</v>
      </c>
      <c r="D4" s="16" t="s">
        <v>11</v>
      </c>
      <c r="E4" s="13" t="s">
        <v>19</v>
      </c>
    </row>
    <row r="5" spans="1:5" x14ac:dyDescent="0.25">
      <c r="A5" s="9" t="s">
        <v>22</v>
      </c>
      <c r="B5" s="9">
        <v>2019</v>
      </c>
      <c r="C5" s="10">
        <v>3526819000000</v>
      </c>
      <c r="D5" s="10">
        <v>-1657853000000</v>
      </c>
      <c r="E5" s="11">
        <f>C5/D5</f>
        <v>-2.1273412057643228</v>
      </c>
    </row>
    <row r="6" spans="1:5" x14ac:dyDescent="0.25">
      <c r="A6" s="9"/>
      <c r="B6" s="9">
        <v>2020</v>
      </c>
      <c r="C6" s="23">
        <v>1183300000000</v>
      </c>
      <c r="D6" s="10">
        <v>828257000000</v>
      </c>
      <c r="E6" s="11">
        <v>0.41848321418652357</v>
      </c>
    </row>
    <row r="7" spans="1:5" x14ac:dyDescent="0.25">
      <c r="A7" s="9"/>
      <c r="B7" s="9">
        <v>2021</v>
      </c>
      <c r="C7" s="23">
        <v>927877000000</v>
      </c>
      <c r="D7" s="23">
        <v>833757000000</v>
      </c>
      <c r="E7" s="11">
        <v>0.46993285458625195</v>
      </c>
    </row>
    <row r="8" spans="1:5" x14ac:dyDescent="0.25">
      <c r="A8" s="9"/>
      <c r="B8" s="9">
        <v>2022</v>
      </c>
      <c r="C8" s="23">
        <v>1048489000000</v>
      </c>
      <c r="D8" s="23">
        <v>777861000000</v>
      </c>
      <c r="E8" s="11">
        <f t="shared" ref="E8" si="0">C8/D8</f>
        <v>1.347913059016971</v>
      </c>
    </row>
    <row r="9" spans="1:5" x14ac:dyDescent="0.25">
      <c r="A9" s="9" t="s">
        <v>23</v>
      </c>
      <c r="B9" s="9">
        <v>2019</v>
      </c>
      <c r="C9" s="23">
        <v>122136752135</v>
      </c>
      <c r="D9" s="12">
        <v>935392483851</v>
      </c>
      <c r="E9" s="11">
        <f t="shared" ref="E9:E68" si="1">C9/D9</f>
        <v>0.13057273202812622</v>
      </c>
    </row>
    <row r="10" spans="1:5" x14ac:dyDescent="0.25">
      <c r="A10" s="9"/>
      <c r="B10" s="9">
        <v>2020</v>
      </c>
      <c r="C10" s="23">
        <v>125161736939</v>
      </c>
      <c r="D10" s="10">
        <v>961711929701</v>
      </c>
      <c r="E10" s="11">
        <f t="shared" si="1"/>
        <v>0.13014472741116279</v>
      </c>
    </row>
    <row r="11" spans="1:5" x14ac:dyDescent="0.25">
      <c r="A11" s="9"/>
      <c r="B11" s="9">
        <v>2021</v>
      </c>
      <c r="C11" s="23">
        <v>119786398572</v>
      </c>
      <c r="D11" s="24">
        <v>1026449179891</v>
      </c>
      <c r="E11" s="11">
        <f>C11/D11</f>
        <v>0.11669978496618827</v>
      </c>
    </row>
    <row r="12" spans="1:5" x14ac:dyDescent="0.25">
      <c r="A12" s="9"/>
      <c r="B12" s="9">
        <v>2022</v>
      </c>
      <c r="C12" s="23">
        <v>133323429397</v>
      </c>
      <c r="D12" s="24">
        <v>941454031015</v>
      </c>
      <c r="E12" s="11">
        <f>C12/D12</f>
        <v>0.1416143805271739</v>
      </c>
    </row>
    <row r="13" spans="1:5" x14ac:dyDescent="0.25">
      <c r="A13" s="9" t="s">
        <v>24</v>
      </c>
      <c r="B13" s="9">
        <v>2019</v>
      </c>
      <c r="C13" s="23">
        <v>261784845240</v>
      </c>
      <c r="D13" s="23">
        <v>1131294696834</v>
      </c>
      <c r="E13" s="11">
        <f t="shared" si="1"/>
        <v>0.2314028749296019</v>
      </c>
    </row>
    <row r="14" spans="1:5" x14ac:dyDescent="0.25">
      <c r="A14" s="9"/>
      <c r="B14" s="9">
        <v>2020</v>
      </c>
      <c r="C14" s="23">
        <v>305958833204</v>
      </c>
      <c r="D14" s="23">
        <v>1260714994864</v>
      </c>
      <c r="E14" s="11">
        <f t="shared" si="1"/>
        <v>0.24268675668207262</v>
      </c>
    </row>
    <row r="15" spans="1:5" x14ac:dyDescent="0.25">
      <c r="A15" s="9"/>
      <c r="B15" s="9">
        <v>2021</v>
      </c>
      <c r="C15" s="23">
        <v>310020233374</v>
      </c>
      <c r="D15" s="23">
        <v>1387366962835</v>
      </c>
      <c r="E15" s="11">
        <f t="shared" si="1"/>
        <v>0.22345943191590242</v>
      </c>
    </row>
    <row r="16" spans="1:5" x14ac:dyDescent="0.25">
      <c r="A16" s="9"/>
      <c r="B16" s="9">
        <v>2022</v>
      </c>
      <c r="C16" s="23">
        <v>168244583827</v>
      </c>
      <c r="D16" s="23">
        <v>1550042869748</v>
      </c>
      <c r="E16" s="11">
        <f t="shared" si="1"/>
        <v>0.10854189075064263</v>
      </c>
    </row>
    <row r="17" spans="1:5" x14ac:dyDescent="0.25">
      <c r="A17" s="9" t="s">
        <v>25</v>
      </c>
      <c r="B17" s="9">
        <v>2019</v>
      </c>
      <c r="C17" s="23">
        <v>478844867693</v>
      </c>
      <c r="D17" s="23">
        <v>766299436026</v>
      </c>
      <c r="E17" s="13">
        <f t="shared" si="1"/>
        <v>0.62487957733111676</v>
      </c>
    </row>
    <row r="18" spans="1:5" x14ac:dyDescent="0.25">
      <c r="A18" s="9"/>
      <c r="B18" s="9">
        <v>2020</v>
      </c>
      <c r="C18" s="23">
        <v>416194010942</v>
      </c>
      <c r="D18" s="23">
        <v>894746110680</v>
      </c>
      <c r="E18" s="11">
        <f t="shared" si="1"/>
        <v>0.46515319370954944</v>
      </c>
    </row>
    <row r="19" spans="1:5" x14ac:dyDescent="0.25">
      <c r="A19" s="9"/>
      <c r="B19" s="9">
        <v>2021</v>
      </c>
      <c r="C19" s="24">
        <v>346601683606</v>
      </c>
      <c r="D19" s="24">
        <v>1001579893307</v>
      </c>
      <c r="E19" s="11">
        <f t="shared" si="1"/>
        <v>0.34605495370079392</v>
      </c>
    </row>
    <row r="20" spans="1:5" x14ac:dyDescent="0.25">
      <c r="A20" s="9"/>
      <c r="B20" s="9">
        <v>2022</v>
      </c>
      <c r="C20" s="24">
        <v>508372748127</v>
      </c>
      <c r="D20" s="24">
        <v>1185150863287</v>
      </c>
      <c r="E20" s="11">
        <f t="shared" si="1"/>
        <v>0.42895192829462658</v>
      </c>
    </row>
    <row r="21" spans="1:5" x14ac:dyDescent="0.25">
      <c r="A21" s="9" t="s">
        <v>26</v>
      </c>
      <c r="B21" s="9">
        <v>2019</v>
      </c>
      <c r="C21" s="23">
        <v>212420390000</v>
      </c>
      <c r="D21" s="23">
        <v>1213563332000</v>
      </c>
      <c r="E21" s="11">
        <f t="shared" si="1"/>
        <v>0.17503856980411797</v>
      </c>
    </row>
    <row r="22" spans="1:5" x14ac:dyDescent="0.25">
      <c r="A22" s="9"/>
      <c r="B22" s="9">
        <v>2020</v>
      </c>
      <c r="C22" s="23">
        <v>205681950000</v>
      </c>
      <c r="D22" s="23">
        <v>1019898963000</v>
      </c>
      <c r="E22" s="11">
        <f t="shared" si="1"/>
        <v>0.20166894708373187</v>
      </c>
    </row>
    <row r="23" spans="1:5" x14ac:dyDescent="0.25">
      <c r="A23" s="9"/>
      <c r="B23" s="9">
        <v>2021</v>
      </c>
      <c r="C23" s="27">
        <v>298548048000</v>
      </c>
      <c r="D23" s="27">
        <v>1010174017000</v>
      </c>
      <c r="E23" s="11">
        <f t="shared" si="1"/>
        <v>0.29554120673844259</v>
      </c>
    </row>
    <row r="24" spans="1:5" x14ac:dyDescent="0.25">
      <c r="A24" s="9"/>
      <c r="B24" s="9">
        <v>2022</v>
      </c>
      <c r="C24" s="27">
        <v>306410502000</v>
      </c>
      <c r="D24" s="27">
        <v>1000775865000</v>
      </c>
      <c r="E24" s="11">
        <f t="shared" si="1"/>
        <v>0.30617295312172621</v>
      </c>
    </row>
    <row r="25" spans="1:5" x14ac:dyDescent="0.25">
      <c r="A25" s="9" t="s">
        <v>27</v>
      </c>
      <c r="B25" s="9">
        <v>2019</v>
      </c>
      <c r="C25" s="28">
        <v>141081394549</v>
      </c>
      <c r="D25" s="28">
        <v>109361193193</v>
      </c>
      <c r="E25" s="11">
        <f t="shared" si="1"/>
        <v>1.2900498836001211</v>
      </c>
    </row>
    <row r="26" spans="1:5" x14ac:dyDescent="0.25">
      <c r="A26" s="9"/>
      <c r="B26" s="9">
        <v>2020</v>
      </c>
      <c r="C26" s="28">
        <v>151685431882</v>
      </c>
      <c r="D26" s="28">
        <v>112068982561</v>
      </c>
      <c r="E26" s="11">
        <f t="shared" si="1"/>
        <v>1.3535005709491157</v>
      </c>
    </row>
    <row r="27" spans="1:5" x14ac:dyDescent="0.25">
      <c r="A27" s="9"/>
      <c r="B27" s="9">
        <v>2021</v>
      </c>
      <c r="C27" s="23">
        <v>151852174493</v>
      </c>
      <c r="D27" s="23">
        <v>218832136935</v>
      </c>
      <c r="E27" s="11">
        <f t="shared" si="1"/>
        <v>0.69392081355082158</v>
      </c>
    </row>
    <row r="28" spans="1:5" x14ac:dyDescent="0.25">
      <c r="A28" s="9"/>
      <c r="B28" s="9">
        <v>2022</v>
      </c>
      <c r="C28" s="23">
        <v>280761324746</v>
      </c>
      <c r="D28" s="23">
        <v>204293087838</v>
      </c>
      <c r="E28" s="11">
        <f t="shared" si="1"/>
        <v>1.374306530471739</v>
      </c>
    </row>
    <row r="29" spans="1:5" x14ac:dyDescent="0.25">
      <c r="A29" s="9" t="s">
        <v>28</v>
      </c>
      <c r="B29" s="9">
        <v>2019</v>
      </c>
      <c r="C29" s="28">
        <v>2297546907499</v>
      </c>
      <c r="D29" s="28">
        <v>2765520764915</v>
      </c>
      <c r="E29" s="11">
        <f t="shared" si="1"/>
        <v>0.83078273598485042</v>
      </c>
    </row>
    <row r="30" spans="1:5" x14ac:dyDescent="0.25">
      <c r="A30" s="9"/>
      <c r="B30" s="9">
        <v>2020</v>
      </c>
      <c r="C30" s="28">
        <v>3676532851880</v>
      </c>
      <c r="D30" s="28">
        <v>2894436789153</v>
      </c>
      <c r="E30" s="11">
        <f t="shared" si="1"/>
        <v>1.2702066480283596</v>
      </c>
    </row>
    <row r="31" spans="1:5" x14ac:dyDescent="0.25">
      <c r="A31" s="9"/>
      <c r="B31" s="9">
        <v>2021</v>
      </c>
      <c r="C31" s="28">
        <v>3724365876731</v>
      </c>
      <c r="D31" s="28">
        <v>3042236403412</v>
      </c>
      <c r="E31" s="11">
        <f t="shared" si="1"/>
        <v>1.2242197458928445</v>
      </c>
    </row>
    <row r="32" spans="1:5" x14ac:dyDescent="0.25">
      <c r="A32" s="9"/>
      <c r="B32" s="9">
        <v>2022</v>
      </c>
      <c r="C32" s="28">
        <v>3975927432106</v>
      </c>
      <c r="D32" s="28">
        <v>3351444502184</v>
      </c>
      <c r="E32" s="11">
        <f t="shared" si="1"/>
        <v>1.1863324693322685</v>
      </c>
    </row>
    <row r="33" spans="1:5" x14ac:dyDescent="0.25">
      <c r="A33" s="9" t="s">
        <v>29</v>
      </c>
      <c r="B33" s="9">
        <v>2019</v>
      </c>
      <c r="C33" s="29">
        <v>207108590481</v>
      </c>
      <c r="D33" s="29">
        <v>641567444819</v>
      </c>
      <c r="E33" s="11">
        <f t="shared" si="1"/>
        <v>0.32281655210767402</v>
      </c>
    </row>
    <row r="34" spans="1:5" x14ac:dyDescent="0.25">
      <c r="A34" s="9"/>
      <c r="B34" s="9">
        <v>2020</v>
      </c>
      <c r="C34" s="29">
        <v>244363297557</v>
      </c>
      <c r="D34" s="18">
        <v>662560916609</v>
      </c>
      <c r="E34" s="11">
        <f t="shared" si="1"/>
        <v>0.36881634794828561</v>
      </c>
    </row>
    <row r="35" spans="1:5" x14ac:dyDescent="0.25">
      <c r="A35" s="9"/>
      <c r="B35" s="9">
        <v>2021</v>
      </c>
      <c r="C35" s="28">
        <v>313387193288</v>
      </c>
      <c r="D35" s="28">
        <v>674176387075</v>
      </c>
      <c r="E35" s="11">
        <f t="shared" si="1"/>
        <v>0.46484451146037642</v>
      </c>
    </row>
    <row r="36" spans="1:5" x14ac:dyDescent="0.25">
      <c r="A36" s="9"/>
      <c r="B36" s="9">
        <v>2022</v>
      </c>
      <c r="C36" s="28">
        <v>142744113133</v>
      </c>
      <c r="D36" s="28">
        <v>668859547083</v>
      </c>
      <c r="E36" s="11">
        <f t="shared" si="1"/>
        <v>0.21341418202899123</v>
      </c>
    </row>
    <row r="37" spans="1:5" x14ac:dyDescent="0.25">
      <c r="A37" s="9" t="s">
        <v>30</v>
      </c>
      <c r="B37" s="9">
        <v>2019</v>
      </c>
      <c r="C37" s="18">
        <v>12038210000000</v>
      </c>
      <c r="D37" s="18">
        <v>26671104000000</v>
      </c>
      <c r="E37" s="11">
        <f t="shared" si="1"/>
        <v>0.45135776906722719</v>
      </c>
    </row>
    <row r="38" spans="1:5" x14ac:dyDescent="0.25">
      <c r="A38" s="9"/>
      <c r="B38" s="9">
        <v>2020</v>
      </c>
      <c r="C38" s="29">
        <v>53270272000000</v>
      </c>
      <c r="D38" s="18">
        <v>50318053000000</v>
      </c>
      <c r="E38" s="11">
        <f t="shared" si="1"/>
        <v>1.0586711691726227</v>
      </c>
    </row>
    <row r="39" spans="1:5" x14ac:dyDescent="0.25">
      <c r="A39" s="9"/>
      <c r="B39" s="9">
        <v>2021</v>
      </c>
      <c r="C39" s="28">
        <v>63074704000000</v>
      </c>
      <c r="D39" s="28">
        <v>54940607000000</v>
      </c>
      <c r="E39" s="11">
        <f t="shared" si="1"/>
        <v>1.1480525506389108</v>
      </c>
    </row>
    <row r="40" spans="1:5" x14ac:dyDescent="0.25">
      <c r="A40" s="9"/>
      <c r="B40" s="9">
        <v>2022</v>
      </c>
      <c r="C40" s="28">
        <v>57832529000000</v>
      </c>
      <c r="D40" s="28">
        <v>57473007000000</v>
      </c>
      <c r="E40" s="11">
        <f t="shared" si="1"/>
        <v>1.0062554931221885</v>
      </c>
    </row>
    <row r="41" spans="1:5" x14ac:dyDescent="0.25">
      <c r="A41" s="9" t="s">
        <v>31</v>
      </c>
      <c r="B41" s="9">
        <v>2019</v>
      </c>
      <c r="C41" s="18">
        <v>41996071000000</v>
      </c>
      <c r="D41" s="18">
        <v>54202488000000</v>
      </c>
      <c r="E41" s="11">
        <f t="shared" si="1"/>
        <v>0.77479969185178366</v>
      </c>
    </row>
    <row r="42" spans="1:5" x14ac:dyDescent="0.25">
      <c r="A42" s="9"/>
      <c r="B42" s="9">
        <v>2020</v>
      </c>
      <c r="C42" s="18">
        <v>83998472000000</v>
      </c>
      <c r="D42" s="18">
        <v>79138044000000</v>
      </c>
      <c r="E42" s="11">
        <f t="shared" si="1"/>
        <v>1.0614170853148708</v>
      </c>
    </row>
    <row r="43" spans="1:5" x14ac:dyDescent="0.25">
      <c r="A43" s="9"/>
      <c r="B43" s="9">
        <v>2021</v>
      </c>
      <c r="C43" s="18">
        <v>92724082000000</v>
      </c>
      <c r="D43" s="18">
        <v>86632111000000</v>
      </c>
      <c r="E43" s="11">
        <f t="shared" si="1"/>
        <v>1.0703200110176236</v>
      </c>
    </row>
    <row r="44" spans="1:5" x14ac:dyDescent="0.25">
      <c r="A44" s="9"/>
      <c r="B44" s="9">
        <v>2022</v>
      </c>
      <c r="C44" s="28">
        <v>86810262000000</v>
      </c>
      <c r="D44" s="18">
        <v>93623038000000</v>
      </c>
      <c r="E44" s="11">
        <f t="shared" si="1"/>
        <v>0.92723184223096888</v>
      </c>
    </row>
    <row r="45" spans="1:5" x14ac:dyDescent="0.25">
      <c r="A45" s="9" t="s">
        <v>32</v>
      </c>
      <c r="B45" s="9">
        <v>2019</v>
      </c>
      <c r="C45" s="23">
        <v>230619409786</v>
      </c>
      <c r="D45" s="23">
        <v>435693976887</v>
      </c>
      <c r="E45" s="11">
        <f t="shared" si="1"/>
        <v>0.52931512029098493</v>
      </c>
    </row>
    <row r="46" spans="1:5" x14ac:dyDescent="0.25">
      <c r="A46" s="9"/>
      <c r="B46" s="9">
        <v>2020</v>
      </c>
      <c r="C46" s="23">
        <v>233905945919</v>
      </c>
      <c r="D46" s="23">
        <v>440900964118</v>
      </c>
      <c r="E46" s="11">
        <f t="shared" si="1"/>
        <v>0.53051810940562805</v>
      </c>
    </row>
    <row r="47" spans="1:5" x14ac:dyDescent="0.25">
      <c r="A47" s="9"/>
      <c r="B47" s="9">
        <v>2021</v>
      </c>
      <c r="C47" s="23">
        <v>181900755126</v>
      </c>
      <c r="D47" s="23">
        <v>585825528987</v>
      </c>
      <c r="E47" s="11">
        <f t="shared" si="1"/>
        <v>0.31050329172328806</v>
      </c>
    </row>
    <row r="48" spans="1:5" x14ac:dyDescent="0.25">
      <c r="A48" s="9"/>
      <c r="B48" s="9">
        <v>2022</v>
      </c>
      <c r="C48" s="23">
        <v>156594539652</v>
      </c>
      <c r="D48" s="23">
        <v>703505819337</v>
      </c>
      <c r="E48" s="11">
        <f t="shared" si="1"/>
        <v>0.22259167635539714</v>
      </c>
    </row>
    <row r="49" spans="1:5" x14ac:dyDescent="0.25">
      <c r="A49" s="9" t="s">
        <v>33</v>
      </c>
      <c r="B49" s="9">
        <v>2019</v>
      </c>
      <c r="C49" s="28">
        <v>1750943000000</v>
      </c>
      <c r="D49" s="28">
        <v>1146007000000</v>
      </c>
      <c r="E49" s="11">
        <f t="shared" si="1"/>
        <v>1.5278641404459135</v>
      </c>
    </row>
    <row r="50" spans="1:5" x14ac:dyDescent="0.25">
      <c r="A50" s="9"/>
      <c r="B50" s="9">
        <v>2020</v>
      </c>
      <c r="C50" s="28">
        <v>1474019000000</v>
      </c>
      <c r="D50" s="28">
        <v>1433406000000</v>
      </c>
      <c r="E50" s="11">
        <f t="shared" si="1"/>
        <v>1.0283332147346949</v>
      </c>
    </row>
    <row r="51" spans="1:5" x14ac:dyDescent="0.25">
      <c r="A51" s="9"/>
      <c r="B51" s="9">
        <v>2021</v>
      </c>
      <c r="C51" s="23">
        <v>1822860000000</v>
      </c>
      <c r="D51" s="23">
        <v>1099157000000</v>
      </c>
      <c r="E51" s="11">
        <f t="shared" si="1"/>
        <v>1.6584164045718675</v>
      </c>
    </row>
    <row r="52" spans="1:5" x14ac:dyDescent="0.25">
      <c r="A52" s="9"/>
      <c r="B52" s="9">
        <v>2022</v>
      </c>
      <c r="C52" s="23">
        <v>2301227000000</v>
      </c>
      <c r="D52" s="23">
        <v>1073275000000</v>
      </c>
      <c r="E52" s="11">
        <f t="shared" si="1"/>
        <v>2.1441168386480634</v>
      </c>
    </row>
    <row r="53" spans="1:5" x14ac:dyDescent="0.25">
      <c r="A53" s="9" t="s">
        <v>34</v>
      </c>
      <c r="B53" s="9">
        <v>2019</v>
      </c>
      <c r="C53" s="30">
        <v>9125978611155</v>
      </c>
      <c r="D53" s="30">
        <v>9911940195318</v>
      </c>
      <c r="E53" s="11">
        <f t="shared" si="1"/>
        <v>0.92070557643858097</v>
      </c>
    </row>
    <row r="54" spans="1:5" x14ac:dyDescent="0.25">
      <c r="A54" s="9"/>
      <c r="B54" s="9">
        <v>2020</v>
      </c>
      <c r="C54" s="30">
        <v>8506032464592</v>
      </c>
      <c r="D54" s="30">
        <v>11271468049958</v>
      </c>
      <c r="E54" s="11">
        <f t="shared" si="1"/>
        <v>0.75465169460545078</v>
      </c>
    </row>
    <row r="55" spans="1:5" x14ac:dyDescent="0.25">
      <c r="A55" s="9"/>
      <c r="B55" s="9">
        <v>2021</v>
      </c>
      <c r="C55" s="23">
        <v>3804839303588</v>
      </c>
      <c r="D55" s="23">
        <v>11360031396135</v>
      </c>
      <c r="E55" s="11">
        <f t="shared" si="1"/>
        <v>0.33493211162096898</v>
      </c>
    </row>
    <row r="56" spans="1:5" x14ac:dyDescent="0.25">
      <c r="A56" s="9"/>
      <c r="B56" s="9">
        <v>2022</v>
      </c>
      <c r="C56" s="23">
        <v>9441466604896</v>
      </c>
      <c r="D56" s="23">
        <v>12834694090515</v>
      </c>
      <c r="E56" s="11">
        <f t="shared" si="1"/>
        <v>0.73562069639613481</v>
      </c>
    </row>
    <row r="57" spans="1:5" x14ac:dyDescent="0.25">
      <c r="A57" s="9" t="s">
        <v>35</v>
      </c>
      <c r="B57" s="9">
        <v>2019</v>
      </c>
      <c r="C57" s="31">
        <v>79744555995</v>
      </c>
      <c r="D57" s="31">
        <v>39964399790</v>
      </c>
      <c r="E57" s="11">
        <f t="shared" si="1"/>
        <v>1.9953898072792751</v>
      </c>
    </row>
    <row r="58" spans="1:5" x14ac:dyDescent="0.25">
      <c r="A58" s="9"/>
      <c r="B58" s="9">
        <v>2020</v>
      </c>
      <c r="C58" s="31">
        <v>58226321539</v>
      </c>
      <c r="D58" s="31">
        <v>39964889056</v>
      </c>
      <c r="E58" s="11">
        <f t="shared" si="1"/>
        <v>1.4569368992220029</v>
      </c>
    </row>
    <row r="59" spans="1:5" x14ac:dyDescent="0.25">
      <c r="A59" s="9"/>
      <c r="B59" s="9">
        <v>2021</v>
      </c>
      <c r="C59" s="28">
        <v>121932696000</v>
      </c>
      <c r="D59" s="28">
        <v>41980901000</v>
      </c>
      <c r="E59" s="11">
        <f t="shared" si="1"/>
        <v>2.9044802063681292</v>
      </c>
    </row>
    <row r="60" spans="1:5" x14ac:dyDescent="0.25">
      <c r="A60" s="9"/>
      <c r="B60" s="9">
        <v>2022</v>
      </c>
      <c r="C60" s="28">
        <v>8560229428000</v>
      </c>
      <c r="D60" s="28">
        <v>7378214603000</v>
      </c>
      <c r="E60" s="11">
        <f t="shared" si="1"/>
        <v>1.1602033674270453</v>
      </c>
    </row>
    <row r="61" spans="1:5" x14ac:dyDescent="0.25">
      <c r="A61" s="9" t="s">
        <v>36</v>
      </c>
      <c r="B61" s="9">
        <v>2019</v>
      </c>
      <c r="C61" s="28">
        <v>2078486201260</v>
      </c>
      <c r="D61" s="28">
        <v>1177120908313</v>
      </c>
      <c r="E61" s="11">
        <f t="shared" si="1"/>
        <v>1.7657372208593243</v>
      </c>
    </row>
    <row r="62" spans="1:5" x14ac:dyDescent="0.25">
      <c r="A62" s="9"/>
      <c r="B62" s="9">
        <v>2020</v>
      </c>
      <c r="C62" s="28">
        <v>2191495435706</v>
      </c>
      <c r="D62" s="28">
        <v>1210227962735</v>
      </c>
      <c r="E62" s="11">
        <f t="shared" si="1"/>
        <v>1.8108120975435313</v>
      </c>
    </row>
    <row r="63" spans="1:5" x14ac:dyDescent="0.25">
      <c r="A63" s="9"/>
      <c r="B63" s="9">
        <v>2021</v>
      </c>
      <c r="C63" s="18">
        <v>2307095621382</v>
      </c>
      <c r="D63" s="18">
        <v>1424812031387</v>
      </c>
      <c r="E63" s="11">
        <f t="shared" si="1"/>
        <v>1.6192280599540774</v>
      </c>
    </row>
    <row r="64" spans="1:5" x14ac:dyDescent="0.25">
      <c r="A64" s="9"/>
      <c r="B64" s="9">
        <v>2022</v>
      </c>
      <c r="C64" s="28">
        <v>2454764947737</v>
      </c>
      <c r="D64" s="18">
        <v>1686092119450</v>
      </c>
      <c r="E64" s="11">
        <f t="shared" si="1"/>
        <v>1.4558901731524252</v>
      </c>
    </row>
    <row r="65" spans="1:5" x14ac:dyDescent="0.25">
      <c r="A65" s="9" t="s">
        <v>37</v>
      </c>
      <c r="B65" s="9">
        <v>2019</v>
      </c>
      <c r="C65" s="28">
        <v>1589486465854</v>
      </c>
      <c r="D65" s="28">
        <v>3092597379097</v>
      </c>
      <c r="E65" s="11">
        <f t="shared" si="1"/>
        <v>0.51396488808967122</v>
      </c>
    </row>
    <row r="66" spans="1:5" x14ac:dyDescent="0.25">
      <c r="A66" s="9"/>
      <c r="B66" s="9">
        <v>2020</v>
      </c>
      <c r="C66" s="28">
        <v>1224495624254</v>
      </c>
      <c r="D66" s="28">
        <v>3227671047731</v>
      </c>
      <c r="E66" s="11">
        <f t="shared" si="1"/>
        <v>0.37937435573392786</v>
      </c>
    </row>
    <row r="67" spans="1:5" x14ac:dyDescent="0.25">
      <c r="A67" s="9"/>
      <c r="B67" s="9">
        <v>2021</v>
      </c>
      <c r="C67" s="28">
        <v>1341864891951</v>
      </c>
      <c r="D67" s="28">
        <v>2849419530726</v>
      </c>
      <c r="E67" s="11">
        <f t="shared" si="1"/>
        <v>0.47092570170216669</v>
      </c>
    </row>
    <row r="68" spans="1:5" x14ac:dyDescent="0.25">
      <c r="A68" s="9"/>
      <c r="B68" s="9">
        <v>2022</v>
      </c>
      <c r="C68" s="28">
        <v>1449163077319</v>
      </c>
      <c r="D68" s="28">
        <v>2681158538764</v>
      </c>
      <c r="E68" s="11">
        <f t="shared" si="1"/>
        <v>0.54049883897841289</v>
      </c>
    </row>
    <row r="69" spans="1:5" x14ac:dyDescent="0.25">
      <c r="A69" s="9" t="s">
        <v>38</v>
      </c>
      <c r="B69" s="9">
        <v>2019</v>
      </c>
      <c r="C69" s="1">
        <v>784562971811</v>
      </c>
      <c r="D69" s="1">
        <v>1035820381000</v>
      </c>
      <c r="E69" s="11">
        <f t="shared" ref="E69:E88" si="2">C69/D69</f>
        <v>0.75743148735263199</v>
      </c>
    </row>
    <row r="70" spans="1:5" x14ac:dyDescent="0.25">
      <c r="A70" s="9"/>
      <c r="B70" s="9">
        <v>2020</v>
      </c>
      <c r="C70" s="1">
        <v>806678887419</v>
      </c>
      <c r="D70" s="1">
        <v>961981659335</v>
      </c>
      <c r="E70" s="11">
        <f t="shared" si="2"/>
        <v>0.83855952927069533</v>
      </c>
    </row>
    <row r="71" spans="1:5" x14ac:dyDescent="0.25">
      <c r="A71" s="9"/>
      <c r="B71" s="9">
        <v>2021</v>
      </c>
      <c r="C71" s="1">
        <v>977942627046</v>
      </c>
      <c r="D71" s="1">
        <v>992485493010</v>
      </c>
      <c r="E71" s="11">
        <f t="shared" si="2"/>
        <v>0.98534702414652475</v>
      </c>
    </row>
    <row r="72" spans="1:5" x14ac:dyDescent="0.25">
      <c r="A72" s="9"/>
      <c r="B72" s="9">
        <v>2022</v>
      </c>
      <c r="C72" s="1">
        <v>968233866594</v>
      </c>
      <c r="D72" s="1">
        <v>1073965710489</v>
      </c>
      <c r="E72" s="11">
        <f t="shared" si="2"/>
        <v>0.90155007477207261</v>
      </c>
    </row>
    <row r="73" spans="1:5" x14ac:dyDescent="0.25">
      <c r="A73" s="9" t="s">
        <v>39</v>
      </c>
      <c r="B73" s="9">
        <v>2019</v>
      </c>
      <c r="C73" s="1">
        <v>410463595860</v>
      </c>
      <c r="D73" s="1">
        <v>380381947966</v>
      </c>
      <c r="E73" s="11">
        <f t="shared" si="2"/>
        <v>1.0790827431608001</v>
      </c>
    </row>
    <row r="74" spans="1:5" x14ac:dyDescent="0.25">
      <c r="A74" s="9"/>
      <c r="B74" s="9">
        <v>2020</v>
      </c>
      <c r="C74" s="1">
        <v>366908471713</v>
      </c>
      <c r="D74" s="1">
        <v>406954570727</v>
      </c>
      <c r="E74" s="11">
        <f t="shared" si="2"/>
        <v>0.90159565245216433</v>
      </c>
    </row>
    <row r="75" spans="1:5" x14ac:dyDescent="0.25">
      <c r="A75" s="9"/>
      <c r="B75" s="9">
        <v>2021</v>
      </c>
      <c r="C75" s="1">
        <v>347288021564</v>
      </c>
      <c r="D75" s="1">
        <v>541837229228</v>
      </c>
      <c r="E75" s="11">
        <f t="shared" si="2"/>
        <v>0.64094529284894242</v>
      </c>
    </row>
    <row r="76" spans="1:5" x14ac:dyDescent="0.25">
      <c r="A76" s="9"/>
      <c r="B76" s="9">
        <v>2022</v>
      </c>
      <c r="C76" s="1">
        <v>442535947408</v>
      </c>
      <c r="D76" s="1">
        <v>590753527421</v>
      </c>
      <c r="E76" s="11">
        <f t="shared" si="2"/>
        <v>0.74910419805691175</v>
      </c>
    </row>
    <row r="77" spans="1:5" x14ac:dyDescent="0.25">
      <c r="A77" s="9" t="s">
        <v>40</v>
      </c>
      <c r="B77" s="9">
        <v>2019</v>
      </c>
      <c r="C77" s="23">
        <v>733556075974</v>
      </c>
      <c r="D77" s="23">
        <v>2148007007980</v>
      </c>
      <c r="E77" s="11">
        <f t="shared" si="2"/>
        <v>0.34150543887835866</v>
      </c>
    </row>
    <row r="78" spans="1:5" x14ac:dyDescent="0.25">
      <c r="A78" s="9"/>
      <c r="B78" s="9">
        <v>2020</v>
      </c>
      <c r="C78" s="23">
        <v>775696860738</v>
      </c>
      <c r="D78" s="23">
        <v>2673298199144</v>
      </c>
      <c r="E78" s="11">
        <f t="shared" si="2"/>
        <v>0.29016473395537429</v>
      </c>
    </row>
    <row r="79" spans="1:5" x14ac:dyDescent="0.25">
      <c r="A79" s="9"/>
      <c r="B79" s="9">
        <v>2021</v>
      </c>
      <c r="C79" s="25">
        <v>618395061219</v>
      </c>
      <c r="D79" s="25">
        <v>3300848622529</v>
      </c>
      <c r="E79" s="11">
        <f t="shared" si="2"/>
        <v>0.18734426565287515</v>
      </c>
    </row>
    <row r="80" spans="1:5" x14ac:dyDescent="0.25">
      <c r="A80" s="9"/>
      <c r="B80" s="9">
        <v>2022</v>
      </c>
      <c r="C80" s="25">
        <v>662339075974</v>
      </c>
      <c r="D80" s="26">
        <v>3928398773915</v>
      </c>
      <c r="E80" s="11">
        <f t="shared" si="2"/>
        <v>0.1686028109905757</v>
      </c>
    </row>
    <row r="81" spans="1:5" x14ac:dyDescent="0.25">
      <c r="A81" s="9" t="s">
        <v>41</v>
      </c>
      <c r="B81" s="9">
        <v>2019</v>
      </c>
      <c r="C81" s="18">
        <v>2287060000000</v>
      </c>
      <c r="D81" s="18">
        <v>3283591000000</v>
      </c>
      <c r="E81" s="11">
        <f t="shared" si="2"/>
        <v>0.69651183719287812</v>
      </c>
    </row>
    <row r="82" spans="1:5" x14ac:dyDescent="0.25">
      <c r="A82" s="9"/>
      <c r="B82" s="9">
        <v>2020</v>
      </c>
      <c r="C82" s="18">
        <v>1025042000000</v>
      </c>
      <c r="D82" s="18">
        <v>4655596000000</v>
      </c>
      <c r="E82" s="11">
        <f>C82/D82</f>
        <v>0.22017417318856705</v>
      </c>
    </row>
    <row r="83" spans="1:5" x14ac:dyDescent="0.25">
      <c r="A83" s="9"/>
      <c r="B83" s="9">
        <v>2021</v>
      </c>
      <c r="C83" s="18">
        <v>1277906000000</v>
      </c>
      <c r="D83" s="18">
        <v>5019381000000</v>
      </c>
      <c r="E83" s="11">
        <f t="shared" si="2"/>
        <v>0.25459434141381176</v>
      </c>
    </row>
    <row r="84" spans="1:5" x14ac:dyDescent="0.25">
      <c r="A84" s="9"/>
      <c r="B84" s="9">
        <v>2022</v>
      </c>
      <c r="C84" s="18">
        <v>1467035000000</v>
      </c>
      <c r="D84" s="18">
        <v>5411262000000</v>
      </c>
      <c r="E84" s="11">
        <f t="shared" si="2"/>
        <v>0.27110773789921833</v>
      </c>
    </row>
    <row r="85" spans="1:5" x14ac:dyDescent="0.25">
      <c r="A85" s="9" t="s">
        <v>42</v>
      </c>
      <c r="B85" s="9">
        <v>2019</v>
      </c>
      <c r="C85" s="23">
        <v>953283000000</v>
      </c>
      <c r="D85" s="23">
        <v>5655139000000</v>
      </c>
      <c r="E85" s="11">
        <f t="shared" si="2"/>
        <v>0.16856933136391519</v>
      </c>
    </row>
    <row r="86" spans="1:5" x14ac:dyDescent="0.25">
      <c r="A86" s="9"/>
      <c r="B86" s="9">
        <v>2020</v>
      </c>
      <c r="C86" s="23">
        <v>3972379000000</v>
      </c>
      <c r="D86" s="23">
        <v>4781737000000</v>
      </c>
      <c r="E86" s="11">
        <f t="shared" si="2"/>
        <v>0.83073975001134526</v>
      </c>
    </row>
    <row r="87" spans="1:5" x14ac:dyDescent="0.25">
      <c r="A87" s="9"/>
      <c r="B87" s="9">
        <v>2021</v>
      </c>
      <c r="C87" s="18">
        <v>2268730000000</v>
      </c>
      <c r="D87" s="18">
        <v>5138126000000</v>
      </c>
      <c r="E87" s="11">
        <f t="shared" si="2"/>
        <v>0.44154814420666211</v>
      </c>
    </row>
    <row r="88" spans="1:5" x14ac:dyDescent="0.25">
      <c r="A88" s="9"/>
      <c r="B88" s="9">
        <v>2022</v>
      </c>
      <c r="C88" s="18">
        <v>1553696000000</v>
      </c>
      <c r="D88" s="18">
        <v>5822679000000</v>
      </c>
      <c r="E88" s="11">
        <f t="shared" si="2"/>
        <v>0.26683524886053311</v>
      </c>
    </row>
  </sheetData>
  <mergeCells count="5">
    <mergeCell ref="A1:A3"/>
    <mergeCell ref="E1:E3"/>
    <mergeCell ref="B1:B3"/>
    <mergeCell ref="C1:C3"/>
    <mergeCell ref="D1:D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7E9F6D-D0A1-4862-9C68-3D999F2B1965}">
  <dimension ref="A1:G87"/>
  <sheetViews>
    <sheetView workbookViewId="0">
      <selection activeCell="G4" sqref="G4:G87"/>
    </sheetView>
  </sheetViews>
  <sheetFormatPr defaultRowHeight="15.75" x14ac:dyDescent="0.25"/>
  <cols>
    <col min="1" max="1" width="14" style="17" customWidth="1"/>
    <col min="2" max="2" width="9.28515625" style="17" bestFit="1" customWidth="1"/>
    <col min="3" max="3" width="11.5703125" style="6" customWidth="1"/>
    <col min="4" max="4" width="21.28515625" style="6" customWidth="1"/>
    <col min="5" max="5" width="17.28515625" style="6" customWidth="1"/>
    <col min="6" max="6" width="10.85546875" style="6" customWidth="1"/>
    <col min="7" max="7" width="12.28515625" style="6" customWidth="1"/>
  </cols>
  <sheetData>
    <row r="1" spans="1:7" ht="15" customHeight="1" x14ac:dyDescent="0.25">
      <c r="A1" s="38" t="s">
        <v>0</v>
      </c>
      <c r="B1" s="38" t="s">
        <v>18</v>
      </c>
      <c r="C1" s="38" t="s">
        <v>14</v>
      </c>
      <c r="D1" s="39" t="s">
        <v>7</v>
      </c>
      <c r="E1" s="38" t="s">
        <v>5</v>
      </c>
      <c r="F1" s="38" t="s">
        <v>6</v>
      </c>
      <c r="G1" s="39" t="s">
        <v>15</v>
      </c>
    </row>
    <row r="2" spans="1:7" ht="15" customHeight="1" x14ac:dyDescent="0.25">
      <c r="A2" s="38"/>
      <c r="B2" s="38"/>
      <c r="C2" s="38"/>
      <c r="D2" s="39"/>
      <c r="E2" s="38"/>
      <c r="F2" s="38"/>
      <c r="G2" s="39"/>
    </row>
    <row r="3" spans="1:7" x14ac:dyDescent="0.25">
      <c r="A3" s="38"/>
      <c r="B3" s="38"/>
      <c r="C3" s="11" t="s">
        <v>10</v>
      </c>
      <c r="D3" s="11" t="s">
        <v>11</v>
      </c>
      <c r="E3" s="11" t="s">
        <v>12</v>
      </c>
      <c r="F3" s="11" t="s">
        <v>16</v>
      </c>
      <c r="G3" s="11" t="s">
        <v>17</v>
      </c>
    </row>
    <row r="4" spans="1:7" x14ac:dyDescent="0.25">
      <c r="A4" s="9" t="s">
        <v>22</v>
      </c>
      <c r="B4" s="9">
        <v>2019</v>
      </c>
      <c r="C4" s="6">
        <v>168</v>
      </c>
      <c r="D4" s="10">
        <v>-1657853000000</v>
      </c>
      <c r="E4" s="34" t="s">
        <v>50</v>
      </c>
      <c r="F4" s="33">
        <f>D4/E7</f>
        <v>-178.03786593354667</v>
      </c>
      <c r="G4" s="6">
        <f t="shared" ref="G4:G44" si="0">C4/F4</f>
        <v>-0.94361948857950617</v>
      </c>
    </row>
    <row r="5" spans="1:7" x14ac:dyDescent="0.25">
      <c r="A5" s="9"/>
      <c r="B5" s="9">
        <v>2020</v>
      </c>
      <c r="C5" s="6">
        <v>390</v>
      </c>
      <c r="D5" s="10">
        <v>828257000000</v>
      </c>
      <c r="E5" s="35" t="s">
        <v>49</v>
      </c>
      <c r="F5" s="33">
        <f>D5/E5</f>
        <v>88.947034944908609</v>
      </c>
      <c r="G5" s="6">
        <f t="shared" si="0"/>
        <v>4.384631823214292</v>
      </c>
    </row>
    <row r="6" spans="1:7" x14ac:dyDescent="0.25">
      <c r="A6" s="9"/>
      <c r="B6" s="9">
        <v>2021</v>
      </c>
      <c r="C6" s="6">
        <v>192</v>
      </c>
      <c r="D6" s="23">
        <v>833757000000</v>
      </c>
      <c r="E6" s="35" t="s">
        <v>49</v>
      </c>
      <c r="F6" s="6">
        <f t="shared" ref="F6:F67" si="1">D6/E6</f>
        <v>89.537683369488178</v>
      </c>
      <c r="G6" s="6">
        <f t="shared" si="0"/>
        <v>2.1443485332057182</v>
      </c>
    </row>
    <row r="7" spans="1:7" x14ac:dyDescent="0.25">
      <c r="A7" s="9"/>
      <c r="B7" s="9">
        <v>2022</v>
      </c>
      <c r="C7" s="6">
        <v>143</v>
      </c>
      <c r="D7" s="23">
        <v>777861000000</v>
      </c>
      <c r="E7" s="35" t="s">
        <v>49</v>
      </c>
      <c r="F7" s="6">
        <f>D7/E7</f>
        <v>83.534977125797369</v>
      </c>
      <c r="G7" s="6">
        <f t="shared" si="0"/>
        <v>1.7118577740753169</v>
      </c>
    </row>
    <row r="8" spans="1:7" x14ac:dyDescent="0.25">
      <c r="A8" s="9" t="s">
        <v>23</v>
      </c>
      <c r="B8" s="9">
        <v>2019</v>
      </c>
      <c r="C8" s="6">
        <v>374</v>
      </c>
      <c r="D8" s="12">
        <v>935392483851</v>
      </c>
      <c r="E8" s="7">
        <v>5885000000</v>
      </c>
      <c r="F8" s="6">
        <f t="shared" si="1"/>
        <v>158.94519691605777</v>
      </c>
      <c r="G8" s="6">
        <f t="shared" si="0"/>
        <v>2.3530122788014607</v>
      </c>
    </row>
    <row r="9" spans="1:7" x14ac:dyDescent="0.25">
      <c r="A9" s="9"/>
      <c r="B9" s="9">
        <v>2020</v>
      </c>
      <c r="C9" s="6">
        <v>302</v>
      </c>
      <c r="D9" s="10">
        <v>961711929701</v>
      </c>
      <c r="E9" s="7">
        <v>5885000000</v>
      </c>
      <c r="F9" s="6">
        <f t="shared" si="1"/>
        <v>163.41749017858965</v>
      </c>
      <c r="G9" s="6">
        <f t="shared" si="0"/>
        <v>1.8480274031253414</v>
      </c>
    </row>
    <row r="10" spans="1:7" x14ac:dyDescent="0.25">
      <c r="A10" s="9"/>
      <c r="B10" s="9">
        <v>2021</v>
      </c>
      <c r="C10" s="6">
        <v>209</v>
      </c>
      <c r="D10" s="24">
        <v>1026449179891</v>
      </c>
      <c r="E10" s="7">
        <v>5885000000</v>
      </c>
      <c r="F10" s="6">
        <f t="shared" si="1"/>
        <v>174.41787253882754</v>
      </c>
      <c r="G10" s="6">
        <f>C11/F10</f>
        <v>1.754407364026761</v>
      </c>
    </row>
    <row r="11" spans="1:7" x14ac:dyDescent="0.25">
      <c r="A11" s="9"/>
      <c r="B11" s="9">
        <v>2022</v>
      </c>
      <c r="C11" s="6">
        <v>306</v>
      </c>
      <c r="D11" s="24">
        <v>941454031015</v>
      </c>
      <c r="E11" s="7">
        <v>5885000000</v>
      </c>
      <c r="F11" s="6">
        <f t="shared" si="1"/>
        <v>159.97519643415464</v>
      </c>
      <c r="G11" s="6">
        <f>C11/F11</f>
        <v>1.9127965260911479</v>
      </c>
    </row>
    <row r="12" spans="1:7" x14ac:dyDescent="0.25">
      <c r="A12" s="9" t="s">
        <v>24</v>
      </c>
      <c r="B12" s="9">
        <v>2019</v>
      </c>
      <c r="C12" s="6">
        <v>1670</v>
      </c>
      <c r="D12" s="23">
        <v>1131294696834</v>
      </c>
      <c r="E12" s="6">
        <v>595000000</v>
      </c>
      <c r="F12" s="6">
        <f t="shared" si="1"/>
        <v>1901.3356249310925</v>
      </c>
      <c r="G12" s="6">
        <f t="shared" si="0"/>
        <v>0.87832993717798957</v>
      </c>
    </row>
    <row r="13" spans="1:7" x14ac:dyDescent="0.25">
      <c r="A13" s="9"/>
      <c r="B13" s="9">
        <v>2020</v>
      </c>
      <c r="C13" s="6">
        <v>1785</v>
      </c>
      <c r="D13" s="23">
        <v>1260714994864</v>
      </c>
      <c r="E13" s="6">
        <v>595000000</v>
      </c>
      <c r="F13" s="6">
        <f t="shared" si="1"/>
        <v>2118.8487308638655</v>
      </c>
      <c r="G13" s="6">
        <f t="shared" si="0"/>
        <v>0.84243861961407995</v>
      </c>
    </row>
    <row r="14" spans="1:7" x14ac:dyDescent="0.25">
      <c r="A14" s="9"/>
      <c r="B14" s="9">
        <v>2021</v>
      </c>
      <c r="C14" s="6">
        <v>1880</v>
      </c>
      <c r="D14" s="23">
        <v>1387366962835</v>
      </c>
      <c r="E14" s="6">
        <v>595000000</v>
      </c>
      <c r="F14" s="6">
        <f t="shared" si="1"/>
        <v>2331.7091812352942</v>
      </c>
      <c r="G14" s="6">
        <f t="shared" si="0"/>
        <v>0.80627550602344522</v>
      </c>
    </row>
    <row r="15" spans="1:7" x14ac:dyDescent="0.25">
      <c r="A15" s="9"/>
      <c r="B15" s="9">
        <v>2022</v>
      </c>
      <c r="C15" s="6">
        <v>1980</v>
      </c>
      <c r="D15" s="23">
        <v>1550042869748</v>
      </c>
      <c r="E15" s="6">
        <v>595000000</v>
      </c>
      <c r="F15" s="6">
        <f t="shared" si="1"/>
        <v>2605.1140668033613</v>
      </c>
      <c r="G15" s="6">
        <f t="shared" si="0"/>
        <v>0.7600434949205831</v>
      </c>
    </row>
    <row r="16" spans="1:7" x14ac:dyDescent="0.25">
      <c r="A16" s="9" t="s">
        <v>25</v>
      </c>
      <c r="B16" s="9">
        <v>2019</v>
      </c>
      <c r="C16" s="6">
        <v>505</v>
      </c>
      <c r="D16" s="23">
        <v>766299436026</v>
      </c>
      <c r="E16" s="14">
        <v>12000000000</v>
      </c>
      <c r="F16" s="6">
        <f t="shared" si="1"/>
        <v>63.858286335499997</v>
      </c>
      <c r="G16" s="6">
        <f t="shared" si="0"/>
        <v>7.9081357953581852</v>
      </c>
    </row>
    <row r="17" spans="1:7" x14ac:dyDescent="0.25">
      <c r="A17" s="9"/>
      <c r="B17" s="9">
        <v>2020</v>
      </c>
      <c r="C17" s="6">
        <v>500</v>
      </c>
      <c r="D17" s="23">
        <v>894746110680</v>
      </c>
      <c r="E17" s="14">
        <v>12000000000</v>
      </c>
      <c r="F17" s="6">
        <f t="shared" si="1"/>
        <v>74.562175890000006</v>
      </c>
      <c r="G17" s="6">
        <f t="shared" si="0"/>
        <v>6.7058128874570313</v>
      </c>
    </row>
    <row r="18" spans="1:7" x14ac:dyDescent="0.25">
      <c r="A18" s="9"/>
      <c r="B18" s="9">
        <v>2021</v>
      </c>
      <c r="C18" s="6">
        <v>470</v>
      </c>
      <c r="D18" s="24">
        <v>1001579893307</v>
      </c>
      <c r="E18" s="14">
        <v>12000000000</v>
      </c>
      <c r="F18" s="6">
        <f t="shared" si="1"/>
        <v>83.464991108916664</v>
      </c>
      <c r="G18" s="6">
        <f t="shared" si="0"/>
        <v>5.6311034573367298</v>
      </c>
    </row>
    <row r="19" spans="1:7" x14ac:dyDescent="0.25">
      <c r="A19" s="9"/>
      <c r="B19" s="9">
        <v>2022</v>
      </c>
      <c r="C19" s="6">
        <v>555</v>
      </c>
      <c r="D19" s="24">
        <v>1185150863287</v>
      </c>
      <c r="E19" s="14">
        <v>12000000000</v>
      </c>
      <c r="F19" s="6">
        <f t="shared" si="1"/>
        <v>98.762571940583328</v>
      </c>
      <c r="G19" s="6">
        <f t="shared" si="0"/>
        <v>5.6195377367642294</v>
      </c>
    </row>
    <row r="20" spans="1:7" x14ac:dyDescent="0.25">
      <c r="A20" s="9" t="s">
        <v>26</v>
      </c>
      <c r="B20" s="9">
        <v>2019</v>
      </c>
      <c r="C20" s="6">
        <v>6800</v>
      </c>
      <c r="D20" s="23">
        <v>1213563332000</v>
      </c>
      <c r="E20" s="14">
        <v>800659050</v>
      </c>
      <c r="F20" s="6">
        <f t="shared" si="1"/>
        <v>1515.7055078563092</v>
      </c>
      <c r="G20" s="6">
        <f t="shared" si="0"/>
        <v>4.4863596290663139</v>
      </c>
    </row>
    <row r="21" spans="1:7" x14ac:dyDescent="0.25">
      <c r="A21" s="9"/>
      <c r="B21" s="9">
        <v>2020</v>
      </c>
      <c r="C21" s="6">
        <v>4400</v>
      </c>
      <c r="D21" s="23">
        <v>1019898963000</v>
      </c>
      <c r="E21" s="14">
        <v>800659050</v>
      </c>
      <c r="F21" s="6">
        <f t="shared" si="1"/>
        <v>1273.8243113594981</v>
      </c>
      <c r="G21" s="6">
        <f t="shared" si="0"/>
        <v>3.4541655083533995</v>
      </c>
    </row>
    <row r="22" spans="1:7" x14ac:dyDescent="0.25">
      <c r="A22" s="9"/>
      <c r="B22" s="9">
        <v>2021</v>
      </c>
      <c r="C22" s="6">
        <v>3740</v>
      </c>
      <c r="D22" s="27">
        <v>1010174017000</v>
      </c>
      <c r="E22" s="14">
        <v>800659050</v>
      </c>
      <c r="F22" s="6">
        <f t="shared" si="1"/>
        <v>1261.6781350313845</v>
      </c>
      <c r="G22" s="6">
        <f t="shared" si="0"/>
        <v>2.9643059478929361</v>
      </c>
    </row>
    <row r="23" spans="1:7" x14ac:dyDescent="0.25">
      <c r="A23" s="9"/>
      <c r="B23" s="9">
        <v>2022</v>
      </c>
      <c r="C23" s="6">
        <v>3830</v>
      </c>
      <c r="D23" s="27">
        <v>1000775865000</v>
      </c>
      <c r="E23" s="14">
        <v>800659050</v>
      </c>
      <c r="F23" s="6">
        <f t="shared" si="1"/>
        <v>1249.9401149590453</v>
      </c>
      <c r="G23" s="6">
        <f t="shared" si="0"/>
        <v>3.0641467972451553</v>
      </c>
    </row>
    <row r="24" spans="1:7" x14ac:dyDescent="0.25">
      <c r="A24" s="9" t="s">
        <v>27</v>
      </c>
      <c r="B24" s="9">
        <v>2019</v>
      </c>
      <c r="C24" s="6">
        <v>910</v>
      </c>
      <c r="D24" s="28">
        <v>109361193193</v>
      </c>
      <c r="E24" s="14">
        <v>560242105</v>
      </c>
      <c r="F24" s="6">
        <f t="shared" si="1"/>
        <v>195.20345260911799</v>
      </c>
      <c r="G24" s="6">
        <f t="shared" si="0"/>
        <v>4.6618027900470329</v>
      </c>
    </row>
    <row r="25" spans="1:7" x14ac:dyDescent="0.25">
      <c r="A25" s="9"/>
      <c r="B25" s="9">
        <v>2020</v>
      </c>
      <c r="C25" s="6">
        <v>700</v>
      </c>
      <c r="D25" s="28">
        <v>112068982561</v>
      </c>
      <c r="E25" s="14">
        <v>560284938</v>
      </c>
      <c r="F25" s="6">
        <f t="shared" si="1"/>
        <v>200.02140868009556</v>
      </c>
      <c r="G25" s="6">
        <f t="shared" si="0"/>
        <v>3.4996253881980488</v>
      </c>
    </row>
    <row r="26" spans="1:7" x14ac:dyDescent="0.25">
      <c r="A26" s="9"/>
      <c r="B26" s="9">
        <v>2021</v>
      </c>
      <c r="C26" s="6">
        <v>288</v>
      </c>
      <c r="D26" s="23">
        <v>218832136935</v>
      </c>
      <c r="E26" s="14">
        <v>889863981</v>
      </c>
      <c r="F26" s="6">
        <f t="shared" si="1"/>
        <v>245.91638902957237</v>
      </c>
      <c r="G26" s="6">
        <f t="shared" si="0"/>
        <v>1.1711297532323757</v>
      </c>
    </row>
    <row r="27" spans="1:7" x14ac:dyDescent="0.25">
      <c r="A27" s="9"/>
      <c r="B27" s="9">
        <v>2022</v>
      </c>
      <c r="C27" s="6">
        <v>268</v>
      </c>
      <c r="D27" s="23">
        <v>204293087838</v>
      </c>
      <c r="E27" s="14">
        <v>889863981</v>
      </c>
      <c r="F27" s="6">
        <f t="shared" si="1"/>
        <v>229.57788178865508</v>
      </c>
      <c r="G27" s="6">
        <f t="shared" si="0"/>
        <v>1.1673598428210763</v>
      </c>
    </row>
    <row r="28" spans="1:7" x14ac:dyDescent="0.25">
      <c r="A28" s="9" t="s">
        <v>28</v>
      </c>
      <c r="B28" s="9">
        <v>2019</v>
      </c>
      <c r="C28" s="6">
        <v>302</v>
      </c>
      <c r="D28" s="28">
        <v>2765520764915</v>
      </c>
      <c r="E28" s="14">
        <v>7379580291</v>
      </c>
      <c r="F28" s="6">
        <f t="shared" si="1"/>
        <v>374.75312360077959</v>
      </c>
      <c r="G28" s="6">
        <f t="shared" si="0"/>
        <v>0.8058638633836106</v>
      </c>
    </row>
    <row r="29" spans="1:7" x14ac:dyDescent="0.25">
      <c r="A29" s="9"/>
      <c r="B29" s="9">
        <v>2020</v>
      </c>
      <c r="C29" s="6">
        <v>254</v>
      </c>
      <c r="D29" s="28">
        <v>2894436789153</v>
      </c>
      <c r="E29" s="14">
        <v>7379580291</v>
      </c>
      <c r="F29" s="6">
        <f t="shared" si="1"/>
        <v>392.22241306636391</v>
      </c>
      <c r="G29" s="6">
        <f t="shared" si="0"/>
        <v>0.64759175288899995</v>
      </c>
    </row>
    <row r="30" spans="1:7" x14ac:dyDescent="0.25">
      <c r="A30" s="9"/>
      <c r="B30" s="9">
        <v>2021</v>
      </c>
      <c r="C30" s="6">
        <v>525</v>
      </c>
      <c r="D30" s="28">
        <v>3042236403412</v>
      </c>
      <c r="E30" s="14">
        <v>36897901455</v>
      </c>
      <c r="F30" s="6">
        <f t="shared" si="1"/>
        <v>82.450120018946208</v>
      </c>
      <c r="G30" s="6">
        <f t="shared" si="0"/>
        <v>6.3674861829110778</v>
      </c>
    </row>
    <row r="31" spans="1:7" x14ac:dyDescent="0.25">
      <c r="A31" s="9"/>
      <c r="B31" s="9">
        <v>2022</v>
      </c>
      <c r="C31" s="6">
        <v>525</v>
      </c>
      <c r="D31" s="28">
        <v>3351444502184</v>
      </c>
      <c r="E31" s="14">
        <v>36897901455</v>
      </c>
      <c r="F31" s="6">
        <f t="shared" si="1"/>
        <v>90.83021987771744</v>
      </c>
      <c r="G31" s="6">
        <f t="shared" si="0"/>
        <v>5.7800146328699302</v>
      </c>
    </row>
    <row r="32" spans="1:7" x14ac:dyDescent="0.25">
      <c r="A32" s="9" t="s">
        <v>29</v>
      </c>
      <c r="B32" s="9">
        <v>2019</v>
      </c>
      <c r="C32" s="6">
        <v>235</v>
      </c>
      <c r="D32" s="29">
        <v>641567444819</v>
      </c>
      <c r="E32" s="14">
        <v>2378405500</v>
      </c>
      <c r="F32" s="6">
        <f t="shared" si="1"/>
        <v>269.74687235587032</v>
      </c>
      <c r="G32" s="6">
        <f t="shared" si="0"/>
        <v>0.87118711682399175</v>
      </c>
    </row>
    <row r="33" spans="1:7" x14ac:dyDescent="0.25">
      <c r="A33" s="9"/>
      <c r="B33" s="9">
        <v>2020</v>
      </c>
      <c r="C33" s="6">
        <v>251.25</v>
      </c>
      <c r="D33" s="18">
        <v>662560916609</v>
      </c>
      <c r="E33" s="15">
        <v>2419438170</v>
      </c>
      <c r="F33" s="6">
        <f t="shared" si="1"/>
        <v>273.84907985021994</v>
      </c>
      <c r="G33" s="6">
        <f t="shared" si="0"/>
        <v>0.91747615196450405</v>
      </c>
    </row>
    <row r="34" spans="1:7" x14ac:dyDescent="0.25">
      <c r="A34" s="9"/>
      <c r="B34" s="9">
        <v>2021</v>
      </c>
      <c r="C34" s="6">
        <v>181</v>
      </c>
      <c r="D34" s="28">
        <v>674176387075</v>
      </c>
      <c r="E34" s="15">
        <v>9677752680</v>
      </c>
      <c r="F34" s="6">
        <f t="shared" si="1"/>
        <v>69.662493904008301</v>
      </c>
      <c r="G34" s="6">
        <f t="shared" si="0"/>
        <v>2.5982417489877645</v>
      </c>
    </row>
    <row r="35" spans="1:7" x14ac:dyDescent="0.25">
      <c r="A35" s="9"/>
      <c r="B35" s="9">
        <v>2022</v>
      </c>
      <c r="C35" s="6">
        <v>103</v>
      </c>
      <c r="D35" s="28">
        <v>668859547083</v>
      </c>
      <c r="E35" s="15">
        <v>9677752680</v>
      </c>
      <c r="F35" s="6">
        <f t="shared" si="1"/>
        <v>69.11310602773122</v>
      </c>
      <c r="G35" s="6">
        <f t="shared" si="0"/>
        <v>1.4903106794053196</v>
      </c>
    </row>
    <row r="36" spans="1:7" x14ac:dyDescent="0.25">
      <c r="A36" s="9" t="s">
        <v>30</v>
      </c>
      <c r="B36" s="9">
        <v>2019</v>
      </c>
      <c r="C36" s="6">
        <v>11150</v>
      </c>
      <c r="D36" s="18">
        <v>26671104000000</v>
      </c>
      <c r="E36" s="15">
        <v>11661908000</v>
      </c>
      <c r="F36" s="6">
        <f t="shared" si="1"/>
        <v>2287.0274744064177</v>
      </c>
      <c r="G36" s="6">
        <f t="shared" si="0"/>
        <v>4.8753240285816446</v>
      </c>
    </row>
    <row r="37" spans="1:7" x14ac:dyDescent="0.25">
      <c r="A37" s="9"/>
      <c r="B37" s="9">
        <v>2020</v>
      </c>
      <c r="C37" s="6">
        <v>9575</v>
      </c>
      <c r="D37" s="18">
        <v>50318053000000</v>
      </c>
      <c r="E37" s="15">
        <v>11661908000</v>
      </c>
      <c r="F37" s="6">
        <f t="shared" si="1"/>
        <v>4314.7358905592464</v>
      </c>
      <c r="G37" s="6">
        <f t="shared" si="0"/>
        <v>2.219139303740548</v>
      </c>
    </row>
    <row r="38" spans="1:7" x14ac:dyDescent="0.25">
      <c r="A38" s="9"/>
      <c r="B38" s="9">
        <v>2021</v>
      </c>
      <c r="C38" s="6">
        <v>8700</v>
      </c>
      <c r="D38" s="28">
        <v>54940607000000</v>
      </c>
      <c r="E38" s="15">
        <v>11661908000</v>
      </c>
      <c r="F38" s="6">
        <f t="shared" si="1"/>
        <v>4711.1164828259662</v>
      </c>
      <c r="G38" s="6">
        <f t="shared" si="0"/>
        <v>1.8466960075632219</v>
      </c>
    </row>
    <row r="39" spans="1:7" x14ac:dyDescent="0.25">
      <c r="A39" s="9"/>
      <c r="B39" s="9">
        <v>2022</v>
      </c>
      <c r="C39" s="6">
        <v>10000</v>
      </c>
      <c r="D39" s="28">
        <v>57473007000000</v>
      </c>
      <c r="E39" s="15">
        <v>11661908000</v>
      </c>
      <c r="F39" s="6">
        <f t="shared" si="1"/>
        <v>4928.2679129350017</v>
      </c>
      <c r="G39" s="6">
        <f t="shared" si="0"/>
        <v>2.0291104657182806</v>
      </c>
    </row>
    <row r="40" spans="1:7" x14ac:dyDescent="0.25">
      <c r="A40" s="9" t="s">
        <v>31</v>
      </c>
      <c r="B40" s="9">
        <v>2019</v>
      </c>
      <c r="C40" s="6">
        <v>7925</v>
      </c>
      <c r="D40" s="18">
        <v>54202488000000</v>
      </c>
      <c r="E40" s="14">
        <v>8780426500</v>
      </c>
      <c r="F40" s="6">
        <f t="shared" si="1"/>
        <v>6173.1042336041419</v>
      </c>
      <c r="G40" s="6">
        <f t="shared" si="0"/>
        <v>1.2837949433704963</v>
      </c>
    </row>
    <row r="41" spans="1:7" x14ac:dyDescent="0.25">
      <c r="A41" s="9"/>
      <c r="B41" s="9">
        <v>2020</v>
      </c>
      <c r="C41" s="6">
        <v>6850</v>
      </c>
      <c r="D41" s="18">
        <v>79138044000000</v>
      </c>
      <c r="E41" s="14">
        <v>8780426500</v>
      </c>
      <c r="F41" s="6">
        <f t="shared" si="1"/>
        <v>9013.0068283129531</v>
      </c>
      <c r="G41" s="6">
        <f t="shared" si="0"/>
        <v>0.76001273831079263</v>
      </c>
    </row>
    <row r="42" spans="1:7" x14ac:dyDescent="0.25">
      <c r="A42" s="9"/>
      <c r="B42" s="9">
        <v>2021</v>
      </c>
      <c r="C42" s="6">
        <v>6325</v>
      </c>
      <c r="D42" s="18">
        <v>86632111000000</v>
      </c>
      <c r="E42" s="14">
        <v>8780426500</v>
      </c>
      <c r="F42" s="6">
        <f t="shared" si="1"/>
        <v>9866.5037512699419</v>
      </c>
      <c r="G42" s="6">
        <f t="shared" si="0"/>
        <v>0.64105788224992</v>
      </c>
    </row>
    <row r="43" spans="1:7" x14ac:dyDescent="0.25">
      <c r="A43" s="9"/>
      <c r="B43" s="9">
        <v>2022</v>
      </c>
      <c r="C43" s="6">
        <v>6725</v>
      </c>
      <c r="D43" s="18">
        <v>93623038000000</v>
      </c>
      <c r="E43" s="14">
        <v>8780426500</v>
      </c>
      <c r="F43" s="6">
        <f t="shared" si="1"/>
        <v>10662.698218588812</v>
      </c>
      <c r="G43" s="6">
        <f t="shared" si="0"/>
        <v>0.63070339815826104</v>
      </c>
    </row>
    <row r="44" spans="1:7" x14ac:dyDescent="0.25">
      <c r="A44" s="9" t="s">
        <v>32</v>
      </c>
      <c r="B44" s="9">
        <v>2019</v>
      </c>
      <c r="C44" s="6">
        <v>940</v>
      </c>
      <c r="D44" s="23">
        <v>435693976887</v>
      </c>
      <c r="E44" s="6">
        <v>1500000000</v>
      </c>
      <c r="F44" s="6">
        <f t="shared" si="1"/>
        <v>290.46265125799999</v>
      </c>
      <c r="G44" s="6">
        <f t="shared" si="0"/>
        <v>3.2362164151874251</v>
      </c>
    </row>
    <row r="45" spans="1:7" x14ac:dyDescent="0.25">
      <c r="A45" s="9"/>
      <c r="B45" s="9">
        <v>2020</v>
      </c>
      <c r="C45" s="6">
        <v>1355</v>
      </c>
      <c r="D45" s="23">
        <v>440900964118</v>
      </c>
      <c r="E45" s="6">
        <v>1500000000</v>
      </c>
      <c r="F45" s="6">
        <f t="shared" si="1"/>
        <v>293.93397607866666</v>
      </c>
      <c r="G45" s="6">
        <f>AVERAGE(G4:G44)</f>
        <v>2.5801527467703642</v>
      </c>
    </row>
    <row r="46" spans="1:7" x14ac:dyDescent="0.25">
      <c r="A46" s="9"/>
      <c r="B46" s="9">
        <v>2021</v>
      </c>
      <c r="C46" s="6">
        <v>1185</v>
      </c>
      <c r="D46" s="23">
        <v>585825528987</v>
      </c>
      <c r="E46" s="6">
        <v>1500000000</v>
      </c>
      <c r="F46" s="6">
        <f t="shared" si="1"/>
        <v>390.55035265800001</v>
      </c>
      <c r="G46" s="6">
        <f t="shared" ref="G46:G87" si="2">AVERAGE(G5:G45)</f>
        <v>2.6660984110471908</v>
      </c>
    </row>
    <row r="47" spans="1:7" x14ac:dyDescent="0.25">
      <c r="A47" s="9"/>
      <c r="B47" s="9">
        <v>2022</v>
      </c>
      <c r="C47" s="6">
        <v>1430</v>
      </c>
      <c r="D47" s="23">
        <v>703505819337</v>
      </c>
      <c r="E47" s="6">
        <v>1500000000</v>
      </c>
      <c r="F47" s="6">
        <f t="shared" si="1"/>
        <v>469.00387955799999</v>
      </c>
      <c r="G47" s="6">
        <f t="shared" si="2"/>
        <v>2.6241829619699439</v>
      </c>
    </row>
    <row r="48" spans="1:7" x14ac:dyDescent="0.25">
      <c r="A48" s="9" t="s">
        <v>33</v>
      </c>
      <c r="B48" s="9">
        <v>2019</v>
      </c>
      <c r="C48" s="6">
        <v>15500</v>
      </c>
      <c r="D48" s="28">
        <v>1146007000000</v>
      </c>
      <c r="E48" s="6">
        <v>2107000000</v>
      </c>
      <c r="F48" s="6">
        <f t="shared" si="1"/>
        <v>543.90460370194592</v>
      </c>
      <c r="G48" s="6">
        <f t="shared" si="2"/>
        <v>2.6358862407202914</v>
      </c>
    </row>
    <row r="49" spans="1:7" x14ac:dyDescent="0.25">
      <c r="A49" s="9"/>
      <c r="B49" s="9">
        <v>2020</v>
      </c>
      <c r="C49" s="6">
        <v>9700</v>
      </c>
      <c r="D49" s="28">
        <v>1433406000000</v>
      </c>
      <c r="E49" s="6">
        <v>2107000000</v>
      </c>
      <c r="F49" s="6">
        <f t="shared" si="1"/>
        <v>680.30659705742767</v>
      </c>
      <c r="G49" s="6">
        <f t="shared" si="2"/>
        <v>2.6584235203945594</v>
      </c>
    </row>
    <row r="50" spans="1:7" x14ac:dyDescent="0.25">
      <c r="A50" s="9"/>
      <c r="B50" s="9">
        <v>2021</v>
      </c>
      <c r="C50" s="6">
        <v>7800</v>
      </c>
      <c r="D50" s="23">
        <v>1099157000000</v>
      </c>
      <c r="E50" s="6">
        <v>2107000000</v>
      </c>
      <c r="F50" s="6">
        <f t="shared" si="1"/>
        <v>521.66919791172279</v>
      </c>
      <c r="G50" s="6">
        <f t="shared" si="2"/>
        <v>2.6658725750675618</v>
      </c>
    </row>
    <row r="51" spans="1:7" x14ac:dyDescent="0.25">
      <c r="A51" s="9"/>
      <c r="B51" s="9">
        <v>2022</v>
      </c>
      <c r="C51" s="6">
        <v>8950</v>
      </c>
      <c r="D51" s="23">
        <v>1073275000000</v>
      </c>
      <c r="E51" s="6">
        <v>2107000000</v>
      </c>
      <c r="F51" s="6">
        <f t="shared" si="1"/>
        <v>509.38538205980069</v>
      </c>
      <c r="G51" s="6">
        <f t="shared" si="2"/>
        <v>2.6858200182856651</v>
      </c>
    </row>
    <row r="52" spans="1:7" x14ac:dyDescent="0.25">
      <c r="A52" s="9" t="s">
        <v>34</v>
      </c>
      <c r="B52" s="9">
        <v>2019</v>
      </c>
      <c r="C52" s="6">
        <v>2050</v>
      </c>
      <c r="D52" s="30">
        <v>9911940195318</v>
      </c>
      <c r="E52" s="6">
        <v>22358699725</v>
      </c>
      <c r="F52" s="6">
        <f t="shared" si="1"/>
        <v>443.31469706331501</v>
      </c>
      <c r="G52" s="6">
        <f t="shared" si="2"/>
        <v>2.7085374000968576</v>
      </c>
    </row>
    <row r="53" spans="1:7" x14ac:dyDescent="0.25">
      <c r="A53" s="9"/>
      <c r="B53" s="9">
        <v>2020</v>
      </c>
      <c r="C53" s="6">
        <v>2710</v>
      </c>
      <c r="D53" s="30">
        <v>11271468049958</v>
      </c>
      <c r="E53" s="6">
        <v>22358699725</v>
      </c>
      <c r="F53" s="6">
        <f t="shared" si="1"/>
        <v>504.12001541194275</v>
      </c>
      <c r="G53" s="6">
        <f t="shared" si="2"/>
        <v>2.7279457140969967</v>
      </c>
    </row>
    <row r="54" spans="1:7" x14ac:dyDescent="0.25">
      <c r="A54" s="9"/>
      <c r="B54" s="9">
        <v>2021</v>
      </c>
      <c r="C54" s="6">
        <v>2040</v>
      </c>
      <c r="D54" s="23">
        <v>11360031396135</v>
      </c>
      <c r="E54" s="6">
        <v>22358699725</v>
      </c>
      <c r="F54" s="6">
        <f t="shared" si="1"/>
        <v>508.08103941004111</v>
      </c>
      <c r="G54" s="6">
        <f t="shared" si="2"/>
        <v>2.7730582940218507</v>
      </c>
    </row>
    <row r="55" spans="1:7" x14ac:dyDescent="0.25">
      <c r="A55" s="9"/>
      <c r="B55" s="9">
        <v>2022</v>
      </c>
      <c r="C55" s="6">
        <v>2500</v>
      </c>
      <c r="D55" s="23">
        <v>12834694090515</v>
      </c>
      <c r="E55" s="6">
        <v>22358699725</v>
      </c>
      <c r="F55" s="6">
        <f t="shared" si="1"/>
        <v>574.03580030926867</v>
      </c>
      <c r="G55" s="6">
        <f t="shared" si="2"/>
        <v>2.8201465787635036</v>
      </c>
    </row>
    <row r="56" spans="1:7" x14ac:dyDescent="0.25">
      <c r="A56" s="9" t="s">
        <v>35</v>
      </c>
      <c r="B56" s="9">
        <v>2019</v>
      </c>
      <c r="C56" s="6">
        <v>113</v>
      </c>
      <c r="D56" s="31">
        <v>39964399790</v>
      </c>
      <c r="E56" s="6">
        <v>410000000</v>
      </c>
      <c r="F56" s="6">
        <f t="shared" si="1"/>
        <v>97.474145829268295</v>
      </c>
      <c r="G56" s="6">
        <f t="shared" si="2"/>
        <v>2.8692653854157002</v>
      </c>
    </row>
    <row r="57" spans="1:7" x14ac:dyDescent="0.25">
      <c r="A57" s="9"/>
      <c r="B57" s="9">
        <v>2020</v>
      </c>
      <c r="C57" s="6">
        <v>116</v>
      </c>
      <c r="D57" s="31">
        <v>39964889056</v>
      </c>
      <c r="E57" s="6">
        <v>410000000</v>
      </c>
      <c r="F57" s="6">
        <f t="shared" si="1"/>
        <v>97.475339160975608</v>
      </c>
      <c r="G57" s="6">
        <f t="shared" si="2"/>
        <v>2.9207098217692398</v>
      </c>
    </row>
    <row r="58" spans="1:7" x14ac:dyDescent="0.25">
      <c r="A58" s="9"/>
      <c r="B58" s="9">
        <v>2021</v>
      </c>
      <c r="C58" s="6">
        <v>1725</v>
      </c>
      <c r="D58" s="28">
        <v>41980901000</v>
      </c>
      <c r="E58" s="6">
        <v>410000000</v>
      </c>
      <c r="F58" s="6">
        <f t="shared" si="1"/>
        <v>102.39244146341463</v>
      </c>
      <c r="G58" s="6">
        <f t="shared" si="2"/>
        <v>2.7990652858280458</v>
      </c>
    </row>
    <row r="59" spans="1:7" x14ac:dyDescent="0.25">
      <c r="A59" s="9"/>
      <c r="B59" s="9">
        <v>2022</v>
      </c>
      <c r="C59" s="6">
        <v>950</v>
      </c>
      <c r="D59" s="28">
        <v>7378214603000</v>
      </c>
      <c r="E59" s="6">
        <v>13530000000</v>
      </c>
      <c r="F59" s="6">
        <f t="shared" si="1"/>
        <v>545.32258706577977</v>
      </c>
      <c r="G59" s="6">
        <f t="shared" si="2"/>
        <v>2.7037787589590461</v>
      </c>
    </row>
    <row r="60" spans="1:7" x14ac:dyDescent="0.25">
      <c r="A60" s="9" t="s">
        <v>36</v>
      </c>
      <c r="B60" s="9">
        <v>2019</v>
      </c>
      <c r="C60" s="6">
        <v>200</v>
      </c>
      <c r="D60" s="28">
        <v>1177120908313</v>
      </c>
      <c r="E60" s="6">
        <v>18850000000</v>
      </c>
      <c r="F60" s="6">
        <f t="shared" si="1"/>
        <v>62.446732536498672</v>
      </c>
      <c r="G60" s="6">
        <f t="shared" si="2"/>
        <v>2.6323805955839807</v>
      </c>
    </row>
    <row r="61" spans="1:7" x14ac:dyDescent="0.25">
      <c r="A61" s="9"/>
      <c r="B61" s="9">
        <v>2020</v>
      </c>
      <c r="C61" s="6">
        <v>119</v>
      </c>
      <c r="D61" s="28">
        <v>1210227962735</v>
      </c>
      <c r="E61" s="6">
        <v>18850000000</v>
      </c>
      <c r="F61" s="6">
        <f t="shared" si="1"/>
        <v>64.203074946153848</v>
      </c>
      <c r="G61" s="6">
        <f t="shared" si="2"/>
        <v>2.5595231043356814</v>
      </c>
    </row>
    <row r="62" spans="1:7" x14ac:dyDescent="0.25">
      <c r="A62" s="9"/>
      <c r="B62" s="9">
        <v>2021</v>
      </c>
      <c r="C62" s="6">
        <v>216</v>
      </c>
      <c r="D62" s="18">
        <v>1424812031387</v>
      </c>
      <c r="E62" s="6">
        <v>18850000000</v>
      </c>
      <c r="F62" s="6">
        <f t="shared" si="1"/>
        <v>75.586845166419096</v>
      </c>
      <c r="G62" s="6">
        <f t="shared" si="2"/>
        <v>2.5125270915373736</v>
      </c>
    </row>
    <row r="63" spans="1:7" x14ac:dyDescent="0.25">
      <c r="A63" s="9"/>
      <c r="B63" s="9">
        <v>2022</v>
      </c>
      <c r="C63" s="6">
        <v>146</v>
      </c>
      <c r="D63" s="18">
        <v>1686092119450</v>
      </c>
      <c r="E63" s="6">
        <v>18850000000</v>
      </c>
      <c r="F63" s="6">
        <f t="shared" si="1"/>
        <v>89.447857795755965</v>
      </c>
      <c r="G63" s="6">
        <f t="shared" si="2"/>
        <v>2.489560300883324</v>
      </c>
    </row>
    <row r="64" spans="1:7" x14ac:dyDescent="0.25">
      <c r="A64" s="9" t="s">
        <v>37</v>
      </c>
      <c r="B64" s="9">
        <v>2019</v>
      </c>
      <c r="C64" s="6">
        <v>1300</v>
      </c>
      <c r="D64" s="28">
        <v>3092597379097</v>
      </c>
      <c r="E64" s="6">
        <v>6186488888</v>
      </c>
      <c r="F64" s="6">
        <f t="shared" si="1"/>
        <v>499.89540676226619</v>
      </c>
      <c r="G64" s="6">
        <f t="shared" si="2"/>
        <v>2.4779811387611379</v>
      </c>
    </row>
    <row r="65" spans="1:7" x14ac:dyDescent="0.25">
      <c r="A65" s="9"/>
      <c r="B65" s="9">
        <v>2020</v>
      </c>
      <c r="C65" s="6">
        <v>1360</v>
      </c>
      <c r="D65" s="28">
        <v>3227671047731</v>
      </c>
      <c r="E65" s="6">
        <v>6186488888</v>
      </c>
      <c r="F65" s="6">
        <f t="shared" si="1"/>
        <v>521.72906250454093</v>
      </c>
      <c r="G65" s="6">
        <f t="shared" si="2"/>
        <v>2.4636844153834789</v>
      </c>
    </row>
    <row r="66" spans="1:7" x14ac:dyDescent="0.25">
      <c r="A66" s="9"/>
      <c r="B66" s="9">
        <v>2021</v>
      </c>
      <c r="C66" s="6">
        <v>1360</v>
      </c>
      <c r="D66" s="28">
        <v>2849419530726</v>
      </c>
      <c r="E66" s="6">
        <v>6186488888</v>
      </c>
      <c r="F66" s="6">
        <f t="shared" si="1"/>
        <v>460.58751293533402</v>
      </c>
      <c r="G66" s="6">
        <f t="shared" si="2"/>
        <v>2.4100717720990024</v>
      </c>
    </row>
    <row r="67" spans="1:7" x14ac:dyDescent="0.25">
      <c r="A67" s="9"/>
      <c r="B67" s="9">
        <v>2022</v>
      </c>
      <c r="C67" s="6">
        <v>1320</v>
      </c>
      <c r="D67" s="28">
        <v>2681158538764</v>
      </c>
      <c r="E67" s="6">
        <v>6186488888</v>
      </c>
      <c r="F67" s="6">
        <f t="shared" si="1"/>
        <v>433.38937276112665</v>
      </c>
      <c r="G67" s="6">
        <f t="shared" si="2"/>
        <v>2.383497293657562</v>
      </c>
    </row>
    <row r="68" spans="1:7" x14ac:dyDescent="0.25">
      <c r="A68" s="9" t="s">
        <v>38</v>
      </c>
      <c r="B68" s="9">
        <v>2019</v>
      </c>
      <c r="C68" s="6">
        <v>410</v>
      </c>
      <c r="D68" s="1">
        <v>1035820381000</v>
      </c>
      <c r="E68" s="6">
        <v>1726003217</v>
      </c>
      <c r="F68" s="6">
        <f t="shared" ref="F68:F87" si="3">D68/E68</f>
        <v>600.12656453814714</v>
      </c>
      <c r="G68" s="6">
        <f t="shared" si="2"/>
        <v>2.413067233667932</v>
      </c>
    </row>
    <row r="69" spans="1:7" x14ac:dyDescent="0.25">
      <c r="A69" s="9"/>
      <c r="B69" s="9">
        <v>2020</v>
      </c>
      <c r="C69" s="6">
        <v>324</v>
      </c>
      <c r="D69" s="1">
        <v>961981659335</v>
      </c>
      <c r="E69" s="6">
        <v>1726003217</v>
      </c>
      <c r="F69" s="6">
        <f t="shared" si="3"/>
        <v>557.34638838451247</v>
      </c>
      <c r="G69" s="6">
        <f t="shared" si="2"/>
        <v>2.4434503407617578</v>
      </c>
    </row>
    <row r="70" spans="1:7" x14ac:dyDescent="0.25">
      <c r="A70" s="9"/>
      <c r="B70" s="9">
        <v>2021</v>
      </c>
      <c r="C70" s="6">
        <v>360</v>
      </c>
      <c r="D70" s="1">
        <v>992485493010</v>
      </c>
      <c r="E70" s="6">
        <v>1730103217</v>
      </c>
      <c r="F70" s="6">
        <f t="shared" si="3"/>
        <v>573.65681033237456</v>
      </c>
      <c r="G70" s="6">
        <f t="shared" si="2"/>
        <v>2.4833914743563472</v>
      </c>
    </row>
    <row r="71" spans="1:7" x14ac:dyDescent="0.25">
      <c r="A71" s="9"/>
      <c r="B71" s="9">
        <v>2022</v>
      </c>
      <c r="C71" s="6">
        <v>378</v>
      </c>
      <c r="D71" s="1">
        <v>1073965710489</v>
      </c>
      <c r="E71" s="6">
        <v>1730103217</v>
      </c>
      <c r="F71" s="6">
        <f t="shared" si="3"/>
        <v>620.75239207476716</v>
      </c>
      <c r="G71" s="6">
        <f t="shared" si="2"/>
        <v>2.5281670773189653</v>
      </c>
    </row>
    <row r="72" spans="1:7" x14ac:dyDescent="0.25">
      <c r="A72" s="9" t="s">
        <v>39</v>
      </c>
      <c r="B72" s="9">
        <v>2019</v>
      </c>
      <c r="C72" s="6">
        <v>1610</v>
      </c>
      <c r="D72" s="1">
        <v>380381947966</v>
      </c>
      <c r="E72" s="6">
        <v>690740500</v>
      </c>
      <c r="F72" s="6">
        <f t="shared" si="3"/>
        <v>550.68719434577815</v>
      </c>
      <c r="G72" s="6">
        <f t="shared" si="2"/>
        <v>2.4345251479142798</v>
      </c>
    </row>
    <row r="73" spans="1:7" x14ac:dyDescent="0.25">
      <c r="A73" s="9"/>
      <c r="B73" s="9">
        <v>2020</v>
      </c>
      <c r="C73" s="6">
        <v>1565</v>
      </c>
      <c r="D73" s="1">
        <v>406954570727</v>
      </c>
      <c r="E73" s="6">
        <v>690740500</v>
      </c>
      <c r="F73" s="6">
        <f t="shared" si="3"/>
        <v>589.15695652274621</v>
      </c>
      <c r="G73" s="6">
        <f t="shared" si="2"/>
        <v>2.3529278434031662</v>
      </c>
    </row>
    <row r="74" spans="1:7" x14ac:dyDescent="0.25">
      <c r="A74" s="9"/>
      <c r="B74" s="9">
        <v>2021</v>
      </c>
      <c r="C74" s="6">
        <v>2420</v>
      </c>
      <c r="D74" s="1">
        <v>541837229228</v>
      </c>
      <c r="E74" s="6">
        <v>690740500</v>
      </c>
      <c r="F74" s="6">
        <f t="shared" si="3"/>
        <v>784.42950605618171</v>
      </c>
      <c r="G74" s="6">
        <f t="shared" si="2"/>
        <v>2.3890678611246097</v>
      </c>
    </row>
    <row r="75" spans="1:7" x14ac:dyDescent="0.25">
      <c r="A75" s="9"/>
      <c r="B75" s="9">
        <v>2022</v>
      </c>
      <c r="C75" s="6">
        <v>1950</v>
      </c>
      <c r="D75" s="1">
        <v>590753527421</v>
      </c>
      <c r="E75" s="6">
        <v>690740500</v>
      </c>
      <c r="F75" s="6">
        <f t="shared" si="3"/>
        <v>855.24669166061642</v>
      </c>
      <c r="G75" s="6">
        <f t="shared" si="2"/>
        <v>2.4249603418358316</v>
      </c>
    </row>
    <row r="76" spans="1:7" x14ac:dyDescent="0.25">
      <c r="A76" s="9" t="s">
        <v>40</v>
      </c>
      <c r="B76" s="9">
        <v>2019</v>
      </c>
      <c r="C76" s="6">
        <v>4500</v>
      </c>
      <c r="D76" s="23">
        <v>2148007007980</v>
      </c>
      <c r="E76" s="6">
        <v>1310000000</v>
      </c>
      <c r="F76" s="6">
        <f t="shared" si="3"/>
        <v>1639.700006091603</v>
      </c>
      <c r="G76" s="6">
        <f t="shared" si="2"/>
        <v>2.4207339660516385</v>
      </c>
    </row>
    <row r="77" spans="1:7" x14ac:dyDescent="0.25">
      <c r="A77" s="9"/>
      <c r="B77" s="9">
        <v>2020</v>
      </c>
      <c r="C77" s="6">
        <v>9500</v>
      </c>
      <c r="D77" s="23">
        <v>2673298199144</v>
      </c>
      <c r="E77" s="6">
        <v>1310000000</v>
      </c>
      <c r="F77" s="6">
        <f t="shared" si="3"/>
        <v>2040.6856482015266</v>
      </c>
      <c r="G77" s="6">
        <f t="shared" si="2"/>
        <v>2.4434272169454512</v>
      </c>
    </row>
    <row r="78" spans="1:7" x14ac:dyDescent="0.25">
      <c r="A78" s="9"/>
      <c r="B78" s="9">
        <v>2021</v>
      </c>
      <c r="C78" s="6">
        <v>7550</v>
      </c>
      <c r="D78" s="25">
        <v>3300848622529</v>
      </c>
      <c r="E78" s="6">
        <v>1310000000</v>
      </c>
      <c r="F78" s="6">
        <f t="shared" si="3"/>
        <v>2519.7317729229007</v>
      </c>
      <c r="G78" s="6">
        <f t="shared" si="2"/>
        <v>2.3841126605640803</v>
      </c>
    </row>
    <row r="79" spans="1:7" x14ac:dyDescent="0.25">
      <c r="A79" s="9"/>
      <c r="B79" s="9">
        <v>2022</v>
      </c>
      <c r="C79" s="6">
        <v>7650</v>
      </c>
      <c r="D79" s="26">
        <v>3928398773915</v>
      </c>
      <c r="E79" s="6">
        <v>1310000000</v>
      </c>
      <c r="F79" s="6">
        <f t="shared" si="3"/>
        <v>2998.7776900114504</v>
      </c>
      <c r="G79" s="6">
        <f t="shared" si="2"/>
        <v>2.3881364009744108</v>
      </c>
    </row>
    <row r="80" spans="1:7" x14ac:dyDescent="0.25">
      <c r="A80" s="9" t="s">
        <v>41</v>
      </c>
      <c r="B80" s="9">
        <v>2019</v>
      </c>
      <c r="C80" s="6">
        <v>1370</v>
      </c>
      <c r="D80" s="18">
        <v>3283591000000</v>
      </c>
      <c r="E80" s="6">
        <v>8210000000</v>
      </c>
      <c r="F80" s="6">
        <f t="shared" si="3"/>
        <v>399.95018270401948</v>
      </c>
      <c r="G80" s="6">
        <f t="shared" si="2"/>
        <v>2.4013422642283424</v>
      </c>
    </row>
    <row r="81" spans="1:7" x14ac:dyDescent="0.25">
      <c r="A81" s="9"/>
      <c r="B81" s="9">
        <v>2020</v>
      </c>
      <c r="C81" s="6">
        <v>920</v>
      </c>
      <c r="D81" s="18">
        <v>4655596000000</v>
      </c>
      <c r="E81" s="6">
        <v>9468359000</v>
      </c>
      <c r="F81" s="6">
        <f t="shared" si="3"/>
        <v>491.70040975421404</v>
      </c>
      <c r="G81" s="6">
        <f t="shared" si="2"/>
        <v>2.4104210885822464</v>
      </c>
    </row>
    <row r="82" spans="1:7" x14ac:dyDescent="0.25">
      <c r="A82" s="9"/>
      <c r="B82" s="9">
        <v>2021</v>
      </c>
      <c r="C82" s="6">
        <v>875</v>
      </c>
      <c r="D82" s="18">
        <v>5019381000000</v>
      </c>
      <c r="E82" s="6">
        <v>9468359000</v>
      </c>
      <c r="F82" s="6">
        <f t="shared" si="3"/>
        <v>530.12153425952692</v>
      </c>
      <c r="G82" s="6">
        <f t="shared" si="2"/>
        <v>2.4378997750508256</v>
      </c>
    </row>
    <row r="83" spans="1:7" x14ac:dyDescent="0.25">
      <c r="A83" s="9"/>
      <c r="B83" s="9">
        <v>2022</v>
      </c>
      <c r="C83" s="6">
        <v>815</v>
      </c>
      <c r="D83" s="18">
        <v>5411262000000</v>
      </c>
      <c r="E83" s="6">
        <v>9468359000</v>
      </c>
      <c r="F83" s="6">
        <f t="shared" si="3"/>
        <v>571.51001562150316</v>
      </c>
      <c r="G83" s="6">
        <f t="shared" si="2"/>
        <v>2.4788238491176555</v>
      </c>
    </row>
    <row r="84" spans="1:7" x14ac:dyDescent="0.25">
      <c r="A84" s="9" t="s">
        <v>42</v>
      </c>
      <c r="B84" s="9">
        <v>2019</v>
      </c>
      <c r="C84" s="6">
        <v>1680</v>
      </c>
      <c r="D84" s="23">
        <v>5655139000000</v>
      </c>
      <c r="E84" s="6">
        <v>11553528000</v>
      </c>
      <c r="F84" s="6">
        <f t="shared" si="3"/>
        <v>489.47291251641923</v>
      </c>
      <c r="G84" s="6">
        <f t="shared" si="2"/>
        <v>2.5236474092851613</v>
      </c>
    </row>
    <row r="85" spans="1:7" x14ac:dyDescent="0.25">
      <c r="A85" s="9"/>
      <c r="B85" s="9">
        <v>2020</v>
      </c>
      <c r="C85" s="6">
        <v>1600</v>
      </c>
      <c r="D85" s="23">
        <v>4781737000000</v>
      </c>
      <c r="E85" s="6">
        <v>11553528000</v>
      </c>
      <c r="F85" s="6">
        <f t="shared" si="3"/>
        <v>413.87678291860288</v>
      </c>
      <c r="G85" s="6">
        <f t="shared" si="2"/>
        <v>2.5698167754102075</v>
      </c>
    </row>
    <row r="86" spans="1:7" x14ac:dyDescent="0.25">
      <c r="A86" s="9"/>
      <c r="B86" s="9">
        <v>2021</v>
      </c>
      <c r="C86" s="6">
        <v>1570</v>
      </c>
      <c r="D86" s="18">
        <v>5138126000000</v>
      </c>
      <c r="E86" s="6">
        <v>11553528000</v>
      </c>
      <c r="F86" s="6">
        <f t="shared" si="3"/>
        <v>444.72355110923695</v>
      </c>
      <c r="G86" s="6">
        <f t="shared" si="2"/>
        <v>2.5535631256595437</v>
      </c>
    </row>
    <row r="87" spans="1:7" x14ac:dyDescent="0.25">
      <c r="A87" s="9"/>
      <c r="B87" s="9">
        <v>2022</v>
      </c>
      <c r="C87" s="6">
        <v>1475</v>
      </c>
      <c r="D87" s="18">
        <v>5822679000000</v>
      </c>
      <c r="E87" s="6">
        <v>11553528000</v>
      </c>
      <c r="F87" s="6">
        <f t="shared" si="3"/>
        <v>503.97411076512731</v>
      </c>
      <c r="G87" s="6">
        <f t="shared" si="2"/>
        <v>2.5529145983153771</v>
      </c>
    </row>
  </sheetData>
  <mergeCells count="7">
    <mergeCell ref="A1:A3"/>
    <mergeCell ref="B1:B3"/>
    <mergeCell ref="G1:G2"/>
    <mergeCell ref="C1:C2"/>
    <mergeCell ref="D1:D2"/>
    <mergeCell ref="E1:E2"/>
    <mergeCell ref="F1:F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9F4AFF-1ADE-4B9F-B13F-3C068EE77BE2}">
  <dimension ref="A1:F85"/>
  <sheetViews>
    <sheetView tabSelected="1" topLeftCell="A13" workbookViewId="0">
      <selection activeCell="D30" sqref="D30"/>
    </sheetView>
  </sheetViews>
  <sheetFormatPr defaultRowHeight="15" x14ac:dyDescent="0.25"/>
  <cols>
    <col min="1" max="1" width="12.5703125" customWidth="1"/>
    <col min="2" max="2" width="9.28515625" bestFit="1" customWidth="1"/>
    <col min="3" max="3" width="9.28515625" style="5" customWidth="1"/>
    <col min="4" max="5" width="9.28515625" bestFit="1" customWidth="1"/>
    <col min="6" max="6" width="11.28515625" bestFit="1" customWidth="1"/>
  </cols>
  <sheetData>
    <row r="1" spans="1:6" ht="31.5" x14ac:dyDescent="0.25">
      <c r="A1" s="3" t="s">
        <v>0</v>
      </c>
      <c r="B1" s="3" t="s">
        <v>18</v>
      </c>
      <c r="C1" s="3" t="s">
        <v>51</v>
      </c>
      <c r="D1" s="3" t="s">
        <v>52</v>
      </c>
      <c r="E1" s="3" t="s">
        <v>3</v>
      </c>
      <c r="F1" s="3" t="s">
        <v>15</v>
      </c>
    </row>
    <row r="2" spans="1:6" ht="15.75" x14ac:dyDescent="0.25">
      <c r="A2" s="9" t="s">
        <v>22</v>
      </c>
      <c r="B2" s="9">
        <v>2019</v>
      </c>
      <c r="C2" s="20">
        <v>28.256406452690225</v>
      </c>
      <c r="D2" s="6">
        <v>2.8936262047141444E-2</v>
      </c>
      <c r="E2" s="6">
        <v>-2.1273412057643228</v>
      </c>
      <c r="F2" s="6">
        <v>-0.94361948857950617</v>
      </c>
    </row>
    <row r="3" spans="1:6" ht="15.75" x14ac:dyDescent="0.25">
      <c r="A3" s="9"/>
      <c r="B3" s="9">
        <v>2020</v>
      </c>
      <c r="C3" s="20">
        <v>28.329930164996661</v>
      </c>
      <c r="D3" s="6">
        <v>7.6294057783822714E-2</v>
      </c>
      <c r="E3" s="6">
        <v>0.41848321418652357</v>
      </c>
      <c r="F3" s="6">
        <v>4.384631823214292</v>
      </c>
    </row>
    <row r="4" spans="1:6" ht="15.75" x14ac:dyDescent="0.25">
      <c r="A4" s="9"/>
      <c r="B4" s="9">
        <v>2021</v>
      </c>
      <c r="C4" s="20">
        <v>28.197262903364358</v>
      </c>
      <c r="D4" s="6">
        <v>-0.12424355859664926</v>
      </c>
      <c r="E4" s="6">
        <v>0.46993285458625195</v>
      </c>
      <c r="F4" s="6">
        <v>2.1443485332057182</v>
      </c>
    </row>
    <row r="5" spans="1:6" ht="15.75" x14ac:dyDescent="0.25">
      <c r="A5" s="9"/>
      <c r="B5" s="9">
        <v>2022</v>
      </c>
      <c r="C5" s="20">
        <v>28.233340555527953</v>
      </c>
      <c r="D5" s="6">
        <v>3.6736348185832018E-2</v>
      </c>
      <c r="E5" s="6">
        <v>1.347913059016971</v>
      </c>
      <c r="F5" s="6">
        <v>1.7118577740753169</v>
      </c>
    </row>
    <row r="6" spans="1:6" ht="15.75" x14ac:dyDescent="0.25">
      <c r="A6" s="9" t="s">
        <v>23</v>
      </c>
      <c r="B6" s="9">
        <v>2019</v>
      </c>
      <c r="C6" s="20">
        <v>27.686956393806206</v>
      </c>
      <c r="D6" s="6">
        <v>5.3026689950243878E-2</v>
      </c>
      <c r="E6" s="6">
        <v>0.13057273202812622</v>
      </c>
      <c r="F6" s="6">
        <v>2.3530122788014607</v>
      </c>
    </row>
    <row r="7" spans="1:6" ht="15.75" x14ac:dyDescent="0.25">
      <c r="A7" s="9"/>
      <c r="B7" s="9">
        <v>2020</v>
      </c>
      <c r="C7" s="20">
        <v>27.714326495271916</v>
      </c>
      <c r="D7" s="6">
        <v>2.7748103463700574E-2</v>
      </c>
      <c r="E7" s="6">
        <v>0.13014472741116279</v>
      </c>
      <c r="F7" s="6">
        <v>1.8480274031253414</v>
      </c>
    </row>
    <row r="8" spans="1:6" ht="15.75" x14ac:dyDescent="0.25">
      <c r="A8" s="9"/>
      <c r="B8" s="9">
        <v>2021</v>
      </c>
      <c r="C8" s="20">
        <v>27.767504278944372</v>
      </c>
      <c r="D8" s="6">
        <v>5.4617122158694777E-2</v>
      </c>
      <c r="E8" s="6">
        <v>0.11669978496618827</v>
      </c>
      <c r="F8" s="6">
        <v>1.754407364026761</v>
      </c>
    </row>
    <row r="9" spans="1:6" ht="15.75" x14ac:dyDescent="0.25">
      <c r="A9" s="9"/>
      <c r="B9" s="9">
        <v>2022</v>
      </c>
      <c r="C9" s="20">
        <v>27.703134742507675</v>
      </c>
      <c r="D9" s="6">
        <v>-6.2341563456631652E-2</v>
      </c>
      <c r="E9" s="6">
        <v>0.1416143805271739</v>
      </c>
      <c r="F9" s="6">
        <v>1.9127965260911479</v>
      </c>
    </row>
    <row r="10" spans="1:6" ht="15.75" x14ac:dyDescent="0.25">
      <c r="A10" s="9" t="s">
        <v>24</v>
      </c>
      <c r="B10" s="9">
        <v>2019</v>
      </c>
      <c r="C10" s="20">
        <v>27.962537910369512</v>
      </c>
      <c r="D10" s="6">
        <v>0.19172962128599777</v>
      </c>
      <c r="E10" s="6">
        <v>0.2314028749296019</v>
      </c>
      <c r="F10" s="6">
        <v>0.87832993717798957</v>
      </c>
    </row>
    <row r="11" spans="1:6" ht="15.75" x14ac:dyDescent="0.25">
      <c r="A11" s="9"/>
      <c r="B11" s="9">
        <v>2020</v>
      </c>
      <c r="C11" s="20">
        <v>28.079975907073237</v>
      </c>
      <c r="D11" s="6">
        <v>0.12461189813724127</v>
      </c>
      <c r="E11" s="6">
        <v>0.24268675668207262</v>
      </c>
      <c r="F11" s="6">
        <v>0.84243861961407995</v>
      </c>
    </row>
    <row r="12" spans="1:6" ht="15.75" x14ac:dyDescent="0.25">
      <c r="A12" s="9"/>
      <c r="B12" s="9">
        <v>2021</v>
      </c>
      <c r="C12" s="20">
        <v>28.160111241275146</v>
      </c>
      <c r="D12" s="6">
        <v>8.3433683386537366E-2</v>
      </c>
      <c r="E12" s="6">
        <v>0.22345943191590242</v>
      </c>
      <c r="F12" s="6">
        <v>0.80627550602344522</v>
      </c>
    </row>
    <row r="13" spans="1:6" ht="15.75" x14ac:dyDescent="0.25">
      <c r="A13" s="9"/>
      <c r="B13" s="9">
        <v>2022</v>
      </c>
      <c r="C13" s="20">
        <v>28.172349244222566</v>
      </c>
      <c r="D13" s="6">
        <v>1.2313193720725193E-2</v>
      </c>
      <c r="E13" s="6">
        <v>0.10854189075064263</v>
      </c>
      <c r="F13" s="6">
        <v>0.7600434949205831</v>
      </c>
    </row>
    <row r="14" spans="1:6" ht="15.75" x14ac:dyDescent="0.25">
      <c r="A14" s="9" t="s">
        <v>25</v>
      </c>
      <c r="B14" s="9">
        <v>2019</v>
      </c>
      <c r="C14" s="20">
        <v>27.850272545730174</v>
      </c>
      <c r="D14" s="6">
        <v>0.49309718799402519</v>
      </c>
      <c r="E14" s="6">
        <v>0.62487957733111676</v>
      </c>
      <c r="F14" s="6">
        <v>7.9081357953581852</v>
      </c>
    </row>
    <row r="15" spans="1:6" ht="15.75" x14ac:dyDescent="0.25">
      <c r="A15" s="9"/>
      <c r="B15" s="9">
        <v>2020</v>
      </c>
      <c r="C15" s="20">
        <v>27.901765645847046</v>
      </c>
      <c r="D15" s="6">
        <v>5.284192178085776E-2</v>
      </c>
      <c r="E15" s="6">
        <v>0.46515319370954944</v>
      </c>
      <c r="F15" s="6">
        <v>6.7058128874570313</v>
      </c>
    </row>
    <row r="16" spans="1:6" ht="15.75" x14ac:dyDescent="0.25">
      <c r="A16" s="9"/>
      <c r="B16" s="9">
        <v>2021</v>
      </c>
      <c r="C16" s="20">
        <v>27.929777820321338</v>
      </c>
      <c r="D16" s="6">
        <v>2.8408204674460563E-2</v>
      </c>
      <c r="E16" s="6">
        <v>0.34605495370079392</v>
      </c>
      <c r="F16" s="6">
        <v>5.6311034573367298</v>
      </c>
    </row>
    <row r="17" spans="1:6" ht="15.75" x14ac:dyDescent="0.25">
      <c r="A17" s="9"/>
      <c r="B17" s="9">
        <v>2022</v>
      </c>
      <c r="C17" s="20">
        <v>28.157832451483188</v>
      </c>
      <c r="D17" s="6">
        <v>0.25615394870752295</v>
      </c>
      <c r="E17" s="6">
        <v>0.42895192829462658</v>
      </c>
      <c r="F17" s="6">
        <v>5.6195377367642294</v>
      </c>
    </row>
    <row r="18" spans="1:6" ht="15.75" x14ac:dyDescent="0.25">
      <c r="A18" s="22" t="s">
        <v>26</v>
      </c>
      <c r="B18" s="9">
        <v>2019</v>
      </c>
      <c r="C18" s="20">
        <v>27.985883022708233</v>
      </c>
      <c r="D18" s="6">
        <v>-6.4018607680017159E-2</v>
      </c>
      <c r="E18" s="6">
        <v>0.17503856980411797</v>
      </c>
      <c r="F18" s="6">
        <v>4.4863596290663139</v>
      </c>
    </row>
    <row r="19" spans="1:6" ht="15.75" x14ac:dyDescent="0.25">
      <c r="A19" s="9"/>
      <c r="B19" s="9">
        <v>2020</v>
      </c>
      <c r="C19" s="20">
        <v>27.834436062214863</v>
      </c>
      <c r="D19" s="6">
        <v>-0.14053653341773562</v>
      </c>
      <c r="E19" s="6">
        <v>0.20166894708373187</v>
      </c>
      <c r="F19" s="6">
        <v>3.4541655083533995</v>
      </c>
    </row>
    <row r="20" spans="1:6" ht="15.75" x14ac:dyDescent="0.25">
      <c r="A20" s="9"/>
      <c r="B20" s="9">
        <v>2021</v>
      </c>
      <c r="C20" s="20">
        <v>27.900072254108704</v>
      </c>
      <c r="D20" s="6">
        <v>6.7838158311788271E-2</v>
      </c>
      <c r="E20" s="6">
        <v>0.29554120673844259</v>
      </c>
      <c r="F20" s="6">
        <v>2.9643059478929361</v>
      </c>
    </row>
    <row r="21" spans="1:6" ht="15.75" x14ac:dyDescent="0.25">
      <c r="A21" s="9"/>
      <c r="B21" s="9">
        <v>2022</v>
      </c>
      <c r="C21" s="20">
        <v>27.898898131836198</v>
      </c>
      <c r="D21" s="6">
        <v>-1.1734332606365891E-3</v>
      </c>
      <c r="E21" s="6">
        <v>0.30617295312172621</v>
      </c>
      <c r="F21" s="6">
        <v>3.0641467972451553</v>
      </c>
    </row>
    <row r="22" spans="1:6" ht="15.75" x14ac:dyDescent="0.25">
      <c r="A22" s="9" t="s">
        <v>27</v>
      </c>
      <c r="B22" s="9">
        <v>2019</v>
      </c>
      <c r="C22" s="20">
        <v>26.246495540552441</v>
      </c>
      <c r="D22" s="6">
        <v>0.53882020585623036</v>
      </c>
      <c r="E22" s="6">
        <v>1.2900498836001211</v>
      </c>
      <c r="F22" s="6">
        <v>4.6618027900470329</v>
      </c>
    </row>
    <row r="23" spans="1:6" ht="15.75" x14ac:dyDescent="0.25">
      <c r="A23" s="9"/>
      <c r="B23" s="9">
        <v>2020</v>
      </c>
      <c r="C23" s="20">
        <v>26.298284258821266</v>
      </c>
      <c r="D23" s="6">
        <v>5.3153206972583779E-2</v>
      </c>
      <c r="E23" s="6">
        <v>1.3535005709491157</v>
      </c>
      <c r="F23" s="6">
        <v>3.4996253881980488</v>
      </c>
    </row>
    <row r="24" spans="1:6" ht="15.75" x14ac:dyDescent="0.25">
      <c r="A24" s="9"/>
      <c r="B24" s="9">
        <v>2021</v>
      </c>
      <c r="C24" s="20">
        <v>26.638616624729234</v>
      </c>
      <c r="D24" s="6">
        <v>0.40541462485401786</v>
      </c>
      <c r="E24" s="6">
        <v>0.69392081355082158</v>
      </c>
      <c r="F24" s="6">
        <v>1.1711297532323757</v>
      </c>
    </row>
    <row r="25" spans="1:6" ht="15.75" x14ac:dyDescent="0.25">
      <c r="A25" s="9"/>
      <c r="B25" s="9">
        <v>2022</v>
      </c>
      <c r="C25" s="20">
        <v>26.90752691248581</v>
      </c>
      <c r="D25" s="6">
        <v>0.30853774392395539</v>
      </c>
      <c r="E25" s="6">
        <v>1.374306530471739</v>
      </c>
      <c r="F25" s="6">
        <v>1.1673598428210763</v>
      </c>
    </row>
    <row r="26" spans="1:6" ht="15.75" x14ac:dyDescent="0.25">
      <c r="A26" s="9" t="s">
        <v>28</v>
      </c>
      <c r="B26" s="9">
        <v>2019</v>
      </c>
      <c r="C26" s="20">
        <v>29.252993674897308</v>
      </c>
      <c r="D26" s="6">
        <v>0.20194133735406594</v>
      </c>
      <c r="E26" s="6">
        <v>0.83078273598485042</v>
      </c>
      <c r="F26" s="6">
        <v>0.8058638633836106</v>
      </c>
    </row>
    <row r="27" spans="1:6" ht="15.75" x14ac:dyDescent="0.25">
      <c r="A27" s="9"/>
      <c r="B27" s="9">
        <v>2020</v>
      </c>
      <c r="C27" s="20">
        <v>29.513682523689489</v>
      </c>
      <c r="D27" s="6">
        <v>0.2978237831650497</v>
      </c>
      <c r="E27" s="6">
        <v>1.2702066480283596</v>
      </c>
      <c r="F27" s="6">
        <v>0.64759175288899995</v>
      </c>
    </row>
    <row r="28" spans="1:6" ht="15.75" x14ac:dyDescent="0.25">
      <c r="A28" s="9"/>
      <c r="B28" s="9">
        <v>2021</v>
      </c>
      <c r="C28" s="20">
        <v>29.543020198013107</v>
      </c>
      <c r="D28" s="6">
        <v>2.9772263424922056E-2</v>
      </c>
      <c r="E28" s="6">
        <v>1.2242197458928445</v>
      </c>
      <c r="F28" s="6">
        <v>6.3674861829110778</v>
      </c>
    </row>
    <row r="29" spans="1:6" ht="15.75" x14ac:dyDescent="0.25">
      <c r="A29" s="9"/>
      <c r="B29" s="9">
        <v>2022</v>
      </c>
      <c r="C29" s="20">
        <v>29.622638031970332</v>
      </c>
      <c r="D29" s="6">
        <v>8.2873151240558676E-2</v>
      </c>
      <c r="E29" s="6">
        <v>1.1863324693322685</v>
      </c>
      <c r="F29" s="6">
        <v>5.7800146328699302</v>
      </c>
    </row>
    <row r="30" spans="1:6" ht="15.75" x14ac:dyDescent="0.25">
      <c r="A30" s="9" t="s">
        <v>29</v>
      </c>
      <c r="B30" s="9">
        <v>2019</v>
      </c>
      <c r="C30" s="20">
        <v>27.466943366572742</v>
      </c>
      <c r="D30">
        <v>0.11837634</v>
      </c>
      <c r="E30" s="6">
        <v>0.32281655210767402</v>
      </c>
      <c r="F30" s="6">
        <v>0.87118711682399175</v>
      </c>
    </row>
    <row r="31" spans="1:6" ht="15.75" x14ac:dyDescent="0.25">
      <c r="A31" s="9"/>
      <c r="B31" s="9">
        <v>2020</v>
      </c>
      <c r="C31" s="20">
        <v>27.533324726972925</v>
      </c>
      <c r="D31" s="6">
        <v>6.8634174223394614E-2</v>
      </c>
      <c r="E31" s="6">
        <v>0.36881634794828561</v>
      </c>
      <c r="F31" s="6">
        <v>0.91747615196450405</v>
      </c>
    </row>
    <row r="32" spans="1:6" ht="15.75" x14ac:dyDescent="0.25">
      <c r="A32" s="9"/>
      <c r="B32" s="9">
        <v>2021</v>
      </c>
      <c r="C32" s="20">
        <v>27.618506716826772</v>
      </c>
      <c r="D32" s="6">
        <v>8.891522018866295E-2</v>
      </c>
      <c r="E32" s="6">
        <v>0.46484451146037642</v>
      </c>
      <c r="F32" s="6">
        <v>2.5982417489877645</v>
      </c>
    </row>
    <row r="33" spans="1:6" ht="15.75" x14ac:dyDescent="0.25">
      <c r="A33" s="9"/>
      <c r="B33" s="9">
        <v>2022</v>
      </c>
      <c r="C33" s="20">
        <v>27.422277954764688</v>
      </c>
      <c r="D33" s="6">
        <v>-0.17817578902851217</v>
      </c>
      <c r="E33" s="6">
        <v>0.21341418202899123</v>
      </c>
      <c r="F33" s="6">
        <v>1.4903106794053196</v>
      </c>
    </row>
    <row r="34" spans="1:6" ht="15.75" x14ac:dyDescent="0.25">
      <c r="A34" s="9" t="s">
        <v>30</v>
      </c>
      <c r="B34" s="9">
        <v>2019</v>
      </c>
      <c r="C34" s="20">
        <v>31.28710135884209</v>
      </c>
      <c r="D34" s="6">
        <v>0.12634625277223283</v>
      </c>
      <c r="E34" s="6">
        <v>0.45135776906722719</v>
      </c>
      <c r="F34" s="6">
        <v>4.8753240285816446</v>
      </c>
    </row>
    <row r="35" spans="1:6" ht="15.75" x14ac:dyDescent="0.25">
      <c r="A35" s="9"/>
      <c r="B35" s="9">
        <v>2020</v>
      </c>
      <c r="C35" s="20">
        <v>32.2714457463534</v>
      </c>
      <c r="D35" s="6">
        <v>1.6760568528804205</v>
      </c>
      <c r="E35" s="6">
        <v>1.0586711691726227</v>
      </c>
      <c r="F35" s="6">
        <v>2.219139303740548</v>
      </c>
    </row>
    <row r="36" spans="1:6" ht="15.75" x14ac:dyDescent="0.25">
      <c r="A36" s="9"/>
      <c r="B36" s="9">
        <v>2021</v>
      </c>
      <c r="C36" s="20">
        <v>32.401835486214146</v>
      </c>
      <c r="D36" s="6">
        <v>0.13927231664379167</v>
      </c>
      <c r="E36" s="6">
        <v>1.1480525506389108</v>
      </c>
      <c r="F36" s="6">
        <v>1.8466960075632219</v>
      </c>
    </row>
    <row r="37" spans="1:6" ht="15.75" x14ac:dyDescent="0.25">
      <c r="A37" s="9"/>
      <c r="B37" s="9">
        <v>2022</v>
      </c>
      <c r="C37" s="20">
        <v>32.378606555927774</v>
      </c>
      <c r="D37" s="6">
        <v>-2.2961215600236819E-2</v>
      </c>
      <c r="E37" s="6">
        <v>1.0062554931221885</v>
      </c>
      <c r="F37" s="6">
        <v>2.0291104657182806</v>
      </c>
    </row>
    <row r="38" spans="1:6" ht="15.75" x14ac:dyDescent="0.25">
      <c r="A38" s="9" t="s">
        <v>31</v>
      </c>
      <c r="B38" s="9">
        <v>2019</v>
      </c>
      <c r="C38" s="20">
        <v>32.197435494278039</v>
      </c>
      <c r="D38" s="6">
        <v>-3.5140329907676782E-3</v>
      </c>
      <c r="E38" s="6">
        <v>0.77479969185178366</v>
      </c>
      <c r="F38" s="6">
        <v>1.2837949433704963</v>
      </c>
    </row>
    <row r="39" spans="1:6" ht="15.75" x14ac:dyDescent="0.25">
      <c r="A39" s="9"/>
      <c r="B39" s="9">
        <v>2020</v>
      </c>
      <c r="C39" s="20">
        <v>32.725608487682294</v>
      </c>
      <c r="D39" s="6">
        <v>0.69583118183714165</v>
      </c>
      <c r="E39" s="6">
        <v>1.0614170853148708</v>
      </c>
      <c r="F39" s="6">
        <v>0.76001273831079263</v>
      </c>
    </row>
    <row r="40" spans="1:6" ht="15.75" x14ac:dyDescent="0.25">
      <c r="A40" s="9"/>
      <c r="B40" s="9">
        <v>2021</v>
      </c>
      <c r="C40" s="20">
        <v>32.820394849558802</v>
      </c>
      <c r="D40" s="6">
        <v>9.9423951164924959E-2</v>
      </c>
      <c r="E40" s="6">
        <v>1.0703200110176236</v>
      </c>
      <c r="F40" s="6">
        <v>0.64105788224992</v>
      </c>
    </row>
    <row r="41" spans="1:6" ht="15.75" x14ac:dyDescent="0.25">
      <c r="A41" s="9"/>
      <c r="B41" s="9">
        <v>2022</v>
      </c>
      <c r="C41" s="20">
        <v>32.826382296322912</v>
      </c>
      <c r="D41" s="6">
        <v>6.0054073516156757E-3</v>
      </c>
      <c r="E41" s="6">
        <v>0.92723184223096888</v>
      </c>
      <c r="F41" s="6">
        <v>0.63070339815826104</v>
      </c>
    </row>
    <row r="42" spans="1:6" ht="15.75" x14ac:dyDescent="0.25">
      <c r="A42" s="9" t="s">
        <v>32</v>
      </c>
      <c r="B42" s="9">
        <v>2019</v>
      </c>
      <c r="C42" s="20">
        <v>27.225025947372664</v>
      </c>
      <c r="D42" s="6">
        <v>0.24202314599291241</v>
      </c>
      <c r="E42" s="6">
        <v>0.52931512029098493</v>
      </c>
      <c r="F42" s="6">
        <v>3.2362164151874251</v>
      </c>
    </row>
    <row r="43" spans="1:6" ht="15.75" x14ac:dyDescent="0.25">
      <c r="A43" s="9"/>
      <c r="B43" s="9">
        <v>2020</v>
      </c>
      <c r="C43" s="20">
        <v>27.237692427691758</v>
      </c>
      <c r="D43" s="6">
        <v>1.2747039957293071E-2</v>
      </c>
      <c r="E43" s="6">
        <v>0.53051810940562805</v>
      </c>
      <c r="F43" s="6">
        <v>2.5801527467703642</v>
      </c>
    </row>
    <row r="44" spans="1:6" ht="15.75" x14ac:dyDescent="0.25">
      <c r="A44" s="9"/>
      <c r="B44" s="9">
        <v>2021</v>
      </c>
      <c r="C44" s="20">
        <v>27.366699105673661</v>
      </c>
      <c r="D44">
        <v>0.13769772166515779</v>
      </c>
      <c r="E44">
        <v>0.31050329172328806</v>
      </c>
      <c r="F44">
        <v>2.6660984110471908</v>
      </c>
    </row>
    <row r="45" spans="1:6" ht="15.75" x14ac:dyDescent="0.25">
      <c r="A45" s="9"/>
      <c r="B45" s="9">
        <v>2022</v>
      </c>
      <c r="C45" s="20">
        <v>27.237692427691758</v>
      </c>
      <c r="D45">
        <v>0.12032162606328541</v>
      </c>
      <c r="E45">
        <v>0.22259167635539714</v>
      </c>
      <c r="F45">
        <v>2.6241829619699439</v>
      </c>
    </row>
    <row r="46" spans="1:6" ht="15.75" x14ac:dyDescent="0.25">
      <c r="A46" s="9" t="s">
        <v>33</v>
      </c>
      <c r="B46" s="9">
        <v>2019</v>
      </c>
      <c r="C46" s="20">
        <v>28.694679575333129</v>
      </c>
      <c r="D46">
        <v>2.5779537712566978E-3</v>
      </c>
      <c r="E46">
        <v>1.5278641404459135</v>
      </c>
      <c r="F46">
        <v>2.6358862407202914</v>
      </c>
    </row>
    <row r="47" spans="1:6" ht="15.75" x14ac:dyDescent="0.25">
      <c r="A47" s="9"/>
      <c r="B47" s="9">
        <v>2020</v>
      </c>
      <c r="C47" s="20">
        <v>28.698288925649688</v>
      </c>
      <c r="D47">
        <v>3.6158718652375774E-3</v>
      </c>
      <c r="E47">
        <v>1.0283332147346949</v>
      </c>
      <c r="F47">
        <v>2.6584235203945594</v>
      </c>
    </row>
    <row r="48" spans="1:6" ht="15.75" x14ac:dyDescent="0.25">
      <c r="A48" s="9"/>
      <c r="B48" s="9">
        <v>2021</v>
      </c>
      <c r="C48" s="20">
        <v>28.703295247173056</v>
      </c>
      <c r="D48">
        <v>5.0188740896153815E-3</v>
      </c>
      <c r="E48">
        <v>1.6584164045718675</v>
      </c>
      <c r="F48">
        <v>2.6658725750675618</v>
      </c>
    </row>
    <row r="49" spans="1:6" ht="15.75" x14ac:dyDescent="0.25">
      <c r="A49" s="9"/>
      <c r="B49" s="9">
        <v>2022</v>
      </c>
      <c r="C49" s="20">
        <v>28.847268873810094</v>
      </c>
      <c r="D49">
        <v>0.15485365074878071</v>
      </c>
      <c r="E49">
        <v>2.1441168386480634</v>
      </c>
      <c r="F49">
        <v>2.6858200182856651</v>
      </c>
    </row>
    <row r="50" spans="1:6" ht="15.75" x14ac:dyDescent="0.25">
      <c r="A50" s="9" t="s">
        <v>34</v>
      </c>
      <c r="B50" s="9">
        <v>2019</v>
      </c>
      <c r="C50" s="20">
        <v>30.577453832934669</v>
      </c>
      <c r="D50">
        <v>8.2209897366717175E-2</v>
      </c>
      <c r="E50">
        <v>0.92070557643858097</v>
      </c>
      <c r="F50">
        <v>2.7085374000968576</v>
      </c>
    </row>
    <row r="51" spans="1:6" ht="15.75" x14ac:dyDescent="0.25">
      <c r="A51" s="9"/>
      <c r="B51" s="9">
        <v>2020</v>
      </c>
      <c r="C51" s="20">
        <v>30.6155660698589</v>
      </c>
      <c r="D51">
        <v>3.8847823419939052E-2</v>
      </c>
      <c r="E51">
        <v>0.75465169460545078</v>
      </c>
      <c r="F51">
        <v>2.7279457140969967</v>
      </c>
    </row>
    <row r="52" spans="1:6" ht="15.75" x14ac:dyDescent="0.25">
      <c r="A52" s="9"/>
      <c r="B52" s="9">
        <v>2021</v>
      </c>
      <c r="C52" s="20">
        <v>30.622627553189677</v>
      </c>
      <c r="D52">
        <v>7.0864743942184102E-3</v>
      </c>
      <c r="E52">
        <v>0.33493211162096898</v>
      </c>
      <c r="F52">
        <v>2.7730582940218507</v>
      </c>
    </row>
    <row r="53" spans="1:6" ht="15.75" x14ac:dyDescent="0.25">
      <c r="A53" s="9"/>
      <c r="B53" s="9">
        <v>2022</v>
      </c>
      <c r="C53" s="20">
        <v>30.734538195465962</v>
      </c>
      <c r="D53">
        <v>0.11841291734729262</v>
      </c>
      <c r="E53">
        <v>0.73562069639613481</v>
      </c>
      <c r="F53">
        <v>2.8201465787635036</v>
      </c>
    </row>
    <row r="54" spans="1:6" ht="15.75" x14ac:dyDescent="0.25">
      <c r="A54" s="9" t="s">
        <v>35</v>
      </c>
      <c r="B54" s="9">
        <v>2019</v>
      </c>
      <c r="C54" s="20">
        <v>24.486414178545076</v>
      </c>
      <c r="D54">
        <v>-3.3291821481402147E-2</v>
      </c>
      <c r="E54">
        <v>1.9953898072792751</v>
      </c>
      <c r="F54">
        <v>2.8692653854157002</v>
      </c>
    </row>
    <row r="55" spans="1:6" ht="15.75" x14ac:dyDescent="0.25">
      <c r="A55" s="9"/>
      <c r="B55" s="9">
        <v>2020</v>
      </c>
      <c r="C55" s="20">
        <v>25.31018254315844</v>
      </c>
      <c r="D55">
        <v>1.2790720502421429</v>
      </c>
      <c r="E55">
        <v>1.4569368992220029</v>
      </c>
      <c r="F55">
        <v>2.9207098217692398</v>
      </c>
    </row>
    <row r="56" spans="1:6" ht="15.75" x14ac:dyDescent="0.25">
      <c r="A56" s="9"/>
      <c r="B56" s="9">
        <v>2021</v>
      </c>
      <c r="C56" s="20">
        <v>25.822605278376692</v>
      </c>
      <c r="D56">
        <v>0.66933064585667357</v>
      </c>
      <c r="E56">
        <v>2.9044802063681292</v>
      </c>
      <c r="F56">
        <v>2.7990652858280458</v>
      </c>
    </row>
    <row r="57" spans="1:6" ht="15.75" x14ac:dyDescent="0.25">
      <c r="A57" s="9"/>
      <c r="B57" s="9">
        <v>2022</v>
      </c>
      <c r="C57" s="20">
        <v>30.399755170410618</v>
      </c>
      <c r="D57">
        <v>96.236863339653269</v>
      </c>
      <c r="E57">
        <v>1.1602033674270453</v>
      </c>
      <c r="F57">
        <v>2.7037787589590461</v>
      </c>
    </row>
    <row r="58" spans="1:6" ht="15.75" x14ac:dyDescent="0.25">
      <c r="A58" s="9" t="s">
        <v>36</v>
      </c>
      <c r="B58" s="9">
        <v>2019</v>
      </c>
      <c r="C58" s="20">
        <v>28.811399890194984</v>
      </c>
      <c r="D58">
        <v>-3.0223279280274153E-2</v>
      </c>
      <c r="E58">
        <v>1.7657372208593243</v>
      </c>
      <c r="F58">
        <v>2.6323805955839807</v>
      </c>
    </row>
    <row r="59" spans="1:6" ht="15.75" x14ac:dyDescent="0.25">
      <c r="A59" s="9"/>
      <c r="B59" s="9">
        <v>2020</v>
      </c>
      <c r="C59" s="20">
        <v>28.855303301023842</v>
      </c>
      <c r="D59">
        <v>4.4881425783335496E-2</v>
      </c>
      <c r="E59">
        <v>1.8108120975435313</v>
      </c>
      <c r="F59">
        <v>2.5595231043356814</v>
      </c>
    </row>
    <row r="60" spans="1:6" ht="15.75" x14ac:dyDescent="0.25">
      <c r="A60" s="9"/>
      <c r="B60" s="9">
        <v>2021</v>
      </c>
      <c r="C60" s="20">
        <v>28.947940653904649</v>
      </c>
      <c r="D60">
        <v>9.7063816087846089E-2</v>
      </c>
      <c r="E60">
        <v>1.6192280599540774</v>
      </c>
      <c r="F60">
        <v>2.5125270915373736</v>
      </c>
    </row>
    <row r="61" spans="1:6" ht="15.75" x14ac:dyDescent="0.25">
      <c r="A61" s="9"/>
      <c r="B61" s="9">
        <v>2022</v>
      </c>
      <c r="C61" s="20">
        <v>29.05192390339953</v>
      </c>
      <c r="D61">
        <v>0.10958186870314644</v>
      </c>
      <c r="E61">
        <v>1.4558901731524252</v>
      </c>
      <c r="F61">
        <v>2.489560300883324</v>
      </c>
    </row>
    <row r="62" spans="1:6" ht="15.75" x14ac:dyDescent="0.25">
      <c r="A62" s="9" t="s">
        <v>37</v>
      </c>
      <c r="B62" s="9">
        <v>2019</v>
      </c>
      <c r="C62" s="20">
        <v>29.174764392771777</v>
      </c>
      <c r="D62">
        <v>6.5608990620589155E-2</v>
      </c>
      <c r="E62">
        <v>0.51396488808967122</v>
      </c>
      <c r="F62">
        <v>2.4779811387611379</v>
      </c>
    </row>
    <row r="63" spans="1:6" ht="15.75" x14ac:dyDescent="0.25">
      <c r="A63" s="9"/>
      <c r="B63" s="9">
        <v>2020</v>
      </c>
      <c r="C63" s="20">
        <v>29.124411986193863</v>
      </c>
      <c r="D63">
        <v>-4.9105735945744515E-2</v>
      </c>
      <c r="E63">
        <v>0.37937435573392786</v>
      </c>
      <c r="F63">
        <v>2.4636844153834789</v>
      </c>
    </row>
    <row r="64" spans="1:6" ht="15.75" x14ac:dyDescent="0.25">
      <c r="A64" s="9"/>
      <c r="B64" s="9">
        <v>2021</v>
      </c>
      <c r="C64" s="20">
        <v>29.064028347678988</v>
      </c>
      <c r="D64">
        <v>-5.8596694267891269E-2</v>
      </c>
      <c r="E64">
        <v>0.47092570170216669</v>
      </c>
      <c r="F64">
        <v>2.4100717720990024</v>
      </c>
    </row>
    <row r="65" spans="1:6" ht="15.75" x14ac:dyDescent="0.25">
      <c r="A65" s="9"/>
      <c r="B65" s="9">
        <v>2022</v>
      </c>
      <c r="C65" s="20">
        <v>29.049376393013116</v>
      </c>
      <c r="D65">
        <v>-1.4545137109798592E-2</v>
      </c>
      <c r="E65">
        <v>0.54049883897841289</v>
      </c>
      <c r="F65">
        <v>2.383497293657562</v>
      </c>
    </row>
    <row r="66" spans="1:6" ht="15.75" x14ac:dyDescent="0.25">
      <c r="A66" s="9" t="s">
        <v>38</v>
      </c>
      <c r="B66" s="9">
        <v>2019</v>
      </c>
      <c r="C66" s="20">
        <v>28.230068228249788</v>
      </c>
      <c r="D66">
        <v>2.7669743086424631E-2</v>
      </c>
      <c r="E66">
        <v>0.75743148735263199</v>
      </c>
      <c r="F66">
        <v>2.413067233667932</v>
      </c>
    </row>
    <row r="67" spans="1:6" ht="15.75" x14ac:dyDescent="0.25">
      <c r="A67" s="9"/>
      <c r="B67" s="9">
        <v>2020</v>
      </c>
      <c r="C67" s="20">
        <v>28.201243622785679</v>
      </c>
      <c r="D67">
        <v>-2.8413139450616631E-2</v>
      </c>
      <c r="E67">
        <v>0.83855952927069533</v>
      </c>
      <c r="F67">
        <v>2.4434503407617578</v>
      </c>
    </row>
    <row r="68" spans="1:6" ht="15.75" x14ac:dyDescent="0.25">
      <c r="A68" s="9"/>
      <c r="B68" s="9">
        <v>2021</v>
      </c>
      <c r="C68" s="20">
        <v>28.309271954893294</v>
      </c>
      <c r="D68">
        <v>0.11407930915420793</v>
      </c>
      <c r="E68">
        <v>0.98534702414652475</v>
      </c>
      <c r="F68">
        <v>2.4833914743563472</v>
      </c>
    </row>
    <row r="69" spans="1:6" ht="15.75" x14ac:dyDescent="0.25">
      <c r="A69" s="9"/>
      <c r="B69" s="9">
        <v>2022</v>
      </c>
      <c r="C69" s="20">
        <v>28.345048566978903</v>
      </c>
      <c r="D69">
        <v>3.6424295967193279E-2</v>
      </c>
      <c r="E69">
        <v>0.90155007477207261</v>
      </c>
      <c r="F69">
        <v>2.5281670773189653</v>
      </c>
    </row>
    <row r="70" spans="1:6" ht="15.75" x14ac:dyDescent="0.25">
      <c r="A70" s="9" t="s">
        <v>39</v>
      </c>
      <c r="B70" s="9">
        <v>2019</v>
      </c>
      <c r="C70" s="20">
        <v>27.396368518676066</v>
      </c>
      <c r="D70">
        <v>5.8695507129852748E-2</v>
      </c>
      <c r="E70">
        <v>1.0790827431608001</v>
      </c>
      <c r="F70">
        <v>2.4345251479142798</v>
      </c>
    </row>
    <row r="71" spans="1:6" ht="15.75" x14ac:dyDescent="0.25">
      <c r="A71" s="9"/>
      <c r="B71" s="9">
        <v>2020</v>
      </c>
      <c r="C71" s="20">
        <v>27.374660747127098</v>
      </c>
      <c r="D71">
        <v>-2.1473853546472597E-2</v>
      </c>
      <c r="E71">
        <v>0.90159565245216433</v>
      </c>
      <c r="F71">
        <v>2.3529278434031662</v>
      </c>
    </row>
    <row r="72" spans="1:6" ht="15.75" x14ac:dyDescent="0.25">
      <c r="A72" s="9"/>
      <c r="B72" s="9">
        <v>2021</v>
      </c>
      <c r="C72" s="20">
        <v>27.513503952066127</v>
      </c>
      <c r="D72">
        <v>0.14894393714497178</v>
      </c>
      <c r="E72">
        <v>0.64094529284894242</v>
      </c>
      <c r="F72">
        <v>2.3890678611246097</v>
      </c>
    </row>
    <row r="73" spans="1:6" ht="15.75" x14ac:dyDescent="0.25">
      <c r="A73" s="9"/>
      <c r="B73" s="9">
        <v>2022</v>
      </c>
      <c r="C73" s="20">
        <v>27.663768494136907</v>
      </c>
      <c r="D73">
        <v>0.16214163742238097</v>
      </c>
      <c r="E73">
        <v>0.74910419805691175</v>
      </c>
      <c r="F73">
        <v>2.4249603418358316</v>
      </c>
    </row>
    <row r="74" spans="1:6" ht="15.75" x14ac:dyDescent="0.25">
      <c r="A74" s="9" t="s">
        <v>40</v>
      </c>
      <c r="B74" s="9">
        <v>2019</v>
      </c>
      <c r="C74" s="20">
        <v>28.689354000331711</v>
      </c>
      <c r="D74">
        <v>9.5155915004529953E-2</v>
      </c>
      <c r="E74">
        <v>0.34150543887835866</v>
      </c>
      <c r="F74">
        <v>2.4207339660516385</v>
      </c>
    </row>
    <row r="75" spans="1:6" ht="15.75" x14ac:dyDescent="0.25">
      <c r="A75" s="9"/>
      <c r="B75" s="9">
        <v>2020</v>
      </c>
      <c r="C75" s="20">
        <v>28.869104017548796</v>
      </c>
      <c r="D75">
        <v>0.19691811679839602</v>
      </c>
      <c r="E75">
        <v>0.29016473395537429</v>
      </c>
      <c r="F75">
        <v>2.4434272169454512</v>
      </c>
    </row>
    <row r="76" spans="1:6" ht="15.75" x14ac:dyDescent="0.25">
      <c r="A76" s="9"/>
      <c r="B76" s="9">
        <v>2021</v>
      </c>
      <c r="C76" s="20">
        <v>28.996919813296635</v>
      </c>
      <c r="D76">
        <v>0.13634366408228157</v>
      </c>
      <c r="E76">
        <v>0.18734426565287515</v>
      </c>
      <c r="F76">
        <v>2.3841126605640803</v>
      </c>
    </row>
    <row r="77" spans="1:6" ht="15.75" x14ac:dyDescent="0.25">
      <c r="A77" s="9"/>
      <c r="B77" s="9">
        <v>2022</v>
      </c>
      <c r="C77" s="20">
        <v>29.155061878691651</v>
      </c>
      <c r="D77">
        <v>0.17133258871488324</v>
      </c>
      <c r="E77">
        <v>0.1686028109905757</v>
      </c>
      <c r="F77">
        <v>2.3881364009744108</v>
      </c>
    </row>
    <row r="78" spans="1:6" ht="15.75" x14ac:dyDescent="0.25">
      <c r="A78" s="9" t="s">
        <v>41</v>
      </c>
      <c r="B78" s="9">
        <v>2019</v>
      </c>
      <c r="C78" s="20">
        <v>29.348533039160341</v>
      </c>
      <c r="D78">
        <v>0.32215424722676733</v>
      </c>
      <c r="E78">
        <v>0.69651183719287812</v>
      </c>
      <c r="F78">
        <v>2.4013422642283424</v>
      </c>
    </row>
    <row r="79" spans="1:6" ht="15.75" x14ac:dyDescent="0.25">
      <c r="A79" s="9"/>
      <c r="B79" s="9">
        <v>2020</v>
      </c>
      <c r="C79" s="20">
        <v>29.36808466629741</v>
      </c>
      <c r="D79">
        <v>1.9744011965567399E-2</v>
      </c>
      <c r="E79">
        <v>0.22017417318856705</v>
      </c>
      <c r="F79">
        <v>2.4104210885822464</v>
      </c>
    </row>
    <row r="80" spans="1:6" ht="15.75" x14ac:dyDescent="0.25">
      <c r="A80" s="9"/>
      <c r="B80" s="9">
        <v>2021</v>
      </c>
      <c r="C80" s="20">
        <v>29.471140021655554</v>
      </c>
      <c r="D80">
        <v>0.10855277171331812</v>
      </c>
      <c r="E80">
        <v>0.25459434141381176</v>
      </c>
      <c r="F80">
        <v>2.4378997750508256</v>
      </c>
    </row>
    <row r="81" spans="1:6" ht="15.75" x14ac:dyDescent="0.25">
      <c r="A81" s="9"/>
      <c r="B81" s="9">
        <v>2022</v>
      </c>
      <c r="C81" s="20">
        <v>29.559392208163658</v>
      </c>
      <c r="D81">
        <v>9.226354142664929E-2</v>
      </c>
      <c r="E81">
        <v>0.27110773789921833</v>
      </c>
      <c r="F81">
        <v>2.4788238491176555</v>
      </c>
    </row>
    <row r="82" spans="1:6" ht="15.75" x14ac:dyDescent="0.25">
      <c r="A82" s="9" t="s">
        <v>42</v>
      </c>
      <c r="B82" s="9">
        <v>2019</v>
      </c>
      <c r="C82" s="20">
        <v>29.519366012093606</v>
      </c>
      <c r="D82">
        <v>0.18944842311853533</v>
      </c>
      <c r="E82">
        <v>0.16856933136391519</v>
      </c>
      <c r="F82">
        <v>2.5236474092851613</v>
      </c>
    </row>
    <row r="83" spans="1:6" ht="15.75" x14ac:dyDescent="0.25">
      <c r="A83" s="9"/>
      <c r="B83" s="9">
        <v>2020</v>
      </c>
      <c r="C83" s="20">
        <v>29.800545105694674</v>
      </c>
      <c r="D83">
        <v>0.32469082634250657</v>
      </c>
      <c r="E83">
        <v>0.83073975001134526</v>
      </c>
      <c r="F83">
        <v>2.5698167754102075</v>
      </c>
    </row>
    <row r="84" spans="1:6" ht="15.75" x14ac:dyDescent="0.25">
      <c r="A84" s="9"/>
      <c r="B84" s="9">
        <v>2021</v>
      </c>
      <c r="C84" s="20">
        <v>29.633427173701463</v>
      </c>
      <c r="D84">
        <v>-0.15390017678541157</v>
      </c>
      <c r="E84">
        <v>0.44154814420666211</v>
      </c>
      <c r="F84">
        <v>2.5535631256595437</v>
      </c>
    </row>
    <row r="85" spans="1:6" ht="15.75" x14ac:dyDescent="0.25">
      <c r="A85" s="9"/>
      <c r="B85" s="9">
        <v>2022</v>
      </c>
      <c r="C85" s="20">
        <v>29.629303441454496</v>
      </c>
      <c r="D85">
        <v>-4.1152413385652431E-3</v>
      </c>
      <c r="E85">
        <v>0.26683524886053311</v>
      </c>
      <c r="F85">
        <v>2.5529145983153771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Ukuran Perusahaan</vt:lpstr>
      <vt:lpstr>Pertumbuhan Perusahaan</vt:lpstr>
      <vt:lpstr>DER</vt:lpstr>
      <vt:lpstr>PBV</vt:lpstr>
      <vt:lpstr>TABULASI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2022-03-10T15:34:47Z</dcterms:created>
  <dcterms:modified xsi:type="dcterms:W3CDTF">2023-06-23T10:23:52Z</dcterms:modified>
</cp:coreProperties>
</file>