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osa Umsida\"/>
    </mc:Choice>
  </mc:AlternateContent>
  <xr:revisionPtr revIDLastSave="0" documentId="13_ncr:1_{20D3A5BA-D38F-4AC1-A9A6-EA19A03D2874}" xr6:coauthVersionLast="47" xr6:coauthVersionMax="47" xr10:uidLastSave="{00000000-0000-0000-0000-000000000000}"/>
  <bookViews>
    <workbookView xWindow="-108" yWindow="-108" windowWidth="23256" windowHeight="12456" xr2:uid="{06DFC045-C7CB-4FC1-AC04-04461432B4FC}"/>
  </bookViews>
  <sheets>
    <sheet name="Tabulasi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" i="1" l="1"/>
  <c r="AB5" i="1"/>
  <c r="AB8" i="1"/>
  <c r="AB9" i="1"/>
  <c r="AB12" i="1"/>
  <c r="AB13" i="1"/>
  <c r="AB16" i="1"/>
  <c r="Z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3" i="1"/>
  <c r="Q16" i="1"/>
  <c r="R16" i="1" s="1"/>
  <c r="Q15" i="1"/>
  <c r="R15" i="1" s="1"/>
  <c r="AB15" i="1" s="1"/>
  <c r="Q14" i="1"/>
  <c r="R14" i="1" s="1"/>
  <c r="AB14" i="1" s="1"/>
  <c r="Q13" i="1"/>
  <c r="R13" i="1" s="1"/>
  <c r="Q12" i="1"/>
  <c r="R12" i="1" s="1"/>
  <c r="Q11" i="1"/>
  <c r="R11" i="1" s="1"/>
  <c r="AB11" i="1" s="1"/>
  <c r="Q10" i="1"/>
  <c r="R10" i="1" s="1"/>
  <c r="AB10" i="1" s="1"/>
  <c r="Q9" i="1"/>
  <c r="R9" i="1" s="1"/>
  <c r="Q8" i="1"/>
  <c r="R8" i="1" s="1"/>
  <c r="Q7" i="1"/>
  <c r="R7" i="1" s="1"/>
  <c r="AB7" i="1" s="1"/>
  <c r="Q6" i="1"/>
  <c r="R6" i="1" s="1"/>
  <c r="AB6" i="1" s="1"/>
  <c r="Q5" i="1"/>
  <c r="R5" i="1" s="1"/>
  <c r="Q4" i="1"/>
  <c r="R4" i="1" s="1"/>
  <c r="Q3" i="1"/>
  <c r="R3" i="1" s="1"/>
  <c r="AB3" i="1" s="1"/>
  <c r="K4" i="1"/>
  <c r="AA4" i="1" s="1"/>
  <c r="K7" i="1"/>
  <c r="AA7" i="1" s="1"/>
  <c r="K8" i="1"/>
  <c r="AA8" i="1" s="1"/>
  <c r="K11" i="1"/>
  <c r="AA11" i="1" s="1"/>
  <c r="K12" i="1"/>
  <c r="AA12" i="1" s="1"/>
  <c r="K15" i="1"/>
  <c r="AA15" i="1" s="1"/>
  <c r="K16" i="1"/>
  <c r="AA16" i="1" s="1"/>
  <c r="J4" i="1"/>
  <c r="J5" i="1"/>
  <c r="K5" i="1" s="1"/>
  <c r="AA5" i="1" s="1"/>
  <c r="J6" i="1"/>
  <c r="K6" i="1" s="1"/>
  <c r="AA6" i="1" s="1"/>
  <c r="J7" i="1"/>
  <c r="J8" i="1"/>
  <c r="J9" i="1"/>
  <c r="K9" i="1" s="1"/>
  <c r="AA9" i="1" s="1"/>
  <c r="J10" i="1"/>
  <c r="K10" i="1" s="1"/>
  <c r="AA10" i="1" s="1"/>
  <c r="J11" i="1"/>
  <c r="J12" i="1"/>
  <c r="J13" i="1"/>
  <c r="K13" i="1" s="1"/>
  <c r="AA13" i="1" s="1"/>
  <c r="J14" i="1"/>
  <c r="K14" i="1" s="1"/>
  <c r="AA14" i="1" s="1"/>
  <c r="J15" i="1"/>
  <c r="J16" i="1"/>
  <c r="J3" i="1"/>
  <c r="K3" i="1" s="1"/>
  <c r="AA3" i="1" s="1"/>
</calcChain>
</file>

<file path=xl/sharedStrings.xml><?xml version="1.0" encoding="utf-8"?>
<sst xmlns="http://schemas.openxmlformats.org/spreadsheetml/2006/main" count="66" uniqueCount="44">
  <si>
    <t>No Absen</t>
  </si>
  <si>
    <t>Pengetahuan</t>
  </si>
  <si>
    <t>Mandiri</t>
  </si>
  <si>
    <t>Jujur</t>
  </si>
  <si>
    <t>Rasa Ingin Tahu</t>
  </si>
  <si>
    <t>Kerja Sama</t>
  </si>
  <si>
    <t>Percaya Diri</t>
  </si>
  <si>
    <t>Sikap</t>
  </si>
  <si>
    <t xml:space="preserve">Total </t>
  </si>
  <si>
    <t>Skor Pretest</t>
  </si>
  <si>
    <t>Skor Postest</t>
  </si>
  <si>
    <t>Keterampilan</t>
  </si>
  <si>
    <t>Spiritual</t>
  </si>
  <si>
    <t>Pretest Pengetahuan</t>
  </si>
  <si>
    <t>Postest Pengetahuan</t>
  </si>
  <si>
    <t>Pretest Sikap</t>
  </si>
  <si>
    <t>Sikap Postest</t>
  </si>
  <si>
    <t>Motivasi</t>
  </si>
  <si>
    <t>Pretest Keterampilan</t>
  </si>
  <si>
    <t>Postest Keterampilan</t>
  </si>
  <si>
    <t>Pretest Spiritual</t>
  </si>
  <si>
    <t>Postest Spiritual</t>
  </si>
  <si>
    <t>Pretest Motivasi</t>
  </si>
  <si>
    <t>Postest Motivasi</t>
  </si>
  <si>
    <t>Aspek</t>
  </si>
  <si>
    <t xml:space="preserve">Sikap </t>
  </si>
  <si>
    <t>Motivasi Belajar</t>
  </si>
  <si>
    <t>Z Score</t>
  </si>
  <si>
    <t>Asymp. Sig. (2-tailed)</t>
  </si>
  <si>
    <t>Uji Wilcoxon</t>
  </si>
  <si>
    <t>Eta Square</t>
  </si>
  <si>
    <t>0,001</t>
  </si>
  <si>
    <t>Keterangan</t>
  </si>
  <si>
    <t>Signifikan</t>
  </si>
  <si>
    <t>Eta Squared</t>
  </si>
  <si>
    <t>Kategori</t>
  </si>
  <si>
    <t>0,419</t>
  </si>
  <si>
    <t>0,122</t>
  </si>
  <si>
    <t>0,720</t>
  </si>
  <si>
    <t>0,174</t>
  </si>
  <si>
    <t>0,959</t>
  </si>
  <si>
    <t>Kecil</t>
  </si>
  <si>
    <t>Sedang</t>
  </si>
  <si>
    <t>Besar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</si>
</sst>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2" fontId="0" fillId="0" borderId="0" xfId="0" applyNumberFormat="1"/>
    <xf numFmtId="0" fontId="0" fillId="0" borderId="0" xfId="0" applyFill="1" applyBorder="1" applyAlignment="1"/>
    <xf numFmtId="3" fontId="0" fillId="0" borderId="0" xfId="0" applyNumberFormat="1" applyFill="1" applyBorder="1" applyAlignment="1"/>
    <xf numFmtId="0" fontId="0" fillId="0" borderId="2" xfId="0" applyFill="1" applyBorder="1" applyAlignment="1"/>
    <xf numFmtId="3" fontId="0" fillId="0" borderId="2" xfId="0" applyNumberFormat="1" applyFill="1" applyBorder="1" applyAlignment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9FA47-F109-4198-86FA-B2002327C775}">
  <dimension ref="B1:AB16"/>
  <sheetViews>
    <sheetView tabSelected="1" workbookViewId="0">
      <selection activeCell="G14" sqref="G14"/>
    </sheetView>
  </sheetViews>
  <sheetFormatPr defaultRowHeight="14.4" x14ac:dyDescent="0.3"/>
  <cols>
    <col min="2" max="2" width="8.77734375" bestFit="1" customWidth="1"/>
    <col min="3" max="3" width="6.77734375" bestFit="1" customWidth="1"/>
    <col min="4" max="4" width="7" bestFit="1" customWidth="1"/>
    <col min="5" max="5" width="7.21875" customWidth="1"/>
    <col min="6" max="6" width="4.77734375" customWidth="1"/>
    <col min="7" max="7" width="13.77734375" customWidth="1"/>
    <col min="8" max="8" width="10" customWidth="1"/>
    <col min="9" max="9" width="10.6640625" customWidth="1"/>
    <col min="10" max="10" width="5.6640625" customWidth="1"/>
    <col min="11" max="11" width="10.88671875" bestFit="1" customWidth="1"/>
    <col min="12" max="12" width="7.21875" customWidth="1"/>
    <col min="13" max="13" width="4.77734375" customWidth="1"/>
    <col min="14" max="14" width="13.77734375" customWidth="1"/>
    <col min="15" max="15" width="10" customWidth="1"/>
    <col min="16" max="16" width="10.6640625" customWidth="1"/>
    <col min="17" max="17" width="5.6640625" customWidth="1"/>
    <col min="18" max="18" width="11.109375" bestFit="1" customWidth="1"/>
    <col min="19" max="19" width="11.77734375" customWidth="1"/>
    <col min="20" max="20" width="10.88671875" bestFit="1" customWidth="1"/>
    <col min="21" max="21" width="11" customWidth="1"/>
    <col min="22" max="22" width="11.109375" bestFit="1" customWidth="1"/>
    <col min="23" max="23" width="8.88671875" customWidth="1"/>
    <col min="25" max="25" width="8.88671875" customWidth="1"/>
  </cols>
  <sheetData>
    <row r="1" spans="2:28" x14ac:dyDescent="0.3">
      <c r="B1" s="2" t="s">
        <v>0</v>
      </c>
      <c r="C1" s="1" t="s">
        <v>1</v>
      </c>
      <c r="D1" s="1"/>
      <c r="E1" s="1" t="s">
        <v>7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 t="s">
        <v>11</v>
      </c>
      <c r="T1" s="1"/>
      <c r="U1" s="1"/>
      <c r="V1" s="1"/>
      <c r="W1" s="1" t="s">
        <v>12</v>
      </c>
      <c r="X1" s="1"/>
      <c r="Y1" s="1"/>
      <c r="Z1" s="1"/>
      <c r="AA1" s="1" t="s">
        <v>17</v>
      </c>
      <c r="AB1" s="1"/>
    </row>
    <row r="2" spans="2:28" x14ac:dyDescent="0.3">
      <c r="B2" s="2" t="s">
        <v>0</v>
      </c>
      <c r="C2" t="s">
        <v>13</v>
      </c>
      <c r="D2" t="s">
        <v>14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8</v>
      </c>
      <c r="K2" t="s">
        <v>15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Q2" t="s">
        <v>8</v>
      </c>
      <c r="R2" t="s">
        <v>16</v>
      </c>
      <c r="S2" t="s">
        <v>9</v>
      </c>
      <c r="T2" t="s">
        <v>18</v>
      </c>
      <c r="U2" t="s">
        <v>10</v>
      </c>
      <c r="V2" t="s">
        <v>19</v>
      </c>
      <c r="W2" t="s">
        <v>9</v>
      </c>
      <c r="X2" t="s">
        <v>20</v>
      </c>
      <c r="Y2" t="s">
        <v>10</v>
      </c>
      <c r="Z2" t="s">
        <v>21</v>
      </c>
      <c r="AA2" t="s">
        <v>22</v>
      </c>
      <c r="AB2" t="s">
        <v>23</v>
      </c>
    </row>
    <row r="3" spans="2:28" x14ac:dyDescent="0.3">
      <c r="B3">
        <v>1</v>
      </c>
      <c r="C3">
        <v>70</v>
      </c>
      <c r="D3">
        <v>90</v>
      </c>
      <c r="E3">
        <v>2</v>
      </c>
      <c r="F3">
        <v>2</v>
      </c>
      <c r="G3">
        <v>2</v>
      </c>
      <c r="H3">
        <v>2</v>
      </c>
      <c r="I3">
        <v>2</v>
      </c>
      <c r="J3">
        <f>SUM(E3:I3)</f>
        <v>10</v>
      </c>
      <c r="K3" s="3">
        <f>J3*3/4</f>
        <v>7.5</v>
      </c>
      <c r="L3" s="3">
        <v>3</v>
      </c>
      <c r="M3" s="3">
        <v>3</v>
      </c>
      <c r="N3" s="3">
        <v>3</v>
      </c>
      <c r="O3" s="3">
        <v>4</v>
      </c>
      <c r="P3" s="3">
        <v>4</v>
      </c>
      <c r="Q3" s="3">
        <f>SUM(L3:P3)</f>
        <v>17</v>
      </c>
      <c r="R3" s="3">
        <f>Q3*3/4</f>
        <v>12.75</v>
      </c>
      <c r="S3">
        <v>2</v>
      </c>
      <c r="T3" s="3">
        <f>S3*100/3</f>
        <v>66.666666666666671</v>
      </c>
      <c r="U3">
        <v>3</v>
      </c>
      <c r="V3" s="3">
        <f>U3*100/3</f>
        <v>100</v>
      </c>
      <c r="W3">
        <v>2</v>
      </c>
      <c r="X3" s="3">
        <f>W3*100/3</f>
        <v>66.666666666666671</v>
      </c>
      <c r="Y3">
        <v>3</v>
      </c>
      <c r="Z3" s="3">
        <f>Y3*100/3</f>
        <v>100</v>
      </c>
      <c r="AA3" s="3">
        <f>C3+K3+T3+X3</f>
        <v>210.83333333333337</v>
      </c>
      <c r="AB3" s="3">
        <f>D3+R3+V3+Z3</f>
        <v>302.75</v>
      </c>
    </row>
    <row r="4" spans="2:28" x14ac:dyDescent="0.3">
      <c r="B4">
        <v>2</v>
      </c>
      <c r="C4">
        <v>65</v>
      </c>
      <c r="D4">
        <v>85</v>
      </c>
      <c r="E4">
        <v>3</v>
      </c>
      <c r="F4">
        <v>3</v>
      </c>
      <c r="G4">
        <v>3</v>
      </c>
      <c r="H4">
        <v>3</v>
      </c>
      <c r="I4">
        <v>3</v>
      </c>
      <c r="J4">
        <f t="shared" ref="J4:J16" si="0">SUM(E4:I4)</f>
        <v>15</v>
      </c>
      <c r="K4" s="3">
        <f t="shared" ref="K4:K16" si="1">J4*3/4</f>
        <v>11.25</v>
      </c>
      <c r="L4" s="3">
        <v>4</v>
      </c>
      <c r="M4" s="3">
        <v>3</v>
      </c>
      <c r="N4" s="3">
        <v>3</v>
      </c>
      <c r="O4" s="3">
        <v>4</v>
      </c>
      <c r="P4" s="3">
        <v>4</v>
      </c>
      <c r="Q4" s="3">
        <f t="shared" ref="Q4:Q16" si="2">SUM(L4:P4)</f>
        <v>18</v>
      </c>
      <c r="R4" s="3">
        <f t="shared" ref="R4:R16" si="3">Q4*3/4</f>
        <v>13.5</v>
      </c>
      <c r="S4">
        <v>1</v>
      </c>
      <c r="T4" s="3">
        <f t="shared" ref="T4:V16" si="4">S4*100/3</f>
        <v>33.333333333333336</v>
      </c>
      <c r="U4">
        <v>2</v>
      </c>
      <c r="V4" s="3">
        <f t="shared" si="4"/>
        <v>66.666666666666671</v>
      </c>
      <c r="W4">
        <v>2</v>
      </c>
      <c r="X4" s="3">
        <f t="shared" ref="X4:X16" si="5">W4*100/3</f>
        <v>66.666666666666671</v>
      </c>
      <c r="Y4">
        <v>3</v>
      </c>
      <c r="Z4" s="3">
        <f t="shared" ref="Z4:Z16" si="6">Y4*100/3</f>
        <v>100</v>
      </c>
      <c r="AA4" s="3">
        <f t="shared" ref="AA4:AA16" si="7">C4+K4+T4+X4</f>
        <v>176.25</v>
      </c>
      <c r="AB4" s="3">
        <f t="shared" ref="AB4:AB16" si="8">D4+R4+V4+Z4</f>
        <v>265.16666666666669</v>
      </c>
    </row>
    <row r="5" spans="2:28" x14ac:dyDescent="0.3">
      <c r="B5">
        <v>3</v>
      </c>
      <c r="C5">
        <v>85</v>
      </c>
      <c r="D5">
        <v>95</v>
      </c>
      <c r="E5">
        <v>3</v>
      </c>
      <c r="F5">
        <v>3</v>
      </c>
      <c r="G5">
        <v>3</v>
      </c>
      <c r="H5">
        <v>3</v>
      </c>
      <c r="I5">
        <v>3</v>
      </c>
      <c r="J5">
        <f t="shared" si="0"/>
        <v>15</v>
      </c>
      <c r="K5" s="3">
        <f t="shared" si="1"/>
        <v>11.25</v>
      </c>
      <c r="L5" s="3">
        <v>4</v>
      </c>
      <c r="M5" s="3">
        <v>4</v>
      </c>
      <c r="N5" s="3">
        <v>4</v>
      </c>
      <c r="O5" s="3">
        <v>3</v>
      </c>
      <c r="P5" s="3">
        <v>4</v>
      </c>
      <c r="Q5" s="3">
        <f t="shared" si="2"/>
        <v>19</v>
      </c>
      <c r="R5" s="3">
        <f t="shared" si="3"/>
        <v>14.25</v>
      </c>
      <c r="S5">
        <v>2</v>
      </c>
      <c r="T5" s="3">
        <f t="shared" si="4"/>
        <v>66.666666666666671</v>
      </c>
      <c r="U5">
        <v>3</v>
      </c>
      <c r="V5" s="3">
        <f t="shared" si="4"/>
        <v>100</v>
      </c>
      <c r="W5">
        <v>2</v>
      </c>
      <c r="X5" s="3">
        <f t="shared" si="5"/>
        <v>66.666666666666671</v>
      </c>
      <c r="Y5">
        <v>3</v>
      </c>
      <c r="Z5" s="3">
        <f t="shared" si="6"/>
        <v>100</v>
      </c>
      <c r="AA5" s="3">
        <f t="shared" si="7"/>
        <v>229.58333333333337</v>
      </c>
      <c r="AB5" s="3">
        <f t="shared" si="8"/>
        <v>309.25</v>
      </c>
    </row>
    <row r="6" spans="2:28" x14ac:dyDescent="0.3">
      <c r="B6">
        <v>4</v>
      </c>
      <c r="C6">
        <v>50</v>
      </c>
      <c r="D6">
        <v>80</v>
      </c>
      <c r="E6">
        <v>2</v>
      </c>
      <c r="F6">
        <v>2</v>
      </c>
      <c r="G6">
        <v>2</v>
      </c>
      <c r="H6">
        <v>2</v>
      </c>
      <c r="I6">
        <v>2</v>
      </c>
      <c r="J6">
        <f t="shared" si="0"/>
        <v>10</v>
      </c>
      <c r="K6" s="3">
        <f t="shared" si="1"/>
        <v>7.5</v>
      </c>
      <c r="L6" s="3">
        <v>4</v>
      </c>
      <c r="M6" s="3">
        <v>4</v>
      </c>
      <c r="N6" s="3">
        <v>3</v>
      </c>
      <c r="O6" s="3">
        <v>3</v>
      </c>
      <c r="P6" s="3">
        <v>3</v>
      </c>
      <c r="Q6" s="3">
        <f t="shared" si="2"/>
        <v>17</v>
      </c>
      <c r="R6" s="3">
        <f t="shared" si="3"/>
        <v>12.75</v>
      </c>
      <c r="S6">
        <v>2</v>
      </c>
      <c r="T6" s="3">
        <f t="shared" si="4"/>
        <v>66.666666666666671</v>
      </c>
      <c r="U6">
        <v>3</v>
      </c>
      <c r="V6" s="3">
        <f t="shared" si="4"/>
        <v>100</v>
      </c>
      <c r="W6">
        <v>2</v>
      </c>
      <c r="X6" s="3">
        <f t="shared" si="5"/>
        <v>66.666666666666671</v>
      </c>
      <c r="Y6">
        <v>3</v>
      </c>
      <c r="Z6" s="3">
        <f t="shared" si="6"/>
        <v>100</v>
      </c>
      <c r="AA6" s="3">
        <f t="shared" si="7"/>
        <v>190.83333333333334</v>
      </c>
      <c r="AB6" s="3">
        <f t="shared" si="8"/>
        <v>292.75</v>
      </c>
    </row>
    <row r="7" spans="2:28" x14ac:dyDescent="0.3">
      <c r="B7">
        <v>5</v>
      </c>
      <c r="C7">
        <v>65</v>
      </c>
      <c r="D7">
        <v>75</v>
      </c>
      <c r="E7">
        <v>3</v>
      </c>
      <c r="F7">
        <v>3</v>
      </c>
      <c r="G7">
        <v>3</v>
      </c>
      <c r="H7">
        <v>3</v>
      </c>
      <c r="I7">
        <v>3</v>
      </c>
      <c r="J7">
        <f t="shared" si="0"/>
        <v>15</v>
      </c>
      <c r="K7" s="3">
        <f t="shared" si="1"/>
        <v>11.25</v>
      </c>
      <c r="L7" s="3">
        <v>4</v>
      </c>
      <c r="M7" s="3">
        <v>3</v>
      </c>
      <c r="N7" s="3">
        <v>4</v>
      </c>
      <c r="O7" s="3">
        <v>3</v>
      </c>
      <c r="P7" s="3">
        <v>3</v>
      </c>
      <c r="Q7" s="3">
        <f t="shared" si="2"/>
        <v>17</v>
      </c>
      <c r="R7" s="3">
        <f t="shared" si="3"/>
        <v>12.75</v>
      </c>
      <c r="S7">
        <v>1</v>
      </c>
      <c r="T7" s="3">
        <f t="shared" si="4"/>
        <v>33.333333333333336</v>
      </c>
      <c r="U7">
        <v>2</v>
      </c>
      <c r="V7" s="3">
        <f t="shared" si="4"/>
        <v>66.666666666666671</v>
      </c>
      <c r="W7">
        <v>2</v>
      </c>
      <c r="X7" s="3">
        <f t="shared" si="5"/>
        <v>66.666666666666671</v>
      </c>
      <c r="Y7">
        <v>3</v>
      </c>
      <c r="Z7" s="3">
        <f t="shared" si="6"/>
        <v>100</v>
      </c>
      <c r="AA7" s="3">
        <f t="shared" si="7"/>
        <v>176.25</v>
      </c>
      <c r="AB7" s="3">
        <f t="shared" si="8"/>
        <v>254.41666666666669</v>
      </c>
    </row>
    <row r="8" spans="2:28" x14ac:dyDescent="0.3">
      <c r="B8">
        <v>6</v>
      </c>
      <c r="C8">
        <v>55</v>
      </c>
      <c r="D8">
        <v>85</v>
      </c>
      <c r="E8">
        <v>3</v>
      </c>
      <c r="F8">
        <v>3</v>
      </c>
      <c r="G8">
        <v>3</v>
      </c>
      <c r="H8">
        <v>3</v>
      </c>
      <c r="I8">
        <v>3</v>
      </c>
      <c r="J8">
        <f t="shared" si="0"/>
        <v>15</v>
      </c>
      <c r="K8" s="3">
        <f t="shared" si="1"/>
        <v>11.25</v>
      </c>
      <c r="L8" s="3">
        <v>4</v>
      </c>
      <c r="M8" s="3">
        <v>3</v>
      </c>
      <c r="N8" s="3">
        <v>3</v>
      </c>
      <c r="O8" s="3">
        <v>4</v>
      </c>
      <c r="P8" s="3">
        <v>4</v>
      </c>
      <c r="Q8" s="3">
        <f t="shared" si="2"/>
        <v>18</v>
      </c>
      <c r="R8" s="3">
        <f t="shared" si="3"/>
        <v>13.5</v>
      </c>
      <c r="S8">
        <v>2</v>
      </c>
      <c r="T8" s="3">
        <f t="shared" si="4"/>
        <v>66.666666666666671</v>
      </c>
      <c r="U8">
        <v>3</v>
      </c>
      <c r="V8" s="3">
        <f t="shared" si="4"/>
        <v>100</v>
      </c>
      <c r="W8">
        <v>2</v>
      </c>
      <c r="X8" s="3">
        <f t="shared" si="5"/>
        <v>66.666666666666671</v>
      </c>
      <c r="Y8">
        <v>3</v>
      </c>
      <c r="Z8" s="3">
        <f t="shared" si="6"/>
        <v>100</v>
      </c>
      <c r="AA8" s="3">
        <f t="shared" si="7"/>
        <v>199.58333333333337</v>
      </c>
      <c r="AB8" s="3">
        <f t="shared" si="8"/>
        <v>298.5</v>
      </c>
    </row>
    <row r="9" spans="2:28" x14ac:dyDescent="0.3">
      <c r="B9">
        <v>7</v>
      </c>
      <c r="C9">
        <v>75</v>
      </c>
      <c r="D9">
        <v>80</v>
      </c>
      <c r="E9">
        <v>2</v>
      </c>
      <c r="F9">
        <v>2</v>
      </c>
      <c r="G9">
        <v>2</v>
      </c>
      <c r="H9">
        <v>2</v>
      </c>
      <c r="I9">
        <v>2</v>
      </c>
      <c r="J9">
        <f t="shared" si="0"/>
        <v>10</v>
      </c>
      <c r="K9" s="3">
        <f t="shared" si="1"/>
        <v>7.5</v>
      </c>
      <c r="L9" s="3">
        <v>4</v>
      </c>
      <c r="M9" s="3">
        <v>4</v>
      </c>
      <c r="N9" s="3">
        <v>4</v>
      </c>
      <c r="O9" s="3">
        <v>4</v>
      </c>
      <c r="P9" s="3">
        <v>3</v>
      </c>
      <c r="Q9" s="3">
        <f t="shared" si="2"/>
        <v>19</v>
      </c>
      <c r="R9" s="3">
        <f t="shared" si="3"/>
        <v>14.25</v>
      </c>
      <c r="S9">
        <v>2</v>
      </c>
      <c r="T9" s="3">
        <f t="shared" si="4"/>
        <v>66.666666666666671</v>
      </c>
      <c r="U9">
        <v>3</v>
      </c>
      <c r="V9" s="3">
        <f t="shared" si="4"/>
        <v>100</v>
      </c>
      <c r="W9">
        <v>2</v>
      </c>
      <c r="X9" s="3">
        <f t="shared" si="5"/>
        <v>66.666666666666671</v>
      </c>
      <c r="Y9">
        <v>3</v>
      </c>
      <c r="Z9" s="3">
        <f t="shared" si="6"/>
        <v>100</v>
      </c>
      <c r="AA9" s="3">
        <f t="shared" si="7"/>
        <v>215.83333333333337</v>
      </c>
      <c r="AB9" s="3">
        <f t="shared" si="8"/>
        <v>294.25</v>
      </c>
    </row>
    <row r="10" spans="2:28" x14ac:dyDescent="0.3">
      <c r="B10">
        <v>8</v>
      </c>
      <c r="C10">
        <v>65</v>
      </c>
      <c r="D10">
        <v>85</v>
      </c>
      <c r="E10">
        <v>3</v>
      </c>
      <c r="F10">
        <v>3</v>
      </c>
      <c r="G10">
        <v>3</v>
      </c>
      <c r="H10">
        <v>3</v>
      </c>
      <c r="I10">
        <v>3</v>
      </c>
      <c r="J10">
        <f t="shared" si="0"/>
        <v>15</v>
      </c>
      <c r="K10" s="3">
        <f t="shared" si="1"/>
        <v>11.25</v>
      </c>
      <c r="L10" s="3">
        <v>4</v>
      </c>
      <c r="M10" s="3">
        <v>4</v>
      </c>
      <c r="N10" s="3">
        <v>4</v>
      </c>
      <c r="O10" s="3">
        <v>3</v>
      </c>
      <c r="P10" s="3">
        <v>3</v>
      </c>
      <c r="Q10" s="3">
        <f t="shared" si="2"/>
        <v>18</v>
      </c>
      <c r="R10" s="3">
        <f t="shared" si="3"/>
        <v>13.5</v>
      </c>
      <c r="S10">
        <v>1</v>
      </c>
      <c r="T10" s="3">
        <f t="shared" si="4"/>
        <v>33.333333333333336</v>
      </c>
      <c r="U10">
        <v>2</v>
      </c>
      <c r="V10" s="3">
        <f t="shared" si="4"/>
        <v>66.666666666666671</v>
      </c>
      <c r="W10">
        <v>2</v>
      </c>
      <c r="X10" s="3">
        <f t="shared" si="5"/>
        <v>66.666666666666671</v>
      </c>
      <c r="Y10">
        <v>3</v>
      </c>
      <c r="Z10" s="3">
        <f t="shared" si="6"/>
        <v>100</v>
      </c>
      <c r="AA10" s="3">
        <f t="shared" si="7"/>
        <v>176.25</v>
      </c>
      <c r="AB10" s="3">
        <f t="shared" si="8"/>
        <v>265.16666666666669</v>
      </c>
    </row>
    <row r="11" spans="2:28" x14ac:dyDescent="0.3">
      <c r="B11">
        <v>9</v>
      </c>
      <c r="C11">
        <v>50</v>
      </c>
      <c r="D11">
        <v>95</v>
      </c>
      <c r="E11">
        <v>2</v>
      </c>
      <c r="F11">
        <v>2</v>
      </c>
      <c r="G11">
        <v>2</v>
      </c>
      <c r="H11">
        <v>2</v>
      </c>
      <c r="I11">
        <v>2</v>
      </c>
      <c r="J11">
        <f t="shared" si="0"/>
        <v>10</v>
      </c>
      <c r="K11" s="3">
        <f t="shared" si="1"/>
        <v>7.5</v>
      </c>
      <c r="L11" s="3">
        <v>4</v>
      </c>
      <c r="M11" s="3">
        <v>4</v>
      </c>
      <c r="N11" s="3">
        <v>4</v>
      </c>
      <c r="O11" s="3">
        <v>3</v>
      </c>
      <c r="P11" s="3">
        <v>3</v>
      </c>
      <c r="Q11" s="3">
        <f t="shared" si="2"/>
        <v>18</v>
      </c>
      <c r="R11" s="3">
        <f t="shared" si="3"/>
        <v>13.5</v>
      </c>
      <c r="S11">
        <v>2</v>
      </c>
      <c r="T11" s="3">
        <f t="shared" si="4"/>
        <v>66.666666666666671</v>
      </c>
      <c r="U11">
        <v>3</v>
      </c>
      <c r="V11" s="3">
        <f t="shared" si="4"/>
        <v>100</v>
      </c>
      <c r="W11">
        <v>2</v>
      </c>
      <c r="X11" s="3">
        <f t="shared" si="5"/>
        <v>66.666666666666671</v>
      </c>
      <c r="Y11">
        <v>3</v>
      </c>
      <c r="Z11" s="3">
        <f t="shared" si="6"/>
        <v>100</v>
      </c>
      <c r="AA11" s="3">
        <f t="shared" si="7"/>
        <v>190.83333333333334</v>
      </c>
      <c r="AB11" s="3">
        <f t="shared" si="8"/>
        <v>308.5</v>
      </c>
    </row>
    <row r="12" spans="2:28" x14ac:dyDescent="0.3">
      <c r="B12">
        <v>10</v>
      </c>
      <c r="C12">
        <v>45</v>
      </c>
      <c r="D12">
        <v>85</v>
      </c>
      <c r="E12">
        <v>3</v>
      </c>
      <c r="F12">
        <v>3</v>
      </c>
      <c r="G12">
        <v>3</v>
      </c>
      <c r="H12">
        <v>3</v>
      </c>
      <c r="I12">
        <v>3</v>
      </c>
      <c r="J12">
        <f t="shared" si="0"/>
        <v>15</v>
      </c>
      <c r="K12" s="3">
        <f t="shared" si="1"/>
        <v>11.25</v>
      </c>
      <c r="L12" s="3">
        <v>4</v>
      </c>
      <c r="M12" s="3">
        <v>4</v>
      </c>
      <c r="N12" s="3">
        <v>3</v>
      </c>
      <c r="O12" s="3">
        <v>3</v>
      </c>
      <c r="P12" s="3">
        <v>3</v>
      </c>
      <c r="Q12" s="3">
        <f t="shared" si="2"/>
        <v>17</v>
      </c>
      <c r="R12" s="3">
        <f t="shared" si="3"/>
        <v>12.75</v>
      </c>
      <c r="S12">
        <v>2</v>
      </c>
      <c r="T12" s="3">
        <f t="shared" si="4"/>
        <v>66.666666666666671</v>
      </c>
      <c r="U12">
        <v>3</v>
      </c>
      <c r="V12" s="3">
        <f t="shared" si="4"/>
        <v>100</v>
      </c>
      <c r="W12">
        <v>1</v>
      </c>
      <c r="X12" s="3">
        <f t="shared" si="5"/>
        <v>33.333333333333336</v>
      </c>
      <c r="Y12">
        <v>2</v>
      </c>
      <c r="Z12" s="3">
        <f t="shared" si="6"/>
        <v>66.666666666666671</v>
      </c>
      <c r="AA12" s="3">
        <f t="shared" si="7"/>
        <v>156.25</v>
      </c>
      <c r="AB12" s="3">
        <f t="shared" si="8"/>
        <v>264.41666666666669</v>
      </c>
    </row>
    <row r="13" spans="2:28" x14ac:dyDescent="0.3">
      <c r="B13">
        <v>11</v>
      </c>
      <c r="C13">
        <v>55</v>
      </c>
      <c r="D13">
        <v>90</v>
      </c>
      <c r="E13">
        <v>2</v>
      </c>
      <c r="F13">
        <v>2</v>
      </c>
      <c r="G13">
        <v>3</v>
      </c>
      <c r="H13">
        <v>3</v>
      </c>
      <c r="I13">
        <v>2</v>
      </c>
      <c r="J13">
        <f t="shared" si="0"/>
        <v>12</v>
      </c>
      <c r="K13" s="3">
        <f t="shared" si="1"/>
        <v>9</v>
      </c>
      <c r="L13" s="3">
        <v>4</v>
      </c>
      <c r="M13" s="3">
        <v>4</v>
      </c>
      <c r="N13" s="3">
        <v>3</v>
      </c>
      <c r="O13" s="3">
        <v>3</v>
      </c>
      <c r="P13" s="3">
        <v>4</v>
      </c>
      <c r="Q13" s="3">
        <f t="shared" si="2"/>
        <v>18</v>
      </c>
      <c r="R13" s="3">
        <f t="shared" si="3"/>
        <v>13.5</v>
      </c>
      <c r="S13">
        <v>1</v>
      </c>
      <c r="T13" s="3">
        <f t="shared" si="4"/>
        <v>33.333333333333336</v>
      </c>
      <c r="U13">
        <v>2</v>
      </c>
      <c r="V13" s="3">
        <f t="shared" si="4"/>
        <v>66.666666666666671</v>
      </c>
      <c r="W13">
        <v>1</v>
      </c>
      <c r="X13" s="3">
        <f t="shared" si="5"/>
        <v>33.333333333333336</v>
      </c>
      <c r="Y13">
        <v>3</v>
      </c>
      <c r="Z13" s="3">
        <f t="shared" si="6"/>
        <v>100</v>
      </c>
      <c r="AA13" s="3">
        <f t="shared" si="7"/>
        <v>130.66666666666669</v>
      </c>
      <c r="AB13" s="3">
        <f t="shared" si="8"/>
        <v>270.16666666666669</v>
      </c>
    </row>
    <row r="14" spans="2:28" x14ac:dyDescent="0.3">
      <c r="B14">
        <v>12</v>
      </c>
      <c r="C14">
        <v>60</v>
      </c>
      <c r="D14">
        <v>80</v>
      </c>
      <c r="E14">
        <v>3</v>
      </c>
      <c r="F14">
        <v>3</v>
      </c>
      <c r="G14">
        <v>2</v>
      </c>
      <c r="H14">
        <v>3</v>
      </c>
      <c r="I14">
        <v>3</v>
      </c>
      <c r="J14">
        <f t="shared" si="0"/>
        <v>14</v>
      </c>
      <c r="K14" s="3">
        <f t="shared" si="1"/>
        <v>10.5</v>
      </c>
      <c r="L14" s="3">
        <v>3</v>
      </c>
      <c r="M14" s="3">
        <v>4</v>
      </c>
      <c r="N14" s="3">
        <v>4</v>
      </c>
      <c r="O14" s="3">
        <v>3</v>
      </c>
      <c r="P14" s="3">
        <v>4</v>
      </c>
      <c r="Q14" s="3">
        <f t="shared" si="2"/>
        <v>18</v>
      </c>
      <c r="R14" s="3">
        <f t="shared" si="3"/>
        <v>13.5</v>
      </c>
      <c r="S14">
        <v>2</v>
      </c>
      <c r="T14" s="3">
        <f t="shared" si="4"/>
        <v>66.666666666666671</v>
      </c>
      <c r="U14">
        <v>3</v>
      </c>
      <c r="V14" s="3">
        <f t="shared" si="4"/>
        <v>100</v>
      </c>
      <c r="W14">
        <v>2</v>
      </c>
      <c r="X14" s="3">
        <f t="shared" si="5"/>
        <v>66.666666666666671</v>
      </c>
      <c r="Y14">
        <v>2</v>
      </c>
      <c r="Z14" s="3">
        <f t="shared" si="6"/>
        <v>66.666666666666671</v>
      </c>
      <c r="AA14" s="3">
        <f t="shared" si="7"/>
        <v>203.83333333333337</v>
      </c>
      <c r="AB14" s="3">
        <f t="shared" si="8"/>
        <v>260.16666666666669</v>
      </c>
    </row>
    <row r="15" spans="2:28" x14ac:dyDescent="0.3">
      <c r="B15">
        <v>13</v>
      </c>
      <c r="C15">
        <v>55</v>
      </c>
      <c r="D15">
        <v>75</v>
      </c>
      <c r="E15">
        <v>3</v>
      </c>
      <c r="F15">
        <v>2</v>
      </c>
      <c r="G15">
        <v>3</v>
      </c>
      <c r="H15">
        <v>2</v>
      </c>
      <c r="I15">
        <v>2</v>
      </c>
      <c r="J15">
        <f t="shared" si="0"/>
        <v>12</v>
      </c>
      <c r="K15" s="3">
        <f t="shared" si="1"/>
        <v>9</v>
      </c>
      <c r="L15" s="3">
        <v>3</v>
      </c>
      <c r="M15" s="3">
        <v>4</v>
      </c>
      <c r="N15" s="3">
        <v>4</v>
      </c>
      <c r="O15" s="3">
        <v>4</v>
      </c>
      <c r="P15" s="3">
        <v>4</v>
      </c>
      <c r="Q15" s="3">
        <f t="shared" si="2"/>
        <v>19</v>
      </c>
      <c r="R15" s="3">
        <f t="shared" si="3"/>
        <v>14.25</v>
      </c>
      <c r="S15">
        <v>3</v>
      </c>
      <c r="T15" s="3">
        <f t="shared" si="4"/>
        <v>100</v>
      </c>
      <c r="U15">
        <v>3</v>
      </c>
      <c r="V15" s="3">
        <f t="shared" si="4"/>
        <v>100</v>
      </c>
      <c r="W15">
        <v>2</v>
      </c>
      <c r="X15" s="3">
        <f t="shared" si="5"/>
        <v>66.666666666666671</v>
      </c>
      <c r="Y15">
        <v>3</v>
      </c>
      <c r="Z15" s="3">
        <f t="shared" si="6"/>
        <v>100</v>
      </c>
      <c r="AA15" s="3">
        <f t="shared" si="7"/>
        <v>230.66666666666669</v>
      </c>
      <c r="AB15" s="3">
        <f t="shared" si="8"/>
        <v>289.25</v>
      </c>
    </row>
    <row r="16" spans="2:28" x14ac:dyDescent="0.3">
      <c r="B16">
        <v>14</v>
      </c>
      <c r="C16">
        <v>65</v>
      </c>
      <c r="D16">
        <v>85</v>
      </c>
      <c r="E16">
        <v>2</v>
      </c>
      <c r="F16">
        <v>3</v>
      </c>
      <c r="G16">
        <v>3</v>
      </c>
      <c r="H16">
        <v>3</v>
      </c>
      <c r="I16">
        <v>3</v>
      </c>
      <c r="J16">
        <f t="shared" si="0"/>
        <v>14</v>
      </c>
      <c r="K16" s="3">
        <f t="shared" si="1"/>
        <v>10.5</v>
      </c>
      <c r="L16" s="3">
        <v>4</v>
      </c>
      <c r="M16" s="3">
        <v>3</v>
      </c>
      <c r="N16" s="3">
        <v>4</v>
      </c>
      <c r="O16" s="3">
        <v>3</v>
      </c>
      <c r="P16" s="3">
        <v>4</v>
      </c>
      <c r="Q16" s="3">
        <f t="shared" si="2"/>
        <v>18</v>
      </c>
      <c r="R16" s="3">
        <f t="shared" si="3"/>
        <v>13.5</v>
      </c>
      <c r="S16">
        <v>1</v>
      </c>
      <c r="T16" s="3">
        <f t="shared" si="4"/>
        <v>33.333333333333336</v>
      </c>
      <c r="U16">
        <v>3</v>
      </c>
      <c r="V16" s="3">
        <f t="shared" si="4"/>
        <v>100</v>
      </c>
      <c r="W16">
        <v>2</v>
      </c>
      <c r="X16" s="3">
        <f t="shared" si="5"/>
        <v>66.666666666666671</v>
      </c>
      <c r="Y16">
        <v>3</v>
      </c>
      <c r="Z16" s="3">
        <f t="shared" si="6"/>
        <v>100</v>
      </c>
      <c r="AA16" s="3">
        <f t="shared" si="7"/>
        <v>175.5</v>
      </c>
      <c r="AB16" s="3">
        <f t="shared" si="8"/>
        <v>298.5</v>
      </c>
    </row>
  </sheetData>
  <mergeCells count="5">
    <mergeCell ref="AA1:AB1"/>
    <mergeCell ref="C1:D1"/>
    <mergeCell ref="E1:R1"/>
    <mergeCell ref="S1:V1"/>
    <mergeCell ref="W1:Z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FD577-982A-498C-80DC-DD202B91D47D}">
  <dimension ref="B1:G8"/>
  <sheetViews>
    <sheetView workbookViewId="0">
      <selection activeCell="D16" sqref="D16"/>
    </sheetView>
  </sheetViews>
  <sheetFormatPr defaultRowHeight="14.4" x14ac:dyDescent="0.3"/>
  <cols>
    <col min="2" max="2" width="14.21875" bestFit="1" customWidth="1"/>
    <col min="3" max="3" width="7.109375" bestFit="1" customWidth="1"/>
    <col min="4" max="4" width="19.109375" bestFit="1" customWidth="1"/>
    <col min="5" max="5" width="10.6640625" bestFit="1" customWidth="1"/>
    <col min="6" max="6" width="11.109375" bestFit="1" customWidth="1"/>
    <col min="7" max="7" width="8" bestFit="1" customWidth="1"/>
  </cols>
  <sheetData>
    <row r="1" spans="2:7" ht="15" thickBot="1" x14ac:dyDescent="0.35"/>
    <row r="2" spans="2:7" x14ac:dyDescent="0.3">
      <c r="B2" s="10" t="s">
        <v>24</v>
      </c>
      <c r="C2" s="10" t="s">
        <v>29</v>
      </c>
      <c r="D2" s="10"/>
      <c r="E2" s="10"/>
      <c r="F2" s="10" t="s">
        <v>30</v>
      </c>
      <c r="G2" s="10"/>
    </row>
    <row r="3" spans="2:7" x14ac:dyDescent="0.3">
      <c r="B3" s="8"/>
      <c r="C3" s="9" t="s">
        <v>27</v>
      </c>
      <c r="D3" s="9" t="s">
        <v>28</v>
      </c>
      <c r="E3" s="9" t="s">
        <v>32</v>
      </c>
      <c r="F3" s="9" t="s">
        <v>34</v>
      </c>
      <c r="G3" s="9" t="s">
        <v>35</v>
      </c>
    </row>
    <row r="4" spans="2:7" x14ac:dyDescent="0.3">
      <c r="B4" s="4" t="s">
        <v>1</v>
      </c>
      <c r="C4" s="5">
        <v>-3326</v>
      </c>
      <c r="D4" s="4" t="s">
        <v>31</v>
      </c>
      <c r="E4" s="4" t="s">
        <v>33</v>
      </c>
      <c r="F4" s="4" t="s">
        <v>36</v>
      </c>
      <c r="G4" s="4" t="s">
        <v>41</v>
      </c>
    </row>
    <row r="5" spans="2:7" x14ac:dyDescent="0.3">
      <c r="B5" s="4" t="s">
        <v>25</v>
      </c>
      <c r="C5" s="5">
        <v>-3306</v>
      </c>
      <c r="D5" s="4" t="s">
        <v>31</v>
      </c>
      <c r="E5" s="4" t="s">
        <v>33</v>
      </c>
      <c r="F5" s="4" t="s">
        <v>37</v>
      </c>
      <c r="G5" s="4" t="s">
        <v>41</v>
      </c>
    </row>
    <row r="6" spans="2:7" x14ac:dyDescent="0.3">
      <c r="B6" s="4" t="s">
        <v>11</v>
      </c>
      <c r="C6" s="5">
        <v>-3275</v>
      </c>
      <c r="D6" s="4" t="s">
        <v>31</v>
      </c>
      <c r="E6" s="4" t="s">
        <v>33</v>
      </c>
      <c r="F6" s="4" t="s">
        <v>38</v>
      </c>
      <c r="G6" s="4" t="s">
        <v>42</v>
      </c>
    </row>
    <row r="7" spans="2:7" x14ac:dyDescent="0.3">
      <c r="B7" s="4" t="s">
        <v>12</v>
      </c>
      <c r="C7" s="5">
        <v>-3418</v>
      </c>
      <c r="D7" s="4" t="s">
        <v>31</v>
      </c>
      <c r="E7" s="4" t="s">
        <v>33</v>
      </c>
      <c r="F7" s="4" t="s">
        <v>39</v>
      </c>
      <c r="G7" s="4" t="s">
        <v>41</v>
      </c>
    </row>
    <row r="8" spans="2:7" ht="15" thickBot="1" x14ac:dyDescent="0.35">
      <c r="B8" s="6" t="s">
        <v>26</v>
      </c>
      <c r="C8" s="7">
        <v>-3297</v>
      </c>
      <c r="D8" s="6" t="s">
        <v>31</v>
      </c>
      <c r="E8" s="6" t="s">
        <v>33</v>
      </c>
      <c r="F8" s="6" t="s">
        <v>40</v>
      </c>
      <c r="G8" s="6" t="s">
        <v>43</v>
      </c>
    </row>
  </sheetData>
  <mergeCells count="3">
    <mergeCell ref="B2:B3"/>
    <mergeCell ref="C2:E2"/>
    <mergeCell ref="F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2023-04-10T02:19:14Z</dcterms:created>
  <dcterms:modified xsi:type="dcterms:W3CDTF">2023-04-10T07:52:37Z</dcterms:modified>
</cp:coreProperties>
</file>