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1. Nova &amp; Sifa'\Folder Sifa'\"/>
    </mc:Choice>
  </mc:AlternateContent>
  <xr:revisionPtr revIDLastSave="0" documentId="13_ncr:1_{8BB0D3A7-50D6-46B8-9BE1-75CB5B1559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ASIL" sheetId="1" r:id="rId1"/>
    <sheet name="X1" sheetId="2" r:id="rId2"/>
    <sheet name="X2" sheetId="3" r:id="rId3"/>
    <sheet name="Y" sheetId="4" r:id="rId4"/>
    <sheet name="Z" sheetId="5" r:id="rId5"/>
  </sheets>
  <calcPr calcId="191029"/>
</workbook>
</file>

<file path=xl/calcChain.xml><?xml version="1.0" encoding="utf-8"?>
<calcChain xmlns="http://schemas.openxmlformats.org/spreadsheetml/2006/main">
  <c r="E4" i="4" l="1"/>
  <c r="G4" i="4" s="1"/>
  <c r="I4" i="4" s="1"/>
  <c r="E5" i="4"/>
  <c r="G5" i="4" s="1"/>
  <c r="I5" i="4" s="1"/>
  <c r="E6" i="4"/>
  <c r="G6" i="4" s="1"/>
  <c r="I6" i="4" s="1"/>
  <c r="E7" i="4"/>
  <c r="G7" i="4" s="1"/>
  <c r="I7" i="4" s="1"/>
  <c r="E8" i="4"/>
  <c r="G8" i="4" s="1"/>
  <c r="I8" i="4" s="1"/>
  <c r="E9" i="4"/>
  <c r="G9" i="4" s="1"/>
  <c r="I9" i="4" s="1"/>
  <c r="E10" i="4"/>
  <c r="G10" i="4" s="1"/>
  <c r="I10" i="4" s="1"/>
  <c r="E11" i="4"/>
  <c r="G11" i="4" s="1"/>
  <c r="I11" i="4" s="1"/>
  <c r="E12" i="4"/>
  <c r="G12" i="4" s="1"/>
  <c r="I12" i="4" s="1"/>
  <c r="E13" i="4"/>
  <c r="G13" i="4" s="1"/>
  <c r="I13" i="4" s="1"/>
  <c r="E14" i="4"/>
  <c r="G14" i="4" s="1"/>
  <c r="I14" i="4" s="1"/>
  <c r="E15" i="4"/>
  <c r="G15" i="4" s="1"/>
  <c r="I15" i="4" s="1"/>
  <c r="E16" i="4"/>
  <c r="G16" i="4" s="1"/>
  <c r="I16" i="4" s="1"/>
  <c r="E17" i="4"/>
  <c r="G17" i="4" s="1"/>
  <c r="I17" i="4" s="1"/>
  <c r="E18" i="4"/>
  <c r="G18" i="4" s="1"/>
  <c r="I18" i="4" s="1"/>
  <c r="E19" i="4"/>
  <c r="G19" i="4" s="1"/>
  <c r="I19" i="4" s="1"/>
  <c r="E20" i="4"/>
  <c r="G20" i="4" s="1"/>
  <c r="I20" i="4" s="1"/>
  <c r="E21" i="4"/>
  <c r="G21" i="4" s="1"/>
  <c r="I21" i="4" s="1"/>
  <c r="E22" i="4"/>
  <c r="G22" i="4" s="1"/>
  <c r="I22" i="4" s="1"/>
  <c r="E23" i="4"/>
  <c r="G23" i="4" s="1"/>
  <c r="I23" i="4" s="1"/>
  <c r="E24" i="4"/>
  <c r="G24" i="4" s="1"/>
  <c r="I24" i="4" s="1"/>
  <c r="E25" i="4"/>
  <c r="G25" i="4" s="1"/>
  <c r="I25" i="4" s="1"/>
  <c r="E26" i="4"/>
  <c r="G26" i="4" s="1"/>
  <c r="I26" i="4" s="1"/>
  <c r="E27" i="4"/>
  <c r="G27" i="4" s="1"/>
  <c r="I27" i="4" s="1"/>
  <c r="E28" i="4"/>
  <c r="G28" i="4" s="1"/>
  <c r="I28" i="4" s="1"/>
  <c r="E29" i="4"/>
  <c r="G29" i="4" s="1"/>
  <c r="I29" i="4" s="1"/>
  <c r="E30" i="4"/>
  <c r="G30" i="4" s="1"/>
  <c r="I30" i="4" s="1"/>
  <c r="E31" i="4"/>
  <c r="G31" i="4" s="1"/>
  <c r="I31" i="4" s="1"/>
  <c r="E32" i="4"/>
  <c r="G32" i="4" s="1"/>
  <c r="I32" i="4" s="1"/>
  <c r="E33" i="4"/>
  <c r="G33" i="4" s="1"/>
  <c r="I33" i="4" s="1"/>
  <c r="E34" i="4"/>
  <c r="G34" i="4" s="1"/>
  <c r="I34" i="4" s="1"/>
  <c r="E35" i="4"/>
  <c r="G35" i="4" s="1"/>
  <c r="I35" i="4" s="1"/>
  <c r="E36" i="4"/>
  <c r="G36" i="4" s="1"/>
  <c r="I36" i="4" s="1"/>
  <c r="E37" i="4"/>
  <c r="G37" i="4" s="1"/>
  <c r="I37" i="4" s="1"/>
  <c r="E38" i="4"/>
  <c r="G38" i="4" s="1"/>
  <c r="I38" i="4" s="1"/>
  <c r="E39" i="4"/>
  <c r="G39" i="4" s="1"/>
  <c r="I39" i="4" s="1"/>
  <c r="E40" i="4"/>
  <c r="G40" i="4" s="1"/>
  <c r="I40" i="4" s="1"/>
  <c r="E41" i="4"/>
  <c r="G41" i="4" s="1"/>
  <c r="I41" i="4" s="1"/>
  <c r="E42" i="4"/>
  <c r="G42" i="4" s="1"/>
  <c r="I42" i="4" s="1"/>
  <c r="E43" i="4"/>
  <c r="G43" i="4" s="1"/>
  <c r="I43" i="4" s="1"/>
  <c r="E44" i="4"/>
  <c r="G44" i="4" s="1"/>
  <c r="I44" i="4" s="1"/>
  <c r="E45" i="4"/>
  <c r="G45" i="4" s="1"/>
  <c r="I45" i="4" s="1"/>
  <c r="E46" i="4"/>
  <c r="G46" i="4" s="1"/>
  <c r="I46" i="4" s="1"/>
  <c r="E47" i="4"/>
  <c r="G47" i="4" s="1"/>
  <c r="I47" i="4" s="1"/>
  <c r="E48" i="4"/>
  <c r="G48" i="4" s="1"/>
  <c r="I48" i="4" s="1"/>
  <c r="E49" i="4"/>
  <c r="G49" i="4" s="1"/>
  <c r="I49" i="4" s="1"/>
  <c r="E50" i="4"/>
  <c r="G50" i="4" s="1"/>
  <c r="I50" i="4" s="1"/>
  <c r="E51" i="4"/>
  <c r="G51" i="4" s="1"/>
  <c r="I51" i="4" s="1"/>
  <c r="E52" i="4"/>
  <c r="G52" i="4" s="1"/>
  <c r="I52" i="4" s="1"/>
  <c r="E53" i="4"/>
  <c r="G53" i="4" s="1"/>
  <c r="I53" i="4" s="1"/>
  <c r="E54" i="4"/>
  <c r="G54" i="4" s="1"/>
  <c r="I54" i="4" s="1"/>
  <c r="E55" i="4"/>
  <c r="G55" i="4" s="1"/>
  <c r="I55" i="4" s="1"/>
  <c r="E56" i="4"/>
  <c r="G56" i="4" s="1"/>
  <c r="I56" i="4" s="1"/>
  <c r="E57" i="4"/>
  <c r="G57" i="4" s="1"/>
  <c r="I57" i="4" s="1"/>
  <c r="E58" i="4"/>
  <c r="G58" i="4" s="1"/>
  <c r="I58" i="4" s="1"/>
  <c r="E59" i="4"/>
  <c r="G59" i="4" s="1"/>
  <c r="I59" i="4" s="1"/>
  <c r="E60" i="4"/>
  <c r="G60" i="4" s="1"/>
  <c r="I60" i="4" s="1"/>
  <c r="E61" i="4"/>
  <c r="G61" i="4" s="1"/>
  <c r="I61" i="4" s="1"/>
  <c r="E62" i="4"/>
  <c r="G62" i="4" s="1"/>
  <c r="I62" i="4" s="1"/>
  <c r="E63" i="4"/>
  <c r="G63" i="4" s="1"/>
  <c r="I63" i="4" s="1"/>
  <c r="E64" i="4"/>
  <c r="G64" i="4" s="1"/>
  <c r="I64" i="4" s="1"/>
  <c r="E65" i="4"/>
  <c r="G65" i="4" s="1"/>
  <c r="I65" i="4" s="1"/>
  <c r="E66" i="4"/>
  <c r="G66" i="4" s="1"/>
  <c r="I66" i="4" s="1"/>
  <c r="E3" i="4"/>
  <c r="G3" i="4" s="1"/>
  <c r="I3" i="4" s="1"/>
  <c r="E4" i="2" l="1"/>
  <c r="E4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3" i="5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 s="1"/>
  <c r="E26" i="3"/>
  <c r="F26" i="3" s="1"/>
  <c r="E27" i="3"/>
  <c r="F27" i="3" s="1"/>
  <c r="E28" i="3"/>
  <c r="F28" i="3" s="1"/>
  <c r="E29" i="3"/>
  <c r="F29" i="3" s="1"/>
  <c r="E30" i="3"/>
  <c r="F30" i="3" s="1"/>
  <c r="E31" i="3"/>
  <c r="F31" i="3" s="1"/>
  <c r="E32" i="3"/>
  <c r="F32" i="3" s="1"/>
  <c r="E33" i="3"/>
  <c r="F33" i="3" s="1"/>
  <c r="E34" i="3"/>
  <c r="F34" i="3" s="1"/>
  <c r="E35" i="3"/>
  <c r="F35" i="3" s="1"/>
  <c r="E36" i="3"/>
  <c r="F36" i="3" s="1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F43" i="3" s="1"/>
  <c r="E44" i="3"/>
  <c r="F44" i="3" s="1"/>
  <c r="E45" i="3"/>
  <c r="F45" i="3" s="1"/>
  <c r="E46" i="3"/>
  <c r="F46" i="3" s="1"/>
  <c r="E47" i="3"/>
  <c r="F47" i="3" s="1"/>
  <c r="E48" i="3"/>
  <c r="F48" i="3" s="1"/>
  <c r="E49" i="3"/>
  <c r="F49" i="3" s="1"/>
  <c r="E50" i="3"/>
  <c r="F50" i="3" s="1"/>
  <c r="E51" i="3"/>
  <c r="F51" i="3" s="1"/>
  <c r="E52" i="3"/>
  <c r="F52" i="3" s="1"/>
  <c r="E53" i="3"/>
  <c r="F53" i="3" s="1"/>
  <c r="E54" i="3"/>
  <c r="F54" i="3" s="1"/>
  <c r="E55" i="3"/>
  <c r="F55" i="3" s="1"/>
  <c r="E56" i="3"/>
  <c r="F56" i="3" s="1"/>
  <c r="E57" i="3"/>
  <c r="F57" i="3" s="1"/>
  <c r="E58" i="3"/>
  <c r="F58" i="3" s="1"/>
  <c r="E59" i="3"/>
  <c r="F59" i="3" s="1"/>
  <c r="E60" i="3"/>
  <c r="F60" i="3" s="1"/>
  <c r="E61" i="3"/>
  <c r="F61" i="3" s="1"/>
  <c r="E62" i="3"/>
  <c r="F62" i="3" s="1"/>
  <c r="E63" i="3"/>
  <c r="F63" i="3" s="1"/>
  <c r="E64" i="3"/>
  <c r="F64" i="3" s="1"/>
  <c r="E65" i="3"/>
  <c r="F65" i="3" s="1"/>
  <c r="E66" i="3"/>
  <c r="F66" i="3" s="1"/>
  <c r="E3" i="3"/>
  <c r="F3" i="3" s="1"/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3" i="2"/>
</calcChain>
</file>

<file path=xl/sharedStrings.xml><?xml version="1.0" encoding="utf-8"?>
<sst xmlns="http://schemas.openxmlformats.org/spreadsheetml/2006/main" count="119" uniqueCount="44">
  <si>
    <t>TABULASI DATA PERUSAHAAN</t>
  </si>
  <si>
    <t>MAKANAN DAN MINUMAN 2023</t>
  </si>
  <si>
    <t xml:space="preserve">NO. </t>
  </si>
  <si>
    <t xml:space="preserve">KODE PERUSAHAAN </t>
  </si>
  <si>
    <t>TAHUN</t>
  </si>
  <si>
    <t>X1</t>
  </si>
  <si>
    <t>X2</t>
  </si>
  <si>
    <t>Y</t>
  </si>
  <si>
    <t>Z</t>
  </si>
  <si>
    <t>ADES</t>
  </si>
  <si>
    <t>BUDI</t>
  </si>
  <si>
    <t>CAMP</t>
  </si>
  <si>
    <t>CEKA</t>
  </si>
  <si>
    <t>CLEO</t>
  </si>
  <si>
    <t>DLTA</t>
  </si>
  <si>
    <t>HOKI</t>
  </si>
  <si>
    <t>ICBP</t>
  </si>
  <si>
    <t>INDF</t>
  </si>
  <si>
    <t>KEJU</t>
  </si>
  <si>
    <t>MLBI</t>
  </si>
  <si>
    <t>MYOR</t>
  </si>
  <si>
    <t>ROTI</t>
  </si>
  <si>
    <t>SKBM</t>
  </si>
  <si>
    <t>SKLT</t>
  </si>
  <si>
    <t>STTP</t>
  </si>
  <si>
    <t>ULTJ</t>
  </si>
  <si>
    <t xml:space="preserve">PROFITABILITAS </t>
  </si>
  <si>
    <t>KODE</t>
  </si>
  <si>
    <t>LABA BERSIH</t>
  </si>
  <si>
    <t>MODAL SENDIRI</t>
  </si>
  <si>
    <t xml:space="preserve">RUMUS </t>
  </si>
  <si>
    <t>PERTUMBUHAN PERUSAHAAN</t>
  </si>
  <si>
    <t>TOTAL ASSET T</t>
  </si>
  <si>
    <t>TOTAL ASSET (T-1)</t>
  </si>
  <si>
    <t>STRUKTUR MODAL</t>
  </si>
  <si>
    <t xml:space="preserve">TOTAL UTANG </t>
  </si>
  <si>
    <t xml:space="preserve">TOTAL EKUITAS </t>
  </si>
  <si>
    <t>HASIL</t>
  </si>
  <si>
    <t>UTANG</t>
  </si>
  <si>
    <t>ASET</t>
  </si>
  <si>
    <t>NILAI PERUSAHAAN TOBINS Q</t>
  </si>
  <si>
    <t>NILAI SAHAM YANG BEREDAR</t>
  </si>
  <si>
    <t>HARGA PASAR PER SAHAM</t>
  </si>
  <si>
    <t>MARKET VALUE OF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</si>
</sst>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"/>
  </numFmts>
  <fonts count="12" x14ac:knownFonts="1">
    <font>
      <sz val="11"/>
      <color theme="1"/>
      <name val="Calibri"/>
      <charset val="1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mbria"/>
      <family val="1"/>
    </font>
    <font>
      <sz val="11"/>
      <color theme="1"/>
      <name val="Cambria"/>
      <family val="1"/>
    </font>
    <font>
      <sz val="10"/>
      <color rgb="FF000000"/>
      <name val="Cambria"/>
      <family val="1"/>
    </font>
    <font>
      <sz val="10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2" fillId="3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7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4" fillId="0" borderId="1" xfId="1" applyNumberFormat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164" fontId="3" fillId="0" borderId="0" xfId="1" applyNumberFormat="1" applyFont="1"/>
    <xf numFmtId="9" fontId="0" fillId="0" borderId="0" xfId="2" applyFont="1"/>
    <xf numFmtId="164" fontId="3" fillId="0" borderId="1" xfId="1" applyNumberFormat="1" applyFont="1" applyBorder="1"/>
    <xf numFmtId="164" fontId="6" fillId="0" borderId="1" xfId="1" applyNumberFormat="1" applyFont="1" applyBorder="1" applyAlignment="1">
      <alignment horizontal="right"/>
    </xf>
    <xf numFmtId="164" fontId="7" fillId="0" borderId="1" xfId="1" applyNumberFormat="1" applyFont="1" applyBorder="1" applyAlignment="1">
      <alignment horizontal="right"/>
    </xf>
    <xf numFmtId="164" fontId="7" fillId="5" borderId="1" xfId="1" applyNumberFormat="1" applyFont="1" applyFill="1" applyBorder="1" applyAlignment="1">
      <alignment horizontal="right"/>
    </xf>
    <xf numFmtId="164" fontId="0" fillId="5" borderId="1" xfId="0" applyNumberFormat="1" applyFill="1" applyBorder="1"/>
    <xf numFmtId="2" fontId="0" fillId="0" borderId="0" xfId="0" applyNumberFormat="1"/>
    <xf numFmtId="2" fontId="2" fillId="3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1" fillId="8" borderId="1" xfId="0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9" fillId="0" borderId="0" xfId="0" applyFont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/>
    <xf numFmtId="164" fontId="9" fillId="0" borderId="1" xfId="1" applyNumberFormat="1" applyFont="1" applyBorder="1" applyAlignment="1">
      <alignment horizontal="right"/>
    </xf>
    <xf numFmtId="164" fontId="10" fillId="0" borderId="1" xfId="1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right"/>
    </xf>
    <xf numFmtId="164" fontId="11" fillId="5" borderId="1" xfId="1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"/>
  <sheetViews>
    <sheetView tabSelected="1" workbookViewId="0">
      <selection activeCell="D4" sqref="D4:D67"/>
    </sheetView>
  </sheetViews>
  <sheetFormatPr defaultColWidth="9" defaultRowHeight="15" x14ac:dyDescent="0.25"/>
  <cols>
    <col min="1" max="1" width="5.42578125" style="8" customWidth="1"/>
    <col min="2" max="2" width="18.85546875" customWidth="1"/>
    <col min="3" max="3" width="9.140625" style="9"/>
    <col min="4" max="4" width="18.140625" customWidth="1"/>
    <col min="5" max="6" width="18.42578125" customWidth="1"/>
    <col min="7" max="7" width="19.140625" customWidth="1"/>
  </cols>
  <sheetData>
    <row r="1" spans="1:7" x14ac:dyDescent="0.25">
      <c r="A1" s="42" t="s">
        <v>0</v>
      </c>
      <c r="B1" s="43"/>
      <c r="C1" s="43"/>
      <c r="D1" s="43"/>
      <c r="E1" s="43"/>
      <c r="F1" s="43"/>
      <c r="G1" s="44"/>
    </row>
    <row r="2" spans="1:7" x14ac:dyDescent="0.25">
      <c r="A2" s="45" t="s">
        <v>1</v>
      </c>
      <c r="B2" s="46"/>
      <c r="C2" s="46"/>
      <c r="D2" s="46"/>
      <c r="E2" s="46"/>
      <c r="F2" s="46"/>
      <c r="G2" s="47"/>
    </row>
    <row r="3" spans="1:7" x14ac:dyDescent="0.25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</row>
    <row r="4" spans="1:7" x14ac:dyDescent="0.25">
      <c r="A4" s="12">
        <v>1</v>
      </c>
      <c r="B4" s="2" t="s">
        <v>9</v>
      </c>
      <c r="C4" s="3">
        <v>2018</v>
      </c>
      <c r="D4" s="2"/>
      <c r="E4" s="2"/>
      <c r="F4" s="2"/>
      <c r="G4" s="2"/>
    </row>
    <row r="5" spans="1:7" x14ac:dyDescent="0.25">
      <c r="A5" s="12">
        <v>2</v>
      </c>
      <c r="B5" s="2"/>
      <c r="C5" s="3">
        <v>2019</v>
      </c>
      <c r="D5" s="2"/>
      <c r="E5" s="2"/>
      <c r="F5" s="2"/>
      <c r="G5" s="2"/>
    </row>
    <row r="6" spans="1:7" x14ac:dyDescent="0.25">
      <c r="A6" s="12">
        <v>3</v>
      </c>
      <c r="B6" s="2"/>
      <c r="C6" s="3">
        <v>2020</v>
      </c>
      <c r="D6" s="2"/>
      <c r="E6" s="2"/>
      <c r="F6" s="2"/>
      <c r="G6" s="2"/>
    </row>
    <row r="7" spans="1:7" x14ac:dyDescent="0.25">
      <c r="A7" s="12">
        <v>4</v>
      </c>
      <c r="B7" s="2"/>
      <c r="C7" s="3">
        <v>2021</v>
      </c>
      <c r="D7" s="2"/>
      <c r="E7" s="2"/>
      <c r="F7" s="2"/>
      <c r="G7" s="2"/>
    </row>
    <row r="8" spans="1:7" x14ac:dyDescent="0.25">
      <c r="A8" s="12">
        <v>5</v>
      </c>
      <c r="B8" s="2" t="s">
        <v>10</v>
      </c>
      <c r="C8" s="3">
        <v>2018</v>
      </c>
      <c r="D8" s="2"/>
      <c r="E8" s="2"/>
      <c r="F8" s="2"/>
      <c r="G8" s="2"/>
    </row>
    <row r="9" spans="1:7" x14ac:dyDescent="0.25">
      <c r="A9" s="12">
        <v>6</v>
      </c>
      <c r="B9" s="2"/>
      <c r="C9" s="3">
        <v>2019</v>
      </c>
      <c r="D9" s="2"/>
      <c r="E9" s="2"/>
      <c r="F9" s="2"/>
      <c r="G9" s="2"/>
    </row>
    <row r="10" spans="1:7" x14ac:dyDescent="0.25">
      <c r="A10" s="12">
        <v>7</v>
      </c>
      <c r="B10" s="2"/>
      <c r="C10" s="3">
        <v>2020</v>
      </c>
      <c r="D10" s="2"/>
      <c r="E10" s="2"/>
      <c r="F10" s="2"/>
      <c r="G10" s="2"/>
    </row>
    <row r="11" spans="1:7" x14ac:dyDescent="0.25">
      <c r="A11" s="12">
        <v>8</v>
      </c>
      <c r="B11" s="2"/>
      <c r="C11" s="3">
        <v>2021</v>
      </c>
      <c r="D11" s="2"/>
      <c r="E11" s="2"/>
      <c r="F11" s="2"/>
      <c r="G11" s="2"/>
    </row>
    <row r="12" spans="1:7" x14ac:dyDescent="0.25">
      <c r="A12" s="12">
        <v>9</v>
      </c>
      <c r="B12" s="2" t="s">
        <v>11</v>
      </c>
      <c r="C12" s="3">
        <v>2018</v>
      </c>
      <c r="D12" s="2"/>
      <c r="E12" s="2"/>
      <c r="F12" s="2"/>
      <c r="G12" s="2"/>
    </row>
    <row r="13" spans="1:7" x14ac:dyDescent="0.25">
      <c r="A13" s="12">
        <v>10</v>
      </c>
      <c r="B13" s="2"/>
      <c r="C13" s="3">
        <v>2019</v>
      </c>
      <c r="D13" s="2"/>
      <c r="E13" s="2"/>
      <c r="F13" s="2"/>
      <c r="G13" s="2"/>
    </row>
    <row r="14" spans="1:7" x14ac:dyDescent="0.25">
      <c r="A14" s="12">
        <v>11</v>
      </c>
      <c r="B14" s="2"/>
      <c r="C14" s="3">
        <v>2020</v>
      </c>
      <c r="D14" s="2"/>
      <c r="E14" s="2"/>
      <c r="F14" s="2"/>
      <c r="G14" s="2"/>
    </row>
    <row r="15" spans="1:7" x14ac:dyDescent="0.25">
      <c r="A15" s="12">
        <v>12</v>
      </c>
      <c r="B15" s="2"/>
      <c r="C15" s="3">
        <v>2021</v>
      </c>
      <c r="D15" s="2"/>
      <c r="E15" s="2"/>
      <c r="F15" s="2"/>
      <c r="G15" s="2"/>
    </row>
    <row r="16" spans="1:7" x14ac:dyDescent="0.25">
      <c r="A16" s="12">
        <v>13</v>
      </c>
      <c r="B16" s="2" t="s">
        <v>12</v>
      </c>
      <c r="C16" s="3">
        <v>2018</v>
      </c>
      <c r="D16" s="2"/>
      <c r="E16" s="2"/>
      <c r="F16" s="2"/>
      <c r="G16" s="2"/>
    </row>
    <row r="17" spans="1:7" x14ac:dyDescent="0.25">
      <c r="A17" s="12">
        <v>14</v>
      </c>
      <c r="B17" s="2"/>
      <c r="C17" s="3">
        <v>2019</v>
      </c>
      <c r="D17" s="2"/>
      <c r="E17" s="2"/>
      <c r="F17" s="2"/>
      <c r="G17" s="2"/>
    </row>
    <row r="18" spans="1:7" x14ac:dyDescent="0.25">
      <c r="A18" s="12">
        <v>15</v>
      </c>
      <c r="B18" s="2"/>
      <c r="C18" s="3">
        <v>2020</v>
      </c>
      <c r="D18" s="2"/>
      <c r="E18" s="2"/>
      <c r="F18" s="2"/>
      <c r="G18" s="2"/>
    </row>
    <row r="19" spans="1:7" x14ac:dyDescent="0.25">
      <c r="A19" s="12">
        <v>16</v>
      </c>
      <c r="B19" s="2"/>
      <c r="C19" s="3">
        <v>2021</v>
      </c>
      <c r="D19" s="2"/>
      <c r="E19" s="2"/>
      <c r="F19" s="2"/>
      <c r="G19" s="2"/>
    </row>
    <row r="20" spans="1:7" x14ac:dyDescent="0.25">
      <c r="A20" s="12">
        <v>17</v>
      </c>
      <c r="B20" s="2" t="s">
        <v>13</v>
      </c>
      <c r="C20" s="3">
        <v>2018</v>
      </c>
      <c r="D20" s="2"/>
      <c r="E20" s="2"/>
      <c r="F20" s="2"/>
      <c r="G20" s="2"/>
    </row>
    <row r="21" spans="1:7" x14ac:dyDescent="0.25">
      <c r="A21" s="12">
        <v>18</v>
      </c>
      <c r="B21" s="2"/>
      <c r="C21" s="3">
        <v>2019</v>
      </c>
      <c r="D21" s="2"/>
      <c r="E21" s="2"/>
      <c r="F21" s="2"/>
      <c r="G21" s="2"/>
    </row>
    <row r="22" spans="1:7" x14ac:dyDescent="0.25">
      <c r="A22" s="12">
        <v>19</v>
      </c>
      <c r="B22" s="2"/>
      <c r="C22" s="3">
        <v>2020</v>
      </c>
      <c r="D22" s="2"/>
      <c r="E22" s="2"/>
      <c r="F22" s="2"/>
      <c r="G22" s="2"/>
    </row>
    <row r="23" spans="1:7" x14ac:dyDescent="0.25">
      <c r="A23" s="12">
        <v>20</v>
      </c>
      <c r="B23" s="2"/>
      <c r="C23" s="3">
        <v>2021</v>
      </c>
      <c r="D23" s="2"/>
      <c r="E23" s="2"/>
      <c r="F23" s="2"/>
      <c r="G23" s="2"/>
    </row>
    <row r="24" spans="1:7" x14ac:dyDescent="0.25">
      <c r="A24" s="12">
        <v>21</v>
      </c>
      <c r="B24" s="2" t="s">
        <v>14</v>
      </c>
      <c r="C24" s="3">
        <v>2018</v>
      </c>
      <c r="D24" s="2"/>
      <c r="E24" s="2"/>
      <c r="F24" s="2"/>
      <c r="G24" s="2"/>
    </row>
    <row r="25" spans="1:7" x14ac:dyDescent="0.25">
      <c r="A25" s="12">
        <v>22</v>
      </c>
      <c r="B25" s="2"/>
      <c r="C25" s="3">
        <v>2019</v>
      </c>
      <c r="D25" s="2"/>
      <c r="E25" s="2"/>
      <c r="F25" s="2"/>
      <c r="G25" s="2"/>
    </row>
    <row r="26" spans="1:7" x14ac:dyDescent="0.25">
      <c r="A26" s="12">
        <v>23</v>
      </c>
      <c r="B26" s="2"/>
      <c r="C26" s="3">
        <v>2020</v>
      </c>
      <c r="D26" s="2"/>
      <c r="E26" s="2"/>
      <c r="F26" s="2"/>
      <c r="G26" s="2"/>
    </row>
    <row r="27" spans="1:7" x14ac:dyDescent="0.25">
      <c r="A27" s="12">
        <v>24</v>
      </c>
      <c r="B27" s="2"/>
      <c r="C27" s="3">
        <v>2021</v>
      </c>
      <c r="D27" s="2"/>
      <c r="E27" s="2"/>
      <c r="F27" s="2"/>
      <c r="G27" s="2"/>
    </row>
    <row r="28" spans="1:7" x14ac:dyDescent="0.25">
      <c r="A28" s="12">
        <v>25</v>
      </c>
      <c r="B28" s="2" t="s">
        <v>15</v>
      </c>
      <c r="C28" s="3">
        <v>2018</v>
      </c>
      <c r="D28" s="2"/>
      <c r="E28" s="2"/>
      <c r="F28" s="2"/>
      <c r="G28" s="2"/>
    </row>
    <row r="29" spans="1:7" x14ac:dyDescent="0.25">
      <c r="A29" s="12">
        <v>26</v>
      </c>
      <c r="B29" s="2"/>
      <c r="C29" s="3">
        <v>2019</v>
      </c>
      <c r="D29" s="2"/>
      <c r="E29" s="2"/>
      <c r="F29" s="2"/>
      <c r="G29" s="2"/>
    </row>
    <row r="30" spans="1:7" x14ac:dyDescent="0.25">
      <c r="A30" s="12">
        <v>27</v>
      </c>
      <c r="B30" s="2"/>
      <c r="C30" s="3">
        <v>2020</v>
      </c>
      <c r="D30" s="2"/>
      <c r="E30" s="2"/>
      <c r="F30" s="2"/>
      <c r="G30" s="2"/>
    </row>
    <row r="31" spans="1:7" x14ac:dyDescent="0.25">
      <c r="A31" s="12">
        <v>28</v>
      </c>
      <c r="B31" s="2"/>
      <c r="C31" s="3">
        <v>2021</v>
      </c>
      <c r="D31" s="2"/>
      <c r="E31" s="2"/>
      <c r="F31" s="2"/>
      <c r="G31" s="2"/>
    </row>
    <row r="32" spans="1:7" x14ac:dyDescent="0.25">
      <c r="A32" s="12">
        <v>29</v>
      </c>
      <c r="B32" s="2" t="s">
        <v>16</v>
      </c>
      <c r="C32" s="3">
        <v>2018</v>
      </c>
      <c r="D32" s="2"/>
      <c r="E32" s="2"/>
      <c r="F32" s="2"/>
      <c r="G32" s="2"/>
    </row>
    <row r="33" spans="1:7" x14ac:dyDescent="0.25">
      <c r="A33" s="12">
        <v>30</v>
      </c>
      <c r="B33" s="2"/>
      <c r="C33" s="3">
        <v>2019</v>
      </c>
      <c r="D33" s="2"/>
      <c r="E33" s="2"/>
      <c r="F33" s="2"/>
      <c r="G33" s="2"/>
    </row>
    <row r="34" spans="1:7" x14ac:dyDescent="0.25">
      <c r="A34" s="12">
        <v>31</v>
      </c>
      <c r="B34" s="2"/>
      <c r="C34" s="3">
        <v>2020</v>
      </c>
      <c r="D34" s="2"/>
      <c r="E34" s="2"/>
      <c r="F34" s="2"/>
      <c r="G34" s="2"/>
    </row>
    <row r="35" spans="1:7" x14ac:dyDescent="0.25">
      <c r="A35" s="12">
        <v>32</v>
      </c>
      <c r="B35" s="2"/>
      <c r="C35" s="3">
        <v>2021</v>
      </c>
      <c r="D35" s="2"/>
      <c r="E35" s="2"/>
      <c r="F35" s="2"/>
      <c r="G35" s="2"/>
    </row>
    <row r="36" spans="1:7" x14ac:dyDescent="0.25">
      <c r="A36" s="12">
        <v>33</v>
      </c>
      <c r="B36" s="2" t="s">
        <v>17</v>
      </c>
      <c r="C36" s="3">
        <v>2018</v>
      </c>
      <c r="D36" s="2"/>
      <c r="E36" s="2"/>
      <c r="F36" s="2"/>
      <c r="G36" s="2"/>
    </row>
    <row r="37" spans="1:7" x14ac:dyDescent="0.25">
      <c r="A37" s="12">
        <v>34</v>
      </c>
      <c r="B37" s="2"/>
      <c r="C37" s="3">
        <v>2019</v>
      </c>
      <c r="D37" s="2"/>
      <c r="E37" s="2"/>
      <c r="F37" s="2"/>
      <c r="G37" s="2"/>
    </row>
    <row r="38" spans="1:7" x14ac:dyDescent="0.25">
      <c r="A38" s="12">
        <v>35</v>
      </c>
      <c r="B38" s="2"/>
      <c r="C38" s="3">
        <v>2020</v>
      </c>
      <c r="D38" s="2"/>
      <c r="E38" s="2"/>
      <c r="F38" s="2"/>
      <c r="G38" s="2"/>
    </row>
    <row r="39" spans="1:7" x14ac:dyDescent="0.25">
      <c r="A39" s="12">
        <v>36</v>
      </c>
      <c r="B39" s="2"/>
      <c r="C39" s="3">
        <v>2021</v>
      </c>
      <c r="D39" s="2"/>
      <c r="E39" s="2"/>
      <c r="F39" s="2"/>
      <c r="G39" s="2"/>
    </row>
    <row r="40" spans="1:7" x14ac:dyDescent="0.25">
      <c r="B40" s="2" t="s">
        <v>18</v>
      </c>
      <c r="C40" s="3">
        <v>2018</v>
      </c>
      <c r="D40" s="2"/>
      <c r="E40" s="2"/>
      <c r="F40" s="2"/>
      <c r="G40" s="2"/>
    </row>
    <row r="41" spans="1:7" x14ac:dyDescent="0.25">
      <c r="B41" s="2"/>
      <c r="C41" s="3">
        <v>2019</v>
      </c>
      <c r="D41" s="2"/>
      <c r="E41" s="2"/>
      <c r="F41" s="2"/>
      <c r="G41" s="2"/>
    </row>
    <row r="42" spans="1:7" x14ac:dyDescent="0.25">
      <c r="B42" s="2"/>
      <c r="C42" s="3">
        <v>2020</v>
      </c>
      <c r="D42" s="2"/>
      <c r="E42" s="2"/>
      <c r="F42" s="2"/>
      <c r="G42" s="2"/>
    </row>
    <row r="43" spans="1:7" x14ac:dyDescent="0.25">
      <c r="B43" s="2"/>
      <c r="C43" s="3">
        <v>2021</v>
      </c>
      <c r="D43" s="2"/>
      <c r="E43" s="2"/>
      <c r="F43" s="2"/>
      <c r="G43" s="2"/>
    </row>
    <row r="44" spans="1:7" x14ac:dyDescent="0.25">
      <c r="B44" s="2" t="s">
        <v>19</v>
      </c>
      <c r="C44" s="3">
        <v>2018</v>
      </c>
      <c r="D44" s="2"/>
      <c r="E44" s="2"/>
      <c r="F44" s="2"/>
      <c r="G44" s="2"/>
    </row>
    <row r="45" spans="1:7" x14ac:dyDescent="0.25">
      <c r="B45" s="2"/>
      <c r="C45" s="3">
        <v>2019</v>
      </c>
      <c r="D45" s="2"/>
      <c r="E45" s="2"/>
      <c r="F45" s="2"/>
      <c r="G45" s="2"/>
    </row>
    <row r="46" spans="1:7" x14ac:dyDescent="0.25">
      <c r="B46" s="2"/>
      <c r="C46" s="3">
        <v>2020</v>
      </c>
      <c r="D46" s="2"/>
      <c r="E46" s="2"/>
      <c r="F46" s="2"/>
      <c r="G46" s="2"/>
    </row>
    <row r="47" spans="1:7" x14ac:dyDescent="0.25">
      <c r="B47" s="2"/>
      <c r="C47" s="3">
        <v>2021</v>
      </c>
      <c r="D47" s="2"/>
      <c r="E47" s="2"/>
      <c r="F47" s="2"/>
      <c r="G47" s="2"/>
    </row>
    <row r="48" spans="1:7" x14ac:dyDescent="0.25">
      <c r="B48" s="2" t="s">
        <v>20</v>
      </c>
      <c r="C48" s="3">
        <v>2018</v>
      </c>
      <c r="D48" s="2"/>
      <c r="E48" s="2"/>
      <c r="F48" s="2"/>
      <c r="G48" s="2"/>
    </row>
    <row r="49" spans="2:7" x14ac:dyDescent="0.25">
      <c r="B49" s="2"/>
      <c r="C49" s="3">
        <v>2019</v>
      </c>
      <c r="D49" s="2"/>
      <c r="E49" s="2"/>
      <c r="F49" s="2"/>
      <c r="G49" s="2"/>
    </row>
    <row r="50" spans="2:7" x14ac:dyDescent="0.25">
      <c r="B50" s="2"/>
      <c r="C50" s="3">
        <v>2020</v>
      </c>
      <c r="D50" s="2"/>
      <c r="E50" s="2"/>
      <c r="F50" s="2"/>
      <c r="G50" s="2"/>
    </row>
    <row r="51" spans="2:7" x14ac:dyDescent="0.25">
      <c r="B51" s="2"/>
      <c r="C51" s="3">
        <v>2021</v>
      </c>
      <c r="D51" s="2"/>
      <c r="E51" s="2"/>
      <c r="F51" s="2"/>
      <c r="G51" s="2"/>
    </row>
    <row r="52" spans="2:7" x14ac:dyDescent="0.25">
      <c r="B52" s="2" t="s">
        <v>21</v>
      </c>
      <c r="C52" s="3">
        <v>2018</v>
      </c>
      <c r="D52" s="2"/>
      <c r="E52" s="2"/>
      <c r="F52" s="2"/>
      <c r="G52" s="2"/>
    </row>
    <row r="53" spans="2:7" x14ac:dyDescent="0.25">
      <c r="B53" s="2"/>
      <c r="C53" s="3">
        <v>2019</v>
      </c>
      <c r="D53" s="2"/>
      <c r="E53" s="2"/>
      <c r="F53" s="2"/>
      <c r="G53" s="2"/>
    </row>
    <row r="54" spans="2:7" x14ac:dyDescent="0.25">
      <c r="B54" s="2"/>
      <c r="C54" s="3">
        <v>2020</v>
      </c>
      <c r="D54" s="2"/>
      <c r="E54" s="2"/>
      <c r="F54" s="2"/>
      <c r="G54" s="2"/>
    </row>
    <row r="55" spans="2:7" x14ac:dyDescent="0.25">
      <c r="B55" s="2"/>
      <c r="C55" s="3">
        <v>2021</v>
      </c>
      <c r="D55" s="2"/>
      <c r="E55" s="2"/>
      <c r="F55" s="2"/>
      <c r="G55" s="2"/>
    </row>
    <row r="56" spans="2:7" x14ac:dyDescent="0.25">
      <c r="B56" s="2" t="s">
        <v>22</v>
      </c>
      <c r="C56" s="3">
        <v>2018</v>
      </c>
      <c r="D56" s="2"/>
      <c r="E56" s="2"/>
      <c r="F56" s="2"/>
      <c r="G56" s="2"/>
    </row>
    <row r="57" spans="2:7" x14ac:dyDescent="0.25">
      <c r="B57" s="2"/>
      <c r="C57" s="3">
        <v>2019</v>
      </c>
      <c r="D57" s="2"/>
      <c r="E57" s="2"/>
      <c r="F57" s="2"/>
      <c r="G57" s="2"/>
    </row>
    <row r="58" spans="2:7" x14ac:dyDescent="0.25">
      <c r="B58" s="2"/>
      <c r="C58" s="3">
        <v>2020</v>
      </c>
      <c r="D58" s="2"/>
      <c r="E58" s="2"/>
      <c r="F58" s="2"/>
      <c r="G58" s="2"/>
    </row>
    <row r="59" spans="2:7" x14ac:dyDescent="0.25">
      <c r="B59" s="2"/>
      <c r="C59" s="3">
        <v>2021</v>
      </c>
      <c r="D59" s="2"/>
      <c r="E59" s="2"/>
      <c r="F59" s="2"/>
      <c r="G59" s="2"/>
    </row>
    <row r="60" spans="2:7" x14ac:dyDescent="0.25">
      <c r="B60" s="2" t="s">
        <v>23</v>
      </c>
      <c r="C60" s="3">
        <v>2018</v>
      </c>
      <c r="D60" s="2"/>
      <c r="E60" s="2"/>
      <c r="F60" s="2"/>
      <c r="G60" s="2"/>
    </row>
    <row r="61" spans="2:7" x14ac:dyDescent="0.25">
      <c r="B61" s="2"/>
      <c r="C61" s="3">
        <v>2019</v>
      </c>
      <c r="D61" s="2"/>
      <c r="E61" s="2"/>
      <c r="F61" s="2"/>
      <c r="G61" s="2"/>
    </row>
    <row r="62" spans="2:7" x14ac:dyDescent="0.25">
      <c r="B62" s="2"/>
      <c r="C62" s="3">
        <v>2020</v>
      </c>
      <c r="D62" s="2"/>
      <c r="E62" s="2"/>
      <c r="F62" s="2"/>
      <c r="G62" s="2"/>
    </row>
    <row r="63" spans="2:7" x14ac:dyDescent="0.25">
      <c r="B63" s="2"/>
      <c r="C63" s="3">
        <v>2021</v>
      </c>
      <c r="D63" s="2"/>
      <c r="E63" s="2"/>
      <c r="F63" s="2"/>
      <c r="G63" s="2"/>
    </row>
    <row r="64" spans="2:7" x14ac:dyDescent="0.25">
      <c r="B64" s="2" t="s">
        <v>24</v>
      </c>
      <c r="C64" s="3">
        <v>2018</v>
      </c>
      <c r="D64" s="2"/>
      <c r="E64" s="2"/>
      <c r="F64" s="2"/>
      <c r="G64" s="2"/>
    </row>
    <row r="65" spans="2:7" x14ac:dyDescent="0.25">
      <c r="B65" s="2"/>
      <c r="C65" s="3">
        <v>2019</v>
      </c>
      <c r="D65" s="2"/>
      <c r="E65" s="2"/>
      <c r="F65" s="2"/>
      <c r="G65" s="2"/>
    </row>
    <row r="66" spans="2:7" x14ac:dyDescent="0.25">
      <c r="B66" s="2"/>
      <c r="C66" s="3">
        <v>2020</v>
      </c>
      <c r="D66" s="2"/>
      <c r="E66" s="2"/>
      <c r="F66" s="2"/>
      <c r="G66" s="2"/>
    </row>
    <row r="67" spans="2:7" x14ac:dyDescent="0.25">
      <c r="B67" s="2"/>
      <c r="C67" s="3">
        <v>2021</v>
      </c>
      <c r="D67" s="2"/>
      <c r="E67" s="2"/>
      <c r="F67" s="2"/>
      <c r="G67" s="2"/>
    </row>
    <row r="68" spans="2:7" x14ac:dyDescent="0.25">
      <c r="B68" s="2" t="s">
        <v>25</v>
      </c>
      <c r="C68" s="3">
        <v>2018</v>
      </c>
      <c r="D68" s="2"/>
      <c r="E68" s="2"/>
      <c r="F68" s="2"/>
      <c r="G68" s="2"/>
    </row>
    <row r="69" spans="2:7" x14ac:dyDescent="0.25">
      <c r="B69" s="2"/>
      <c r="C69" s="3">
        <v>2019</v>
      </c>
      <c r="D69" s="2"/>
      <c r="E69" s="2"/>
      <c r="F69" s="2"/>
      <c r="G69" s="2"/>
    </row>
    <row r="70" spans="2:7" x14ac:dyDescent="0.25">
      <c r="B70" s="2"/>
      <c r="C70" s="3">
        <v>2020</v>
      </c>
      <c r="D70" s="2"/>
      <c r="E70" s="2"/>
      <c r="F70" s="2"/>
      <c r="G70" s="2"/>
    </row>
    <row r="71" spans="2:7" x14ac:dyDescent="0.25">
      <c r="B71" s="2"/>
      <c r="C71" s="3">
        <v>2021</v>
      </c>
      <c r="D71" s="2"/>
      <c r="E71" s="2"/>
      <c r="F71" s="2"/>
      <c r="G71" s="2"/>
    </row>
  </sheetData>
  <mergeCells count="2">
    <mergeCell ref="A1:G1"/>
    <mergeCell ref="A2:G2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6"/>
  <sheetViews>
    <sheetView workbookViewId="0">
      <selection activeCell="E3" sqref="E3:E66"/>
    </sheetView>
  </sheetViews>
  <sheetFormatPr defaultColWidth="9" defaultRowHeight="15" x14ac:dyDescent="0.25"/>
  <cols>
    <col min="1" max="2" width="9.42578125" customWidth="1"/>
    <col min="3" max="3" width="21.85546875" style="5" customWidth="1"/>
    <col min="4" max="4" width="22.5703125" style="6" customWidth="1"/>
    <col min="5" max="5" width="23" style="9" customWidth="1"/>
  </cols>
  <sheetData>
    <row r="1" spans="1:7" x14ac:dyDescent="0.25">
      <c r="A1" s="48" t="s">
        <v>26</v>
      </c>
      <c r="B1" s="48"/>
      <c r="C1" s="48"/>
      <c r="D1" s="48"/>
      <c r="E1" s="48"/>
    </row>
    <row r="2" spans="1:7" x14ac:dyDescent="0.25">
      <c r="A2" s="1" t="s">
        <v>27</v>
      </c>
      <c r="B2" s="1" t="s">
        <v>4</v>
      </c>
      <c r="C2" s="7" t="s">
        <v>28</v>
      </c>
      <c r="D2" s="1" t="s">
        <v>29</v>
      </c>
      <c r="E2" s="1" t="s">
        <v>30</v>
      </c>
    </row>
    <row r="3" spans="1:7" x14ac:dyDescent="0.25">
      <c r="A3" s="2" t="s">
        <v>9</v>
      </c>
      <c r="B3" s="3">
        <v>2018</v>
      </c>
      <c r="C3" s="13">
        <v>52958000000</v>
      </c>
      <c r="D3" s="14">
        <v>481914000000</v>
      </c>
      <c r="E3" s="27">
        <f>+(C3/D3)*100%</f>
        <v>0.10989097639827854</v>
      </c>
      <c r="G3" s="16"/>
    </row>
    <row r="4" spans="1:7" x14ac:dyDescent="0.25">
      <c r="A4" s="2"/>
      <c r="B4" s="3">
        <v>2019</v>
      </c>
      <c r="C4" s="14">
        <v>83885000000</v>
      </c>
      <c r="D4" s="14">
        <v>567937000000</v>
      </c>
      <c r="E4" s="27">
        <f>+(C4/D4)*100%</f>
        <v>0.14770124151094224</v>
      </c>
    </row>
    <row r="5" spans="1:7" x14ac:dyDescent="0.25">
      <c r="A5" s="2"/>
      <c r="B5" s="3">
        <v>2020</v>
      </c>
      <c r="C5" s="14">
        <v>135765000000</v>
      </c>
      <c r="D5" s="14">
        <v>700508000000</v>
      </c>
      <c r="E5" s="27">
        <f t="shared" ref="E5:E63" si="0">+(C5/D5)*100%</f>
        <v>0.19380934978615519</v>
      </c>
    </row>
    <row r="6" spans="1:7" x14ac:dyDescent="0.25">
      <c r="A6" s="2"/>
      <c r="B6" s="3">
        <v>2021</v>
      </c>
      <c r="C6" s="14">
        <v>269309000000</v>
      </c>
      <c r="D6" s="14">
        <v>969817000000</v>
      </c>
      <c r="E6" s="27">
        <f t="shared" si="0"/>
        <v>0.27769053336866645</v>
      </c>
    </row>
    <row r="7" spans="1:7" x14ac:dyDescent="0.25">
      <c r="A7" s="2" t="s">
        <v>10</v>
      </c>
      <c r="B7" s="3">
        <v>2018</v>
      </c>
      <c r="C7" s="14">
        <v>29734000000</v>
      </c>
      <c r="D7" s="14">
        <v>1226484000000</v>
      </c>
      <c r="E7" s="27">
        <f t="shared" si="0"/>
        <v>2.4243284054255906E-2</v>
      </c>
    </row>
    <row r="8" spans="1:7" x14ac:dyDescent="0.25">
      <c r="A8" s="2"/>
      <c r="B8" s="3">
        <v>2019</v>
      </c>
      <c r="C8" s="14">
        <v>40765000000</v>
      </c>
      <c r="D8" s="14">
        <v>1245818000000</v>
      </c>
      <c r="E8" s="27">
        <f t="shared" si="0"/>
        <v>3.2721472959934758E-2</v>
      </c>
    </row>
    <row r="9" spans="1:7" x14ac:dyDescent="0.25">
      <c r="A9" s="2"/>
      <c r="B9" s="3">
        <v>2020</v>
      </c>
      <c r="C9" s="14">
        <v>63832000000</v>
      </c>
      <c r="D9" s="14">
        <v>1322156000000</v>
      </c>
      <c r="E9" s="27">
        <f t="shared" si="0"/>
        <v>4.8278720514069444E-2</v>
      </c>
    </row>
    <row r="10" spans="1:7" x14ac:dyDescent="0.25">
      <c r="A10" s="2"/>
      <c r="B10" s="3">
        <v>2021</v>
      </c>
      <c r="C10" s="14">
        <v>92535000000</v>
      </c>
      <c r="D10" s="14">
        <v>1387697000000</v>
      </c>
      <c r="E10" s="27">
        <f t="shared" si="0"/>
        <v>6.668242418914215E-2</v>
      </c>
    </row>
    <row r="11" spans="1:7" x14ac:dyDescent="0.25">
      <c r="A11" s="2" t="s">
        <v>11</v>
      </c>
      <c r="B11" s="3">
        <v>2018</v>
      </c>
      <c r="C11" s="14">
        <v>61947295689</v>
      </c>
      <c r="D11" s="14">
        <v>885422598655</v>
      </c>
      <c r="E11" s="27">
        <f t="shared" si="0"/>
        <v>6.9963535811149336E-2</v>
      </c>
    </row>
    <row r="12" spans="1:7" x14ac:dyDescent="0.25">
      <c r="A12" s="2"/>
      <c r="B12" s="3">
        <v>2019</v>
      </c>
      <c r="C12" s="14">
        <v>76758829457</v>
      </c>
      <c r="D12" s="14">
        <v>935392483850</v>
      </c>
      <c r="E12" s="27">
        <f t="shared" si="0"/>
        <v>8.2060558302827977E-2</v>
      </c>
    </row>
    <row r="13" spans="1:7" x14ac:dyDescent="0.25">
      <c r="A13" s="2"/>
      <c r="B13" s="3">
        <v>2020</v>
      </c>
      <c r="C13" s="14">
        <v>44722940073</v>
      </c>
      <c r="D13" s="14">
        <v>961711929702</v>
      </c>
      <c r="E13" s="27">
        <f t="shared" si="0"/>
        <v>4.6503468129856756E-2</v>
      </c>
    </row>
    <row r="14" spans="1:7" x14ac:dyDescent="0.25">
      <c r="A14" s="2"/>
      <c r="B14" s="3">
        <v>2021</v>
      </c>
      <c r="C14" s="14">
        <v>102298041430</v>
      </c>
      <c r="D14" s="14">
        <v>1022814971132</v>
      </c>
      <c r="E14" s="27">
        <f t="shared" si="0"/>
        <v>0.10001617527829269</v>
      </c>
    </row>
    <row r="15" spans="1:7" x14ac:dyDescent="0.25">
      <c r="A15" s="2" t="s">
        <v>12</v>
      </c>
      <c r="B15" s="3">
        <v>2018</v>
      </c>
      <c r="C15" s="14">
        <v>92649656775</v>
      </c>
      <c r="D15" s="14">
        <v>976647575842</v>
      </c>
      <c r="E15" s="27">
        <f t="shared" si="0"/>
        <v>9.4864984121957902E-2</v>
      </c>
    </row>
    <row r="16" spans="1:7" x14ac:dyDescent="0.25">
      <c r="A16" s="2"/>
      <c r="B16" s="3">
        <v>2019</v>
      </c>
      <c r="C16" s="14">
        <v>215459200242</v>
      </c>
      <c r="D16" s="15">
        <v>1131294696834</v>
      </c>
      <c r="E16" s="27">
        <f t="shared" si="0"/>
        <v>0.19045364646804785</v>
      </c>
    </row>
    <row r="17" spans="1:5" x14ac:dyDescent="0.25">
      <c r="A17" s="2"/>
      <c r="B17" s="3">
        <v>2020</v>
      </c>
      <c r="C17" s="14">
        <v>188920298030</v>
      </c>
      <c r="D17" s="14">
        <v>1260714994864</v>
      </c>
      <c r="E17" s="27">
        <f t="shared" si="0"/>
        <v>0.14985171018004734</v>
      </c>
    </row>
    <row r="18" spans="1:5" x14ac:dyDescent="0.25">
      <c r="A18" s="2"/>
      <c r="B18" s="3">
        <v>2021</v>
      </c>
      <c r="C18" s="14">
        <v>186151967971</v>
      </c>
      <c r="D18" s="14">
        <v>1387366962835</v>
      </c>
      <c r="E18" s="27">
        <f t="shared" si="0"/>
        <v>0.1341764457116737</v>
      </c>
    </row>
    <row r="19" spans="1:5" x14ac:dyDescent="0.25">
      <c r="A19" s="2" t="s">
        <v>13</v>
      </c>
      <c r="B19" s="3">
        <v>2018</v>
      </c>
      <c r="C19" s="14">
        <v>63261752474</v>
      </c>
      <c r="D19" s="14">
        <v>635478469000</v>
      </c>
      <c r="E19" s="27">
        <f t="shared" si="0"/>
        <v>9.9549796822463232E-2</v>
      </c>
    </row>
    <row r="20" spans="1:5" x14ac:dyDescent="0.25">
      <c r="A20" s="2"/>
      <c r="B20" s="3">
        <v>2019</v>
      </c>
      <c r="C20" s="14">
        <v>130756461708</v>
      </c>
      <c r="D20" s="14">
        <v>766299436000</v>
      </c>
      <c r="E20" s="27">
        <f t="shared" si="0"/>
        <v>0.1706336394954622</v>
      </c>
    </row>
    <row r="21" spans="1:5" x14ac:dyDescent="0.25">
      <c r="A21" s="2"/>
      <c r="B21" s="3">
        <v>2020</v>
      </c>
      <c r="C21" s="14">
        <v>131148898505</v>
      </c>
      <c r="D21" s="14">
        <v>894746110000</v>
      </c>
      <c r="E21" s="27">
        <f t="shared" si="0"/>
        <v>0.146576662406501</v>
      </c>
    </row>
    <row r="22" spans="1:5" x14ac:dyDescent="0.25">
      <c r="A22" s="2"/>
      <c r="B22" s="3">
        <v>2021</v>
      </c>
      <c r="C22" s="14">
        <v>182641878816</v>
      </c>
      <c r="D22" s="14">
        <v>1001579893000</v>
      </c>
      <c r="E22" s="27">
        <f t="shared" si="0"/>
        <v>0.18235377935647118</v>
      </c>
    </row>
    <row r="23" spans="1:5" x14ac:dyDescent="0.25">
      <c r="A23" s="2" t="s">
        <v>14</v>
      </c>
      <c r="B23" s="3">
        <v>2018</v>
      </c>
      <c r="C23" s="14">
        <v>335755583000</v>
      </c>
      <c r="D23" s="14">
        <v>1244758047000</v>
      </c>
      <c r="E23" s="27">
        <f t="shared" si="0"/>
        <v>0.26973561955209435</v>
      </c>
    </row>
    <row r="24" spans="1:5" x14ac:dyDescent="0.25">
      <c r="A24" s="2"/>
      <c r="B24" s="3">
        <v>2019</v>
      </c>
      <c r="C24" s="14">
        <v>318634876000</v>
      </c>
      <c r="D24" s="14">
        <v>1174977264000</v>
      </c>
      <c r="E24" s="27">
        <f t="shared" si="0"/>
        <v>0.27118386522243376</v>
      </c>
    </row>
    <row r="25" spans="1:5" x14ac:dyDescent="0.25">
      <c r="A25" s="2"/>
      <c r="B25" s="3">
        <v>2020</v>
      </c>
      <c r="C25" s="14">
        <v>118592661000</v>
      </c>
      <c r="D25" s="14">
        <v>1019898963000</v>
      </c>
      <c r="E25" s="27">
        <f t="shared" si="0"/>
        <v>0.11627883280826515</v>
      </c>
    </row>
    <row r="26" spans="1:5" x14ac:dyDescent="0.25">
      <c r="A26" s="2"/>
      <c r="B26" s="3">
        <v>2021</v>
      </c>
      <c r="C26" s="14">
        <v>190439817000</v>
      </c>
      <c r="D26" s="14">
        <v>1010174017000</v>
      </c>
      <c r="E26" s="27">
        <f t="shared" si="0"/>
        <v>0.18852179307241082</v>
      </c>
    </row>
    <row r="27" spans="1:5" x14ac:dyDescent="0.25">
      <c r="A27" s="2" t="s">
        <v>15</v>
      </c>
      <c r="B27" s="3">
        <v>2018</v>
      </c>
      <c r="C27" s="14">
        <v>90195136265</v>
      </c>
      <c r="D27" s="14">
        <v>563167578239</v>
      </c>
      <c r="E27" s="27">
        <f t="shared" si="0"/>
        <v>0.16015683386290841</v>
      </c>
    </row>
    <row r="28" spans="1:5" x14ac:dyDescent="0.25">
      <c r="A28" s="2"/>
      <c r="B28" s="3">
        <v>2019</v>
      </c>
      <c r="C28" s="14">
        <v>103723133972</v>
      </c>
      <c r="D28" s="14">
        <v>641567444819</v>
      </c>
      <c r="E28" s="27">
        <f t="shared" si="0"/>
        <v>0.16167144204341996</v>
      </c>
    </row>
    <row r="29" spans="1:5" x14ac:dyDescent="0.25">
      <c r="A29" s="2"/>
      <c r="B29" s="3">
        <v>2020</v>
      </c>
      <c r="C29" s="14">
        <v>37437828212</v>
      </c>
      <c r="D29" s="14">
        <v>662560916609</v>
      </c>
      <c r="E29" s="27">
        <f t="shared" si="0"/>
        <v>5.650473378901906E-2</v>
      </c>
    </row>
    <row r="30" spans="1:5" x14ac:dyDescent="0.25">
      <c r="A30" s="2"/>
      <c r="B30" s="3">
        <v>2021</v>
      </c>
      <c r="C30" s="14">
        <v>15777435517</v>
      </c>
      <c r="D30" s="14">
        <v>668660599446</v>
      </c>
      <c r="E30" s="27">
        <f t="shared" si="0"/>
        <v>2.3595581271084243E-2</v>
      </c>
    </row>
    <row r="31" spans="1:5" x14ac:dyDescent="0.25">
      <c r="A31" s="2" t="s">
        <v>16</v>
      </c>
      <c r="B31" s="3">
        <v>2018</v>
      </c>
      <c r="C31" s="14">
        <v>4658781000000</v>
      </c>
      <c r="D31" s="14">
        <v>22707150000</v>
      </c>
      <c r="E31" s="27">
        <f t="shared" si="0"/>
        <v>205.16801976469966</v>
      </c>
    </row>
    <row r="32" spans="1:5" x14ac:dyDescent="0.25">
      <c r="A32" s="2"/>
      <c r="B32" s="3">
        <v>2019</v>
      </c>
      <c r="C32" s="14">
        <v>5360029000000</v>
      </c>
      <c r="D32" s="14">
        <v>26671104000</v>
      </c>
      <c r="E32" s="27">
        <f t="shared" si="0"/>
        <v>200.96764648362512</v>
      </c>
    </row>
    <row r="33" spans="1:5" x14ac:dyDescent="0.25">
      <c r="A33" s="2"/>
      <c r="B33" s="3">
        <v>2020</v>
      </c>
      <c r="C33" s="14">
        <v>7421643000000</v>
      </c>
      <c r="D33" s="14">
        <v>50318053000</v>
      </c>
      <c r="E33" s="27">
        <f t="shared" si="0"/>
        <v>147.49463775953333</v>
      </c>
    </row>
    <row r="34" spans="1:5" x14ac:dyDescent="0.25">
      <c r="A34" s="2"/>
      <c r="B34" s="3">
        <v>2021</v>
      </c>
      <c r="C34" s="14">
        <v>8530199000000</v>
      </c>
      <c r="D34" s="14">
        <v>54723863000</v>
      </c>
      <c r="E34" s="27">
        <f t="shared" si="0"/>
        <v>155.87713535500956</v>
      </c>
    </row>
    <row r="35" spans="1:5" x14ac:dyDescent="0.25">
      <c r="A35" s="2" t="s">
        <v>17</v>
      </c>
      <c r="B35" s="3">
        <v>2018</v>
      </c>
      <c r="C35" s="14">
        <v>4658781000000</v>
      </c>
      <c r="D35" s="14">
        <v>22707150000</v>
      </c>
      <c r="E35" s="27">
        <f t="shared" si="0"/>
        <v>205.16801976469966</v>
      </c>
    </row>
    <row r="36" spans="1:5" x14ac:dyDescent="0.25">
      <c r="A36" s="2"/>
      <c r="B36" s="3">
        <v>2019</v>
      </c>
      <c r="C36" s="14">
        <v>5360029000000</v>
      </c>
      <c r="D36" s="14">
        <v>26671104000</v>
      </c>
      <c r="E36" s="27">
        <f t="shared" si="0"/>
        <v>200.96764648362512</v>
      </c>
    </row>
    <row r="37" spans="1:5" x14ac:dyDescent="0.25">
      <c r="A37" s="2"/>
      <c r="B37" s="3">
        <v>2020</v>
      </c>
      <c r="C37" s="14">
        <v>9241113000000</v>
      </c>
      <c r="D37" s="14">
        <v>79138044000</v>
      </c>
      <c r="E37" s="27">
        <f t="shared" si="0"/>
        <v>116.77206730052616</v>
      </c>
    </row>
    <row r="38" spans="1:5" x14ac:dyDescent="0.25">
      <c r="A38" s="2"/>
      <c r="B38" s="3">
        <v>2021</v>
      </c>
      <c r="C38" s="14">
        <v>12127419000000</v>
      </c>
      <c r="D38" s="14">
        <v>86632111000</v>
      </c>
      <c r="E38" s="27">
        <f t="shared" si="0"/>
        <v>139.98757342990291</v>
      </c>
    </row>
    <row r="39" spans="1:5" x14ac:dyDescent="0.25">
      <c r="A39" s="2" t="s">
        <v>19</v>
      </c>
      <c r="B39" s="3">
        <v>2018</v>
      </c>
      <c r="C39" s="14">
        <v>1224807000000</v>
      </c>
      <c r="D39" s="14">
        <v>1167536000000</v>
      </c>
      <c r="E39" s="27">
        <f t="shared" si="0"/>
        <v>1.0490528771703826</v>
      </c>
    </row>
    <row r="40" spans="1:5" x14ac:dyDescent="0.25">
      <c r="A40" s="2"/>
      <c r="B40" s="3">
        <v>2019</v>
      </c>
      <c r="C40" s="14">
        <v>1206059000000</v>
      </c>
      <c r="D40" s="14">
        <v>1146007000000</v>
      </c>
      <c r="E40" s="27">
        <f t="shared" si="0"/>
        <v>1.0524010760841775</v>
      </c>
    </row>
    <row r="41" spans="1:5" x14ac:dyDescent="0.25">
      <c r="A41" s="2"/>
      <c r="B41" s="3">
        <v>2020</v>
      </c>
      <c r="C41" s="14">
        <v>2886420000000</v>
      </c>
      <c r="D41" s="14">
        <v>1433406000000</v>
      </c>
      <c r="E41" s="27">
        <f t="shared" si="0"/>
        <v>2.0136793064909733</v>
      </c>
    </row>
    <row r="42" spans="1:5" x14ac:dyDescent="0.25">
      <c r="A42" s="2"/>
      <c r="B42" s="3">
        <v>2021</v>
      </c>
      <c r="C42" s="14">
        <v>6666640000000</v>
      </c>
      <c r="D42" s="14">
        <v>1099157000000</v>
      </c>
      <c r="E42" s="27">
        <f t="shared" si="0"/>
        <v>6.0652299898922539</v>
      </c>
    </row>
    <row r="43" spans="1:5" x14ac:dyDescent="0.25">
      <c r="A43" s="2" t="s">
        <v>20</v>
      </c>
      <c r="B43" s="3">
        <v>2018</v>
      </c>
      <c r="C43" s="15">
        <v>1760434280304</v>
      </c>
      <c r="D43" s="15">
        <v>8542544481694</v>
      </c>
      <c r="E43" s="27">
        <f t="shared" si="0"/>
        <v>0.20607844466908801</v>
      </c>
    </row>
    <row r="44" spans="1:5" x14ac:dyDescent="0.25">
      <c r="A44" s="2"/>
      <c r="B44" s="3">
        <v>2019</v>
      </c>
      <c r="C44" s="14">
        <v>2032050505</v>
      </c>
      <c r="D44" s="14">
        <v>9911940195318</v>
      </c>
      <c r="E44" s="27">
        <f t="shared" si="0"/>
        <v>2.0501036779457755E-4</v>
      </c>
    </row>
    <row r="45" spans="1:5" x14ac:dyDescent="0.25">
      <c r="A45" s="2"/>
      <c r="B45" s="3">
        <v>2020</v>
      </c>
      <c r="C45" s="14">
        <v>2044604013</v>
      </c>
      <c r="D45" s="14">
        <v>11271468049958</v>
      </c>
      <c r="E45" s="27">
        <f t="shared" si="0"/>
        <v>1.8139642537580707E-4</v>
      </c>
    </row>
    <row r="46" spans="1:5" x14ac:dyDescent="0.25">
      <c r="A46" s="2"/>
      <c r="B46" s="3">
        <v>2021</v>
      </c>
      <c r="C46" s="14">
        <v>1295324731</v>
      </c>
      <c r="D46" s="14">
        <v>11360031396135</v>
      </c>
      <c r="E46" s="27">
        <f t="shared" si="0"/>
        <v>1.1402474921334335E-4</v>
      </c>
    </row>
    <row r="47" spans="1:5" x14ac:dyDescent="0.25">
      <c r="A47" s="2" t="s">
        <v>21</v>
      </c>
      <c r="B47" s="3">
        <v>2018</v>
      </c>
      <c r="C47" s="14">
        <v>70199754137</v>
      </c>
      <c r="D47" s="14">
        <v>2916901120000</v>
      </c>
      <c r="E47" s="27">
        <f t="shared" si="0"/>
        <v>2.4066552566924176E-2</v>
      </c>
    </row>
    <row r="48" spans="1:5" x14ac:dyDescent="0.25">
      <c r="A48" s="2"/>
      <c r="B48" s="3">
        <v>2019</v>
      </c>
      <c r="C48" s="14">
        <v>176855757584</v>
      </c>
      <c r="D48" s="14">
        <v>3046034627000</v>
      </c>
      <c r="E48" s="27">
        <f t="shared" si="0"/>
        <v>5.8060980665273314E-2</v>
      </c>
    </row>
    <row r="49" spans="1:5" x14ac:dyDescent="0.25">
      <c r="A49" s="2"/>
      <c r="B49" s="3">
        <v>2020</v>
      </c>
      <c r="C49" s="14">
        <v>145493328513</v>
      </c>
      <c r="D49" s="14">
        <v>3227671047000</v>
      </c>
      <c r="E49" s="27">
        <f t="shared" si="0"/>
        <v>4.5076876296991489E-2</v>
      </c>
    </row>
    <row r="50" spans="1:5" x14ac:dyDescent="0.25">
      <c r="A50" s="2"/>
      <c r="B50" s="3">
        <v>2021</v>
      </c>
      <c r="C50" s="14">
        <v>292023143596</v>
      </c>
      <c r="D50" s="14">
        <v>2849419530000</v>
      </c>
      <c r="E50" s="27">
        <f t="shared" si="0"/>
        <v>0.10248513443578454</v>
      </c>
    </row>
    <row r="51" spans="1:5" x14ac:dyDescent="0.25">
      <c r="A51" s="2" t="s">
        <v>22</v>
      </c>
      <c r="B51" s="3">
        <v>2018</v>
      </c>
      <c r="C51" s="14">
        <v>15404883835</v>
      </c>
      <c r="D51" s="14">
        <v>1040576552000</v>
      </c>
      <c r="E51" s="27">
        <f t="shared" si="0"/>
        <v>1.4804181206458706E-2</v>
      </c>
    </row>
    <row r="52" spans="1:5" x14ac:dyDescent="0.25">
      <c r="A52" s="2"/>
      <c r="B52" s="3">
        <v>2019</v>
      </c>
      <c r="C52" s="14">
        <v>723649337000</v>
      </c>
      <c r="D52" s="14">
        <v>1039251102000</v>
      </c>
      <c r="E52" s="27">
        <f t="shared" si="0"/>
        <v>0.69631808482797264</v>
      </c>
    </row>
    <row r="53" spans="1:5" x14ac:dyDescent="0.25">
      <c r="A53" s="2"/>
      <c r="B53" s="3">
        <v>2020</v>
      </c>
      <c r="C53" s="14">
        <v>6273578476</v>
      </c>
      <c r="D53" s="14">
        <v>961981659335</v>
      </c>
      <c r="E53" s="27">
        <f t="shared" si="0"/>
        <v>6.521515680804983E-3</v>
      </c>
    </row>
    <row r="54" spans="1:5" x14ac:dyDescent="0.25">
      <c r="A54" s="2"/>
      <c r="B54" s="3">
        <v>2021</v>
      </c>
      <c r="C54" s="14">
        <v>31386857535</v>
      </c>
      <c r="D54" s="14">
        <v>992485493010</v>
      </c>
      <c r="E54" s="27">
        <f t="shared" si="0"/>
        <v>3.1624500061769423E-2</v>
      </c>
    </row>
    <row r="55" spans="1:5" x14ac:dyDescent="0.25">
      <c r="A55" s="2" t="s">
        <v>23</v>
      </c>
      <c r="B55" s="3">
        <v>2018</v>
      </c>
      <c r="C55" s="14">
        <v>31954131252</v>
      </c>
      <c r="D55" s="14">
        <v>339236007000</v>
      </c>
      <c r="E55" s="27">
        <f t="shared" si="0"/>
        <v>9.4194397388954063E-2</v>
      </c>
    </row>
    <row r="56" spans="1:5" x14ac:dyDescent="0.25">
      <c r="A56" s="2"/>
      <c r="B56" s="3">
        <v>2019</v>
      </c>
      <c r="C56" s="14">
        <v>44943627900</v>
      </c>
      <c r="D56" s="14">
        <v>380381947966</v>
      </c>
      <c r="E56" s="27">
        <f t="shared" si="0"/>
        <v>0.11815394537076516</v>
      </c>
    </row>
    <row r="57" spans="1:5" x14ac:dyDescent="0.25">
      <c r="A57" s="2"/>
      <c r="B57" s="3">
        <v>2020</v>
      </c>
      <c r="C57" s="14">
        <v>35897619511</v>
      </c>
      <c r="D57" s="14">
        <v>406954570727</v>
      </c>
      <c r="E57" s="27">
        <f t="shared" si="0"/>
        <v>8.8210385367759964E-2</v>
      </c>
    </row>
    <row r="58" spans="1:5" x14ac:dyDescent="0.25">
      <c r="A58" s="2"/>
      <c r="B58" s="3">
        <v>2021</v>
      </c>
      <c r="C58" s="14">
        <v>144207655251</v>
      </c>
      <c r="D58" s="14">
        <v>541837229228</v>
      </c>
      <c r="E58" s="27">
        <f t="shared" si="0"/>
        <v>0.26614571216611399</v>
      </c>
    </row>
    <row r="59" spans="1:5" x14ac:dyDescent="0.25">
      <c r="A59" s="2" t="s">
        <v>24</v>
      </c>
      <c r="B59" s="3">
        <v>2018</v>
      </c>
      <c r="C59" s="14">
        <v>255088886019</v>
      </c>
      <c r="D59" s="14">
        <v>1646387946952</v>
      </c>
      <c r="E59" s="27">
        <f t="shared" si="0"/>
        <v>0.15493850431257866</v>
      </c>
    </row>
    <row r="60" spans="1:5" x14ac:dyDescent="0.25">
      <c r="A60" s="2"/>
      <c r="B60" s="3">
        <v>2019</v>
      </c>
      <c r="C60" s="14">
        <v>482590522840</v>
      </c>
      <c r="D60" s="14">
        <v>2148007007980</v>
      </c>
      <c r="E60" s="27">
        <f t="shared" si="0"/>
        <v>0.22466897037446415</v>
      </c>
    </row>
    <row r="61" spans="1:5" x14ac:dyDescent="0.25">
      <c r="A61" s="2"/>
      <c r="B61" s="3">
        <v>2020</v>
      </c>
      <c r="C61" s="14">
        <v>625246591164</v>
      </c>
      <c r="D61" s="14">
        <v>2673298199144</v>
      </c>
      <c r="E61" s="27">
        <f t="shared" si="0"/>
        <v>0.23388583861097362</v>
      </c>
    </row>
    <row r="62" spans="1:5" x14ac:dyDescent="0.25">
      <c r="A62" s="2"/>
      <c r="B62" s="3">
        <v>2021</v>
      </c>
      <c r="C62" s="14">
        <v>627475423385</v>
      </c>
      <c r="D62" s="14">
        <v>3300848622529</v>
      </c>
      <c r="E62" s="27">
        <f t="shared" si="0"/>
        <v>0.19009518313028523</v>
      </c>
    </row>
    <row r="63" spans="1:5" x14ac:dyDescent="0.25">
      <c r="A63" s="2" t="s">
        <v>25</v>
      </c>
      <c r="B63" s="3">
        <v>2018</v>
      </c>
      <c r="C63" s="14">
        <v>701607000000</v>
      </c>
      <c r="D63" s="14">
        <v>4774956000000</v>
      </c>
      <c r="E63" s="27">
        <f t="shared" si="0"/>
        <v>0.14693475709514392</v>
      </c>
    </row>
    <row r="64" spans="1:5" x14ac:dyDescent="0.25">
      <c r="A64" s="2"/>
      <c r="B64" s="3">
        <v>2019</v>
      </c>
      <c r="C64" s="14">
        <v>1035865000000</v>
      </c>
      <c r="D64" s="14">
        <v>5655139000000</v>
      </c>
      <c r="E64" s="27">
        <f>+(C64/D64)*100%</f>
        <v>0.1831723322804267</v>
      </c>
    </row>
    <row r="65" spans="1:5" x14ac:dyDescent="0.25">
      <c r="A65" s="2"/>
      <c r="B65" s="3">
        <v>2020</v>
      </c>
      <c r="C65" s="14">
        <v>1136327000000</v>
      </c>
      <c r="D65" s="14">
        <v>4781737000000</v>
      </c>
      <c r="E65" s="27">
        <f>+(C65/D65)*100%</f>
        <v>0.23763895839524424</v>
      </c>
    </row>
    <row r="66" spans="1:5" x14ac:dyDescent="0.25">
      <c r="A66" s="2"/>
      <c r="B66" s="3">
        <v>2021</v>
      </c>
      <c r="C66" s="14">
        <v>1251199000000</v>
      </c>
      <c r="D66" s="14">
        <v>5138126000000</v>
      </c>
      <c r="E66" s="27">
        <f>+(C66/D66)*100%</f>
        <v>0.24351271261156304</v>
      </c>
    </row>
  </sheetData>
  <mergeCells count="1">
    <mergeCell ref="A1:E1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6"/>
  <sheetViews>
    <sheetView workbookViewId="0">
      <selection activeCell="F3" sqref="F3:F66"/>
    </sheetView>
  </sheetViews>
  <sheetFormatPr defaultColWidth="9" defaultRowHeight="15" x14ac:dyDescent="0.25"/>
  <cols>
    <col min="3" max="3" width="18.5703125" customWidth="1"/>
    <col min="4" max="4" width="19.7109375" customWidth="1"/>
    <col min="5" max="5" width="28.42578125" customWidth="1"/>
    <col min="6" max="6" width="10.28515625" style="22" bestFit="1" customWidth="1"/>
  </cols>
  <sheetData>
    <row r="1" spans="1:6" x14ac:dyDescent="0.25">
      <c r="A1" s="49" t="s">
        <v>31</v>
      </c>
      <c r="B1" s="50"/>
      <c r="C1" s="50"/>
      <c r="D1" s="50"/>
      <c r="E1" s="50"/>
      <c r="F1" s="50"/>
    </row>
    <row r="2" spans="1:6" x14ac:dyDescent="0.25">
      <c r="A2" s="1" t="s">
        <v>27</v>
      </c>
      <c r="B2" s="1" t="s">
        <v>4</v>
      </c>
      <c r="C2" s="1" t="s">
        <v>32</v>
      </c>
      <c r="D2" s="1" t="s">
        <v>33</v>
      </c>
      <c r="E2" s="1" t="s">
        <v>37</v>
      </c>
      <c r="F2" s="26" t="s">
        <v>37</v>
      </c>
    </row>
    <row r="3" spans="1:6" x14ac:dyDescent="0.25">
      <c r="A3" s="2" t="s">
        <v>9</v>
      </c>
      <c r="B3" s="4">
        <v>2018</v>
      </c>
      <c r="C3" s="18">
        <v>881275000000</v>
      </c>
      <c r="D3" s="18">
        <v>840236000000</v>
      </c>
      <c r="E3" s="21">
        <f>C3-D3</f>
        <v>41039000000</v>
      </c>
      <c r="F3" s="24">
        <f>E3/D3</f>
        <v>4.8842230040131579E-2</v>
      </c>
    </row>
    <row r="4" spans="1:6" x14ac:dyDescent="0.25">
      <c r="A4" s="2"/>
      <c r="B4" s="4">
        <v>2019</v>
      </c>
      <c r="C4" s="18">
        <v>822375000000</v>
      </c>
      <c r="D4" s="18">
        <v>881275000000</v>
      </c>
      <c r="E4" s="21">
        <f t="shared" ref="E4:E63" si="0">C4-D4</f>
        <v>-58900000000</v>
      </c>
      <c r="F4" s="24">
        <f t="shared" ref="F4:F63" si="1">E4/D4</f>
        <v>-6.68349834047261E-2</v>
      </c>
    </row>
    <row r="5" spans="1:6" x14ac:dyDescent="0.25">
      <c r="A5" s="2"/>
      <c r="B5" s="4">
        <v>2020</v>
      </c>
      <c r="C5" s="18">
        <v>958791000000</v>
      </c>
      <c r="D5" s="18">
        <v>822375000000</v>
      </c>
      <c r="E5" s="21">
        <f t="shared" si="0"/>
        <v>136416000000</v>
      </c>
      <c r="F5" s="24">
        <f t="shared" si="1"/>
        <v>0.16588052895576835</v>
      </c>
    </row>
    <row r="6" spans="1:6" x14ac:dyDescent="0.25">
      <c r="A6" s="2"/>
      <c r="B6" s="4">
        <v>2021</v>
      </c>
      <c r="C6" s="18">
        <v>1304108000000</v>
      </c>
      <c r="D6" s="18">
        <v>958791000000</v>
      </c>
      <c r="E6" s="21">
        <f t="shared" si="0"/>
        <v>345317000000</v>
      </c>
      <c r="F6" s="24">
        <f t="shared" si="1"/>
        <v>0.36015878330105311</v>
      </c>
    </row>
    <row r="7" spans="1:6" x14ac:dyDescent="0.25">
      <c r="A7" s="2" t="s">
        <v>10</v>
      </c>
      <c r="B7" s="4">
        <v>2018</v>
      </c>
      <c r="C7" s="19">
        <v>3392980000000</v>
      </c>
      <c r="D7" s="19">
        <v>2939456000000</v>
      </c>
      <c r="E7" s="21">
        <f t="shared" si="0"/>
        <v>453524000000</v>
      </c>
      <c r="F7" s="24">
        <f t="shared" si="1"/>
        <v>0.15428841254980513</v>
      </c>
    </row>
    <row r="8" spans="1:6" x14ac:dyDescent="0.25">
      <c r="A8" s="2"/>
      <c r="B8" s="4">
        <v>2019</v>
      </c>
      <c r="C8" s="19">
        <v>3153585000000</v>
      </c>
      <c r="D8" s="19">
        <v>3392980000000</v>
      </c>
      <c r="E8" s="21">
        <f t="shared" si="0"/>
        <v>-239395000000</v>
      </c>
      <c r="F8" s="24">
        <f t="shared" si="1"/>
        <v>-7.0555971446928656E-2</v>
      </c>
    </row>
    <row r="9" spans="1:6" x14ac:dyDescent="0.25">
      <c r="A9" s="2"/>
      <c r="B9" s="4">
        <v>2020</v>
      </c>
      <c r="C9" s="19">
        <v>2963007000000</v>
      </c>
      <c r="D9" s="19">
        <v>3153585000000</v>
      </c>
      <c r="E9" s="21">
        <f t="shared" si="0"/>
        <v>-190578000000</v>
      </c>
      <c r="F9" s="24">
        <f t="shared" si="1"/>
        <v>-6.0432174810572732E-2</v>
      </c>
    </row>
    <row r="10" spans="1:6" x14ac:dyDescent="0.25">
      <c r="A10" s="2"/>
      <c r="B10" s="4">
        <v>2021</v>
      </c>
      <c r="C10" s="19">
        <v>2993218000000</v>
      </c>
      <c r="D10" s="19">
        <v>2963007000000</v>
      </c>
      <c r="E10" s="21">
        <f t="shared" si="0"/>
        <v>30211000000</v>
      </c>
      <c r="F10" s="24">
        <f t="shared" si="1"/>
        <v>1.0196060961043966E-2</v>
      </c>
    </row>
    <row r="11" spans="1:6" x14ac:dyDescent="0.25">
      <c r="A11" s="2" t="s">
        <v>11</v>
      </c>
      <c r="B11" s="4">
        <v>2018</v>
      </c>
      <c r="C11" s="20">
        <v>1004275813783</v>
      </c>
      <c r="D11" s="19">
        <v>1211184522659</v>
      </c>
      <c r="E11" s="21">
        <f t="shared" si="0"/>
        <v>-206908708876</v>
      </c>
      <c r="F11" s="24">
        <f t="shared" si="1"/>
        <v>-0.17083169823022384</v>
      </c>
    </row>
    <row r="12" spans="1:6" x14ac:dyDescent="0.25">
      <c r="A12" s="2"/>
      <c r="B12" s="4">
        <v>2019</v>
      </c>
      <c r="C12" s="19">
        <v>1057529235985</v>
      </c>
      <c r="D12" s="20">
        <v>1004275813783</v>
      </c>
      <c r="E12" s="21">
        <f t="shared" si="0"/>
        <v>53253422202</v>
      </c>
      <c r="F12" s="24">
        <f t="shared" si="1"/>
        <v>5.3026689950243878E-2</v>
      </c>
    </row>
    <row r="13" spans="1:6" x14ac:dyDescent="0.25">
      <c r="A13" s="2"/>
      <c r="B13" s="4">
        <v>2020</v>
      </c>
      <c r="C13" s="19">
        <v>1086873666641</v>
      </c>
      <c r="D13" s="19">
        <v>1057529235985</v>
      </c>
      <c r="E13" s="21">
        <f t="shared" si="0"/>
        <v>29344430656</v>
      </c>
      <c r="F13" s="24">
        <f t="shared" si="1"/>
        <v>2.7748103463700574E-2</v>
      </c>
    </row>
    <row r="14" spans="1:6" x14ac:dyDescent="0.25">
      <c r="A14" s="2"/>
      <c r="B14" s="4">
        <v>2021</v>
      </c>
      <c r="C14" s="19">
        <v>1147260611704</v>
      </c>
      <c r="D14" s="19">
        <v>1086873666641</v>
      </c>
      <c r="E14" s="21">
        <f t="shared" si="0"/>
        <v>60386945063</v>
      </c>
      <c r="F14" s="24">
        <f t="shared" si="1"/>
        <v>5.5560224629994756E-2</v>
      </c>
    </row>
    <row r="15" spans="1:6" x14ac:dyDescent="0.25">
      <c r="A15" s="2" t="s">
        <v>12</v>
      </c>
      <c r="B15" s="4">
        <v>2018</v>
      </c>
      <c r="C15" s="19">
        <v>1168956042706</v>
      </c>
      <c r="D15" s="19">
        <v>1392636444501</v>
      </c>
      <c r="E15" s="21">
        <f t="shared" si="0"/>
        <v>-223680401795</v>
      </c>
      <c r="F15" s="24">
        <f t="shared" si="1"/>
        <v>-0.1606165074009302</v>
      </c>
    </row>
    <row r="16" spans="1:6" x14ac:dyDescent="0.25">
      <c r="A16" s="2"/>
      <c r="B16" s="4">
        <v>2019</v>
      </c>
      <c r="C16" s="19">
        <v>1393079542074</v>
      </c>
      <c r="D16" s="19">
        <v>1168956042706</v>
      </c>
      <c r="E16" s="21">
        <f t="shared" si="0"/>
        <v>224123499368</v>
      </c>
      <c r="F16" s="24">
        <f t="shared" si="1"/>
        <v>0.19172962128599777</v>
      </c>
    </row>
    <row r="17" spans="1:6" x14ac:dyDescent="0.25">
      <c r="A17" s="2"/>
      <c r="B17" s="4">
        <v>2020</v>
      </c>
      <c r="C17" s="19">
        <v>1566673828068</v>
      </c>
      <c r="D17" s="19">
        <v>1393079542074</v>
      </c>
      <c r="E17" s="21">
        <f t="shared" si="0"/>
        <v>173594285994</v>
      </c>
      <c r="F17" s="24">
        <f t="shared" si="1"/>
        <v>0.12461189813724127</v>
      </c>
    </row>
    <row r="18" spans="1:6" x14ac:dyDescent="0.25">
      <c r="A18" s="2"/>
      <c r="B18" s="4">
        <v>2021</v>
      </c>
      <c r="C18" s="19">
        <v>1697387196209</v>
      </c>
      <c r="D18" s="19">
        <v>1566673828068</v>
      </c>
      <c r="E18" s="21">
        <f t="shared" si="0"/>
        <v>130713368141</v>
      </c>
      <c r="F18" s="24">
        <f t="shared" si="1"/>
        <v>8.3433683386537366E-2</v>
      </c>
    </row>
    <row r="19" spans="1:6" x14ac:dyDescent="0.25">
      <c r="A19" s="2" t="s">
        <v>13</v>
      </c>
      <c r="B19" s="4">
        <v>2018</v>
      </c>
      <c r="C19" s="19">
        <v>833933861594</v>
      </c>
      <c r="D19" s="19">
        <v>660917775322</v>
      </c>
      <c r="E19" s="21">
        <f t="shared" si="0"/>
        <v>173016086272</v>
      </c>
      <c r="F19" s="24">
        <f t="shared" si="1"/>
        <v>0.26178156002493097</v>
      </c>
    </row>
    <row r="20" spans="1:6" x14ac:dyDescent="0.25">
      <c r="A20" s="2"/>
      <c r="B20" s="4">
        <v>2019</v>
      </c>
      <c r="C20" s="19">
        <v>1245144303719</v>
      </c>
      <c r="D20" s="19">
        <v>833933861594</v>
      </c>
      <c r="E20" s="21">
        <f t="shared" si="0"/>
        <v>411210442125</v>
      </c>
      <c r="F20" s="24">
        <f t="shared" si="1"/>
        <v>0.49309718799402519</v>
      </c>
    </row>
    <row r="21" spans="1:6" x14ac:dyDescent="0.25">
      <c r="A21" s="2"/>
      <c r="B21" s="4">
        <v>2020</v>
      </c>
      <c r="C21" s="19">
        <v>1310940121622</v>
      </c>
      <c r="D21" s="19">
        <v>1245144303719</v>
      </c>
      <c r="E21" s="21">
        <f t="shared" si="0"/>
        <v>65795817903</v>
      </c>
      <c r="F21" s="24">
        <f t="shared" si="1"/>
        <v>5.284192178085776E-2</v>
      </c>
    </row>
    <row r="22" spans="1:6" x14ac:dyDescent="0.25">
      <c r="A22" s="2"/>
      <c r="B22" s="4">
        <v>2021</v>
      </c>
      <c r="C22" s="19">
        <v>1348181576913</v>
      </c>
      <c r="D22" s="19">
        <v>1310940121622</v>
      </c>
      <c r="E22" s="21">
        <f t="shared" si="0"/>
        <v>37241455291</v>
      </c>
      <c r="F22" s="24">
        <f t="shared" si="1"/>
        <v>2.8408204674460563E-2</v>
      </c>
    </row>
    <row r="23" spans="1:6" x14ac:dyDescent="0.25">
      <c r="A23" s="2" t="s">
        <v>14</v>
      </c>
      <c r="B23" s="4">
        <v>2018</v>
      </c>
      <c r="C23" s="19">
        <v>1480105944000</v>
      </c>
      <c r="D23" s="19">
        <v>1340842765000</v>
      </c>
      <c r="E23" s="21">
        <f t="shared" si="0"/>
        <v>139263179000</v>
      </c>
      <c r="F23" s="24">
        <f t="shared" si="1"/>
        <v>0.10386242342143674</v>
      </c>
    </row>
    <row r="24" spans="1:6" x14ac:dyDescent="0.25">
      <c r="A24" s="2"/>
      <c r="B24" s="4">
        <v>2019</v>
      </c>
      <c r="C24" s="19">
        <v>1425983722000</v>
      </c>
      <c r="D24" s="19">
        <v>1480105944000</v>
      </c>
      <c r="E24" s="21">
        <f t="shared" si="0"/>
        <v>-54122222000</v>
      </c>
      <c r="F24" s="24">
        <f t="shared" si="1"/>
        <v>-3.6566451353971456E-2</v>
      </c>
    </row>
    <row r="25" spans="1:6" x14ac:dyDescent="0.25">
      <c r="A25" s="2"/>
      <c r="B25" s="4">
        <v>2020</v>
      </c>
      <c r="C25" s="19">
        <v>1225580913000</v>
      </c>
      <c r="D25" s="19">
        <v>1425983722000</v>
      </c>
      <c r="E25" s="21">
        <f t="shared" si="0"/>
        <v>-200402809000</v>
      </c>
      <c r="F25" s="24">
        <f t="shared" si="1"/>
        <v>-0.14053653341773562</v>
      </c>
    </row>
    <row r="26" spans="1:6" x14ac:dyDescent="0.25">
      <c r="A26" s="2"/>
      <c r="B26" s="4">
        <v>2021</v>
      </c>
      <c r="C26" s="19">
        <v>1308722065000</v>
      </c>
      <c r="D26" s="19">
        <v>1225580913000</v>
      </c>
      <c r="E26" s="21">
        <f t="shared" si="0"/>
        <v>83141152000</v>
      </c>
      <c r="F26" s="24">
        <f t="shared" si="1"/>
        <v>6.7838158311788271E-2</v>
      </c>
    </row>
    <row r="27" spans="1:6" x14ac:dyDescent="0.25">
      <c r="A27" s="2" t="s">
        <v>15</v>
      </c>
      <c r="B27" s="4">
        <v>2018</v>
      </c>
      <c r="C27" s="19">
        <v>1523517170000</v>
      </c>
      <c r="D27" s="19">
        <v>1340842765000</v>
      </c>
      <c r="E27" s="21">
        <f t="shared" si="0"/>
        <v>182674405000</v>
      </c>
      <c r="F27" s="24">
        <f t="shared" si="1"/>
        <v>0.13623849847897715</v>
      </c>
    </row>
    <row r="28" spans="1:6" x14ac:dyDescent="0.25">
      <c r="A28" s="2"/>
      <c r="B28" s="4">
        <v>2019</v>
      </c>
      <c r="C28" s="19">
        <v>848676035300</v>
      </c>
      <c r="D28" s="19">
        <v>1523517170000</v>
      </c>
      <c r="E28" s="21">
        <f t="shared" si="0"/>
        <v>-674841134700</v>
      </c>
      <c r="F28" s="24">
        <f t="shared" si="1"/>
        <v>-0.4429494776878688</v>
      </c>
    </row>
    <row r="29" spans="1:6" x14ac:dyDescent="0.25">
      <c r="A29" s="2"/>
      <c r="B29" s="4">
        <v>2020</v>
      </c>
      <c r="C29" s="19">
        <v>906924214166</v>
      </c>
      <c r="D29" s="19">
        <v>848676035300</v>
      </c>
      <c r="E29" s="21">
        <f t="shared" si="0"/>
        <v>58248178866</v>
      </c>
      <c r="F29" s="24">
        <f t="shared" si="1"/>
        <v>6.8634174223394614E-2</v>
      </c>
    </row>
    <row r="30" spans="1:6" x14ac:dyDescent="0.25">
      <c r="A30" s="2"/>
      <c r="B30" s="4">
        <v>2021</v>
      </c>
      <c r="C30" s="19">
        <v>989119315334</v>
      </c>
      <c r="D30" s="19">
        <v>906924214166</v>
      </c>
      <c r="E30" s="21">
        <f t="shared" si="0"/>
        <v>82195101168</v>
      </c>
      <c r="F30" s="24">
        <f t="shared" si="1"/>
        <v>9.0630617072657974E-2</v>
      </c>
    </row>
    <row r="31" spans="1:6" x14ac:dyDescent="0.25">
      <c r="A31" s="2" t="s">
        <v>16</v>
      </c>
      <c r="B31" s="4">
        <v>2018</v>
      </c>
      <c r="C31" s="20">
        <v>34367153000</v>
      </c>
      <c r="D31" s="20">
        <v>31619514000000</v>
      </c>
      <c r="E31" s="21">
        <f t="shared" si="0"/>
        <v>-31585146847000</v>
      </c>
      <c r="F31" s="24">
        <f t="shared" si="1"/>
        <v>-0.99891310306034431</v>
      </c>
    </row>
    <row r="32" spans="1:6" x14ac:dyDescent="0.25">
      <c r="A32" s="2"/>
      <c r="B32" s="4">
        <v>2019</v>
      </c>
      <c r="C32" s="19">
        <v>38709314000</v>
      </c>
      <c r="D32" s="20">
        <v>34367153000000</v>
      </c>
      <c r="E32" s="21">
        <f t="shared" si="0"/>
        <v>-34328443686000</v>
      </c>
      <c r="F32" s="24">
        <f t="shared" si="1"/>
        <v>-0.99887365374722781</v>
      </c>
    </row>
    <row r="33" spans="1:6" x14ac:dyDescent="0.25">
      <c r="A33" s="2"/>
      <c r="B33" s="4">
        <v>2020</v>
      </c>
      <c r="C33" s="19">
        <v>103588325000</v>
      </c>
      <c r="D33" s="19">
        <v>38709314000000</v>
      </c>
      <c r="E33" s="21">
        <f t="shared" si="0"/>
        <v>-38605725675000</v>
      </c>
      <c r="F33" s="24">
        <f t="shared" si="1"/>
        <v>-0.99732394314711958</v>
      </c>
    </row>
    <row r="34" spans="1:6" x14ac:dyDescent="0.25">
      <c r="A34" s="2"/>
      <c r="B34" s="4">
        <v>2021</v>
      </c>
      <c r="C34" s="19">
        <v>118066628000</v>
      </c>
      <c r="D34" s="19">
        <v>103588325000</v>
      </c>
      <c r="E34" s="21">
        <f t="shared" si="0"/>
        <v>14478303000</v>
      </c>
      <c r="F34" s="24">
        <f t="shared" si="1"/>
        <v>0.13976771030905269</v>
      </c>
    </row>
    <row r="35" spans="1:6" x14ac:dyDescent="0.25">
      <c r="A35" s="2" t="s">
        <v>17</v>
      </c>
      <c r="B35" s="4">
        <v>2018</v>
      </c>
      <c r="C35" s="19">
        <v>96537796000</v>
      </c>
      <c r="D35" s="19">
        <v>88400877000000</v>
      </c>
      <c r="E35" s="21">
        <f t="shared" si="0"/>
        <v>-88304339204000</v>
      </c>
      <c r="F35" s="24">
        <f t="shared" si="1"/>
        <v>-0.9989079543181455</v>
      </c>
    </row>
    <row r="36" spans="1:6" x14ac:dyDescent="0.25">
      <c r="A36" s="2"/>
      <c r="B36" s="4">
        <v>2019</v>
      </c>
      <c r="C36" s="19">
        <v>96198559000</v>
      </c>
      <c r="D36" s="19">
        <v>96537796000000</v>
      </c>
      <c r="E36" s="21">
        <f t="shared" si="0"/>
        <v>-96441597441000</v>
      </c>
      <c r="F36" s="24">
        <f t="shared" si="1"/>
        <v>-0.99900351403299081</v>
      </c>
    </row>
    <row r="37" spans="1:6" x14ac:dyDescent="0.25">
      <c r="A37" s="2"/>
      <c r="B37" s="4">
        <v>2020</v>
      </c>
      <c r="C37" s="19">
        <v>163136516000</v>
      </c>
      <c r="D37" s="19">
        <v>96198559000000</v>
      </c>
      <c r="E37" s="21">
        <f t="shared" si="0"/>
        <v>-96035422484000</v>
      </c>
      <c r="F37" s="24">
        <f t="shared" si="1"/>
        <v>-0.99830416881816286</v>
      </c>
    </row>
    <row r="38" spans="1:6" x14ac:dyDescent="0.25">
      <c r="A38" s="2"/>
      <c r="B38" s="4">
        <v>2021</v>
      </c>
      <c r="C38" s="19">
        <v>179356193000</v>
      </c>
      <c r="D38" s="19">
        <v>163136516000</v>
      </c>
      <c r="E38" s="21">
        <f t="shared" si="0"/>
        <v>16219677000</v>
      </c>
      <c r="F38" s="24">
        <f t="shared" si="1"/>
        <v>9.9423951164924959E-2</v>
      </c>
    </row>
    <row r="39" spans="1:6" x14ac:dyDescent="0.25">
      <c r="A39" s="2" t="s">
        <v>19</v>
      </c>
      <c r="B39" s="3">
        <v>2018</v>
      </c>
      <c r="C39" s="19">
        <v>2889501000000</v>
      </c>
      <c r="D39" s="19">
        <v>2510078000000</v>
      </c>
      <c r="E39" s="21">
        <f t="shared" si="0"/>
        <v>379423000000</v>
      </c>
      <c r="F39" s="24">
        <f t="shared" si="1"/>
        <v>0.15115984443511318</v>
      </c>
    </row>
    <row r="40" spans="1:6" x14ac:dyDescent="0.25">
      <c r="A40" s="2"/>
      <c r="B40" s="3">
        <v>2019</v>
      </c>
      <c r="C40" s="19">
        <v>2896950000000</v>
      </c>
      <c r="D40" s="19">
        <v>2889501000000</v>
      </c>
      <c r="E40" s="21">
        <f t="shared" si="0"/>
        <v>7449000000</v>
      </c>
      <c r="F40" s="24">
        <f t="shared" si="1"/>
        <v>2.5779537712566978E-3</v>
      </c>
    </row>
    <row r="41" spans="1:6" x14ac:dyDescent="0.25">
      <c r="A41" s="2"/>
      <c r="B41" s="3">
        <v>2020</v>
      </c>
      <c r="C41" s="19">
        <v>2907425000000</v>
      </c>
      <c r="D41" s="19">
        <v>2896950000000</v>
      </c>
      <c r="E41" s="21">
        <f t="shared" si="0"/>
        <v>10475000000</v>
      </c>
      <c r="F41" s="24">
        <f t="shared" si="1"/>
        <v>3.6158718652375774E-3</v>
      </c>
    </row>
    <row r="42" spans="1:6" x14ac:dyDescent="0.25">
      <c r="A42" s="2"/>
      <c r="B42" s="3">
        <v>2021</v>
      </c>
      <c r="C42" s="19">
        <v>2922017000000</v>
      </c>
      <c r="D42" s="19">
        <v>2907425000000</v>
      </c>
      <c r="E42" s="21">
        <f t="shared" si="0"/>
        <v>14592000000</v>
      </c>
      <c r="F42" s="24">
        <f t="shared" si="1"/>
        <v>5.0188740896153815E-3</v>
      </c>
    </row>
    <row r="43" spans="1:6" x14ac:dyDescent="0.25">
      <c r="A43" s="2" t="s">
        <v>20</v>
      </c>
      <c r="B43" s="3">
        <v>2018</v>
      </c>
      <c r="C43" s="19">
        <v>17591706426634</v>
      </c>
      <c r="D43" s="19">
        <v>14915849800251</v>
      </c>
      <c r="E43" s="21">
        <f t="shared" si="0"/>
        <v>2675856626383</v>
      </c>
      <c r="F43" s="24">
        <f t="shared" si="1"/>
        <v>0.17939686053542664</v>
      </c>
    </row>
    <row r="44" spans="1:6" x14ac:dyDescent="0.25">
      <c r="A44" s="2"/>
      <c r="B44" s="3">
        <v>2019</v>
      </c>
      <c r="C44" s="19">
        <v>19037918806473</v>
      </c>
      <c r="D44" s="19">
        <v>17591706426634</v>
      </c>
      <c r="E44" s="21">
        <f t="shared" si="0"/>
        <v>1446212379839</v>
      </c>
      <c r="F44" s="24">
        <f t="shared" si="1"/>
        <v>8.2209897366717175E-2</v>
      </c>
    </row>
    <row r="45" spans="1:6" x14ac:dyDescent="0.25">
      <c r="A45" s="2"/>
      <c r="B45" s="3">
        <v>2020</v>
      </c>
      <c r="C45" s="19">
        <v>19777500514550</v>
      </c>
      <c r="D45" s="19">
        <v>19037918806473</v>
      </c>
      <c r="E45" s="21">
        <f t="shared" si="0"/>
        <v>739581708077</v>
      </c>
      <c r="F45" s="24">
        <f t="shared" si="1"/>
        <v>3.8847823419939052E-2</v>
      </c>
    </row>
    <row r="46" spans="1:6" x14ac:dyDescent="0.25">
      <c r="A46" s="2"/>
      <c r="B46" s="3">
        <v>2021</v>
      </c>
      <c r="C46" s="19">
        <v>19917653265528</v>
      </c>
      <c r="D46" s="19">
        <v>19777500514550</v>
      </c>
      <c r="E46" s="21">
        <f t="shared" si="0"/>
        <v>140152750978</v>
      </c>
      <c r="F46" s="24">
        <f t="shared" si="1"/>
        <v>7.0864743942184102E-3</v>
      </c>
    </row>
    <row r="47" spans="1:6" x14ac:dyDescent="0.25">
      <c r="A47" s="2" t="s">
        <v>21</v>
      </c>
      <c r="B47" s="3">
        <v>2018</v>
      </c>
      <c r="C47" s="19">
        <v>4393810380883</v>
      </c>
      <c r="D47" s="19">
        <v>4559573709411</v>
      </c>
      <c r="E47" s="21">
        <f t="shared" si="0"/>
        <v>-165763328528</v>
      </c>
      <c r="F47" s="24">
        <f t="shared" si="1"/>
        <v>-3.6355005772987732E-2</v>
      </c>
    </row>
    <row r="48" spans="1:6" x14ac:dyDescent="0.25">
      <c r="A48" s="2"/>
      <c r="B48" s="3">
        <v>2019</v>
      </c>
      <c r="C48" s="19">
        <v>4538363765145</v>
      </c>
      <c r="D48" s="19">
        <v>4393810380883</v>
      </c>
      <c r="E48" s="21">
        <f t="shared" si="0"/>
        <v>144553384262</v>
      </c>
      <c r="F48" s="24">
        <f t="shared" si="1"/>
        <v>3.2899322394734268E-2</v>
      </c>
    </row>
    <row r="49" spans="1:6" x14ac:dyDescent="0.25">
      <c r="A49" s="2"/>
      <c r="B49" s="3">
        <v>2020</v>
      </c>
      <c r="C49" s="19">
        <v>4452166671985</v>
      </c>
      <c r="D49" s="19">
        <v>4538363765145</v>
      </c>
      <c r="E49" s="21">
        <f t="shared" si="0"/>
        <v>-86197093160</v>
      </c>
      <c r="F49" s="24">
        <f t="shared" si="1"/>
        <v>-1.8992989019963678E-2</v>
      </c>
    </row>
    <row r="50" spans="1:6" x14ac:dyDescent="0.25">
      <c r="A50" s="2"/>
      <c r="B50" s="3">
        <v>2021</v>
      </c>
      <c r="C50" s="19">
        <v>4191284422677</v>
      </c>
      <c r="D50" s="19">
        <v>4452166671985</v>
      </c>
      <c r="E50" s="21">
        <f t="shared" si="0"/>
        <v>-260882249308</v>
      </c>
      <c r="F50" s="24">
        <f t="shared" si="1"/>
        <v>-5.8596694267891269E-2</v>
      </c>
    </row>
    <row r="51" spans="1:6" x14ac:dyDescent="0.25">
      <c r="A51" s="2" t="s">
        <v>22</v>
      </c>
      <c r="B51" s="3">
        <v>2018</v>
      </c>
      <c r="C51" s="19">
        <v>1674338792994</v>
      </c>
      <c r="D51" s="19">
        <v>1623027475045</v>
      </c>
      <c r="E51" s="21">
        <f t="shared" si="0"/>
        <v>51311317949</v>
      </c>
      <c r="F51" s="24">
        <f t="shared" si="1"/>
        <v>3.1614571372291365E-2</v>
      </c>
    </row>
    <row r="52" spans="1:6" x14ac:dyDescent="0.25">
      <c r="A52" s="2"/>
      <c r="B52" s="3">
        <v>2019</v>
      </c>
      <c r="C52" s="19">
        <v>1725423809817</v>
      </c>
      <c r="D52" s="19">
        <v>1674338792994</v>
      </c>
      <c r="E52" s="21">
        <f t="shared" si="0"/>
        <v>51085016823</v>
      </c>
      <c r="F52" s="24">
        <f t="shared" si="1"/>
        <v>3.051056156421687E-2</v>
      </c>
    </row>
    <row r="53" spans="1:6" x14ac:dyDescent="0.25">
      <c r="A53" s="2"/>
      <c r="B53" s="3">
        <v>2020</v>
      </c>
      <c r="C53" s="19">
        <v>1768660546754</v>
      </c>
      <c r="D53" s="19">
        <v>1725423809817</v>
      </c>
      <c r="E53" s="21">
        <f t="shared" si="0"/>
        <v>43236736937</v>
      </c>
      <c r="F53" s="24">
        <f t="shared" si="1"/>
        <v>2.5058618462895633E-2</v>
      </c>
    </row>
    <row r="54" spans="1:6" x14ac:dyDescent="0.25">
      <c r="A54" s="2"/>
      <c r="B54" s="3">
        <v>2021</v>
      </c>
      <c r="C54" s="19">
        <v>1970428120056</v>
      </c>
      <c r="D54" s="19">
        <v>1768660546754</v>
      </c>
      <c r="E54" s="21">
        <f t="shared" si="0"/>
        <v>201767573302</v>
      </c>
      <c r="F54" s="24">
        <f t="shared" si="1"/>
        <v>0.11407930915420793</v>
      </c>
    </row>
    <row r="55" spans="1:6" x14ac:dyDescent="0.25">
      <c r="A55" s="2" t="s">
        <v>23</v>
      </c>
      <c r="B55" s="3">
        <v>2018</v>
      </c>
      <c r="C55" s="19">
        <v>721369232790</v>
      </c>
      <c r="D55" s="19">
        <v>636284210210</v>
      </c>
      <c r="E55" s="21">
        <f t="shared" si="0"/>
        <v>85085022580</v>
      </c>
      <c r="F55" s="24">
        <f t="shared" si="1"/>
        <v>0.13372172562936685</v>
      </c>
    </row>
    <row r="56" spans="1:6" x14ac:dyDescent="0.25">
      <c r="A56" s="2"/>
      <c r="B56" s="3">
        <v>2019</v>
      </c>
      <c r="C56" s="19">
        <v>790845543826</v>
      </c>
      <c r="D56" s="19">
        <v>721369232790</v>
      </c>
      <c r="E56" s="21">
        <f t="shared" si="0"/>
        <v>69476311036</v>
      </c>
      <c r="F56" s="24">
        <f t="shared" si="1"/>
        <v>9.6311719266554116E-2</v>
      </c>
    </row>
    <row r="57" spans="1:6" x14ac:dyDescent="0.25">
      <c r="A57" s="2"/>
      <c r="B57" s="3">
        <v>2020</v>
      </c>
      <c r="C57" s="19">
        <v>773863042440</v>
      </c>
      <c r="D57" s="19">
        <v>790845543826</v>
      </c>
      <c r="E57" s="21">
        <f t="shared" si="0"/>
        <v>-16982501386</v>
      </c>
      <c r="F57" s="24">
        <f t="shared" si="1"/>
        <v>-2.1473853546472597E-2</v>
      </c>
    </row>
    <row r="58" spans="1:6" x14ac:dyDescent="0.25">
      <c r="A58" s="2"/>
      <c r="B58" s="3">
        <v>2021</v>
      </c>
      <c r="C58" s="19">
        <v>889125250792</v>
      </c>
      <c r="D58" s="19">
        <v>773863042440</v>
      </c>
      <c r="E58" s="21">
        <f t="shared" si="0"/>
        <v>115262208352</v>
      </c>
      <c r="F58" s="24">
        <f t="shared" si="1"/>
        <v>0.14894393714497178</v>
      </c>
    </row>
    <row r="59" spans="1:6" x14ac:dyDescent="0.25">
      <c r="A59" s="2" t="s">
        <v>24</v>
      </c>
      <c r="B59" s="3">
        <v>2018</v>
      </c>
      <c r="C59" s="19">
        <v>2631189810030</v>
      </c>
      <c r="D59" s="19">
        <v>2342432443196</v>
      </c>
      <c r="E59" s="21">
        <f t="shared" si="0"/>
        <v>288757366834</v>
      </c>
      <c r="F59" s="24">
        <f t="shared" si="1"/>
        <v>0.12327244171875509</v>
      </c>
    </row>
    <row r="60" spans="1:6" x14ac:dyDescent="0.25">
      <c r="A60" s="2"/>
      <c r="B60" s="3">
        <v>2019</v>
      </c>
      <c r="C60" s="19">
        <v>2881563083954</v>
      </c>
      <c r="D60" s="19">
        <v>2631189810030</v>
      </c>
      <c r="E60" s="21">
        <f t="shared" si="0"/>
        <v>250373273924</v>
      </c>
      <c r="F60" s="24">
        <f t="shared" si="1"/>
        <v>9.5155915004529953E-2</v>
      </c>
    </row>
    <row r="61" spans="1:6" x14ac:dyDescent="0.25">
      <c r="A61" s="2"/>
      <c r="B61" s="3">
        <v>2020</v>
      </c>
      <c r="C61" s="19">
        <v>3448995059882</v>
      </c>
      <c r="D61" s="19">
        <v>2881563083954</v>
      </c>
      <c r="E61" s="21">
        <f t="shared" si="0"/>
        <v>567431975928</v>
      </c>
      <c r="F61" s="24">
        <f t="shared" si="1"/>
        <v>0.19691811679839602</v>
      </c>
    </row>
    <row r="62" spans="1:6" x14ac:dyDescent="0.25">
      <c r="A62" s="2"/>
      <c r="B62" s="3">
        <v>2021</v>
      </c>
      <c r="C62" s="19">
        <v>3919243683748</v>
      </c>
      <c r="D62" s="19">
        <v>3448995059882</v>
      </c>
      <c r="E62" s="21">
        <f t="shared" si="0"/>
        <v>470248623866</v>
      </c>
      <c r="F62" s="24">
        <f t="shared" si="1"/>
        <v>0.13634366408228157</v>
      </c>
    </row>
    <row r="63" spans="1:6" x14ac:dyDescent="0.25">
      <c r="A63" s="2" t="s">
        <v>25</v>
      </c>
      <c r="B63" s="3">
        <v>2018</v>
      </c>
      <c r="C63" s="19">
        <v>5555871000000</v>
      </c>
      <c r="D63" s="19">
        <v>5175896000000</v>
      </c>
      <c r="E63" s="21">
        <f t="shared" si="0"/>
        <v>379975000000</v>
      </c>
      <c r="F63" s="24">
        <f t="shared" si="1"/>
        <v>7.3412410141162038E-2</v>
      </c>
    </row>
    <row r="64" spans="1:6" x14ac:dyDescent="0.25">
      <c r="A64" s="2"/>
      <c r="B64" s="3">
        <v>2019</v>
      </c>
      <c r="C64" s="19">
        <v>6608422000000</v>
      </c>
      <c r="D64" s="19">
        <v>5555871000000</v>
      </c>
      <c r="E64" s="21">
        <f t="shared" ref="E64:E66" si="2">C64-D64</f>
        <v>1052551000000</v>
      </c>
      <c r="F64" s="24">
        <f t="shared" ref="F64:F66" si="3">E64/D64</f>
        <v>0.18944842311853533</v>
      </c>
    </row>
    <row r="65" spans="1:6" x14ac:dyDescent="0.25">
      <c r="A65" s="2"/>
      <c r="B65" s="3">
        <v>2020</v>
      </c>
      <c r="C65" s="19">
        <v>8754116000000</v>
      </c>
      <c r="D65" s="19">
        <v>6608422000000</v>
      </c>
      <c r="E65" s="21">
        <f t="shared" si="2"/>
        <v>2145694000000</v>
      </c>
      <c r="F65" s="24">
        <f t="shared" si="3"/>
        <v>0.32469082634250657</v>
      </c>
    </row>
    <row r="66" spans="1:6" x14ac:dyDescent="0.25">
      <c r="A66" s="2"/>
      <c r="B66" s="3">
        <v>2021</v>
      </c>
      <c r="C66" s="19">
        <v>7406856000000</v>
      </c>
      <c r="D66" s="19">
        <v>8754116000000</v>
      </c>
      <c r="E66" s="21">
        <f t="shared" si="2"/>
        <v>-1347260000000</v>
      </c>
      <c r="F66" s="24">
        <f t="shared" si="3"/>
        <v>-0.15390017678541157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0"/>
  <sheetViews>
    <sheetView topLeftCell="A41" workbookViewId="0">
      <selection activeCell="I3" sqref="I3:I66"/>
    </sheetView>
  </sheetViews>
  <sheetFormatPr defaultColWidth="9" defaultRowHeight="14.25" x14ac:dyDescent="0.2"/>
  <cols>
    <col min="1" max="2" width="9" style="28"/>
    <col min="3" max="3" width="9.85546875" style="28" customWidth="1"/>
    <col min="4" max="5" width="34.42578125" style="28" customWidth="1"/>
    <col min="6" max="7" width="23.28515625" style="28" customWidth="1"/>
    <col min="8" max="8" width="19.140625" style="28" customWidth="1"/>
    <col min="9" max="9" width="18.28515625" style="41" customWidth="1"/>
    <col min="10" max="16384" width="9" style="28"/>
  </cols>
  <sheetData>
    <row r="1" spans="1:9" ht="23.25" customHeight="1" x14ac:dyDescent="0.2">
      <c r="A1" s="51" t="s">
        <v>40</v>
      </c>
      <c r="B1" s="52"/>
      <c r="C1" s="52"/>
      <c r="D1" s="52"/>
      <c r="E1" s="52"/>
      <c r="F1" s="52"/>
      <c r="G1" s="52"/>
      <c r="H1" s="52"/>
      <c r="I1" s="53"/>
    </row>
    <row r="2" spans="1:9" s="31" customFormat="1" ht="51" x14ac:dyDescent="0.25">
      <c r="A2" s="29" t="s">
        <v>27</v>
      </c>
      <c r="B2" s="29" t="s">
        <v>4</v>
      </c>
      <c r="C2" s="30" t="s">
        <v>42</v>
      </c>
      <c r="D2" s="29" t="s">
        <v>41</v>
      </c>
      <c r="E2" s="29" t="s">
        <v>43</v>
      </c>
      <c r="F2" s="29" t="s">
        <v>38</v>
      </c>
      <c r="G2" s="29" t="s">
        <v>37</v>
      </c>
      <c r="H2" s="29" t="s">
        <v>39</v>
      </c>
      <c r="I2" s="29" t="s">
        <v>37</v>
      </c>
    </row>
    <row r="3" spans="1:9" x14ac:dyDescent="0.2">
      <c r="A3" s="32" t="s">
        <v>9</v>
      </c>
      <c r="B3" s="33">
        <v>2018</v>
      </c>
      <c r="C3" s="34">
        <v>920</v>
      </c>
      <c r="D3" s="35">
        <v>589896800000</v>
      </c>
      <c r="E3" s="35">
        <f>C3*D3</f>
        <v>542705056000000</v>
      </c>
      <c r="F3" s="36">
        <v>399361000000</v>
      </c>
      <c r="G3" s="36">
        <f>E3+F3</f>
        <v>543104417000000</v>
      </c>
      <c r="H3" s="37">
        <v>881275000000</v>
      </c>
      <c r="I3" s="38">
        <f>G3/H3</f>
        <v>616.27121727043209</v>
      </c>
    </row>
    <row r="4" spans="1:9" x14ac:dyDescent="0.2">
      <c r="A4" s="32"/>
      <c r="B4" s="33">
        <v>2019</v>
      </c>
      <c r="C4" s="34">
        <v>1045</v>
      </c>
      <c r="D4" s="35">
        <v>589896800000</v>
      </c>
      <c r="E4" s="35">
        <f t="shared" ref="E4:E66" si="0">C4*D4</f>
        <v>616442156000000</v>
      </c>
      <c r="F4" s="36">
        <v>254438000000</v>
      </c>
      <c r="G4" s="36">
        <f t="shared" ref="G4:G66" si="1">E4+F4</f>
        <v>616696594000000</v>
      </c>
      <c r="H4" s="37">
        <v>822375000000</v>
      </c>
      <c r="I4" s="38">
        <f t="shared" ref="I4:I66" si="2">G4/H4</f>
        <v>749.89705912752697</v>
      </c>
    </row>
    <row r="5" spans="1:9" x14ac:dyDescent="0.2">
      <c r="A5" s="32"/>
      <c r="B5" s="33">
        <v>2020</v>
      </c>
      <c r="C5" s="34">
        <v>1460</v>
      </c>
      <c r="D5" s="35">
        <v>589896800000</v>
      </c>
      <c r="E5" s="35">
        <f t="shared" si="0"/>
        <v>861249328000000</v>
      </c>
      <c r="F5" s="36">
        <v>258283000000</v>
      </c>
      <c r="G5" s="36">
        <f t="shared" si="1"/>
        <v>861507611000000</v>
      </c>
      <c r="H5" s="37">
        <v>958791000000</v>
      </c>
      <c r="I5" s="38">
        <f t="shared" si="2"/>
        <v>898.53535442030636</v>
      </c>
    </row>
    <row r="6" spans="1:9" x14ac:dyDescent="0.2">
      <c r="A6" s="32"/>
      <c r="B6" s="33">
        <v>2021</v>
      </c>
      <c r="C6" s="34">
        <v>3290</v>
      </c>
      <c r="D6" s="35">
        <v>589896800000</v>
      </c>
      <c r="E6" s="35">
        <f t="shared" si="0"/>
        <v>1940760472000000</v>
      </c>
      <c r="F6" s="36">
        <v>334291000000</v>
      </c>
      <c r="G6" s="36">
        <f t="shared" si="1"/>
        <v>1941094763000000</v>
      </c>
      <c r="H6" s="37">
        <v>1304108000000</v>
      </c>
      <c r="I6" s="38">
        <f t="shared" si="2"/>
        <v>1488.4463272980458</v>
      </c>
    </row>
    <row r="7" spans="1:9" x14ac:dyDescent="0.2">
      <c r="A7" s="32" t="s">
        <v>10</v>
      </c>
      <c r="B7" s="33">
        <v>2018</v>
      </c>
      <c r="C7" s="34">
        <v>96</v>
      </c>
      <c r="D7" s="35">
        <v>4498997362000</v>
      </c>
      <c r="E7" s="35">
        <f t="shared" si="0"/>
        <v>431903746752000</v>
      </c>
      <c r="F7" s="36">
        <v>2166496000000</v>
      </c>
      <c r="G7" s="36">
        <f t="shared" si="1"/>
        <v>434070242752000</v>
      </c>
      <c r="H7" s="39">
        <v>3392980000000</v>
      </c>
      <c r="I7" s="38">
        <f t="shared" si="2"/>
        <v>127.93186012060195</v>
      </c>
    </row>
    <row r="8" spans="1:9" x14ac:dyDescent="0.2">
      <c r="A8" s="32"/>
      <c r="B8" s="33">
        <v>2019</v>
      </c>
      <c r="C8" s="34">
        <v>103</v>
      </c>
      <c r="D8" s="35">
        <v>4498997362000</v>
      </c>
      <c r="E8" s="35">
        <f t="shared" si="0"/>
        <v>463396728286000</v>
      </c>
      <c r="F8" s="36">
        <v>1907767000000</v>
      </c>
      <c r="G8" s="36">
        <f t="shared" si="1"/>
        <v>465304495286000</v>
      </c>
      <c r="H8" s="39">
        <v>3153585000000</v>
      </c>
      <c r="I8" s="38">
        <f t="shared" si="2"/>
        <v>147.54778935275249</v>
      </c>
    </row>
    <row r="9" spans="1:9" x14ac:dyDescent="0.2">
      <c r="A9" s="32"/>
      <c r="B9" s="33">
        <v>2020</v>
      </c>
      <c r="C9" s="34">
        <v>99</v>
      </c>
      <c r="D9" s="35">
        <v>4498997362000</v>
      </c>
      <c r="E9" s="35">
        <f t="shared" si="0"/>
        <v>445400738838000</v>
      </c>
      <c r="F9" s="36">
        <v>1640851000000</v>
      </c>
      <c r="G9" s="36">
        <f t="shared" si="1"/>
        <v>447041589838000</v>
      </c>
      <c r="H9" s="39">
        <v>2963007000000</v>
      </c>
      <c r="I9" s="38">
        <f t="shared" si="2"/>
        <v>150.87429420112744</v>
      </c>
    </row>
    <row r="10" spans="1:9" x14ac:dyDescent="0.2">
      <c r="A10" s="32"/>
      <c r="B10" s="33">
        <v>2021</v>
      </c>
      <c r="C10" s="34">
        <v>179</v>
      </c>
      <c r="D10" s="35">
        <v>4498997362000</v>
      </c>
      <c r="E10" s="35">
        <f t="shared" si="0"/>
        <v>805320527798000</v>
      </c>
      <c r="F10" s="36">
        <v>1605521000000</v>
      </c>
      <c r="G10" s="36">
        <f t="shared" si="1"/>
        <v>806926048798000</v>
      </c>
      <c r="H10" s="39">
        <v>2993218000000</v>
      </c>
      <c r="I10" s="38">
        <f t="shared" si="2"/>
        <v>269.58479095007448</v>
      </c>
    </row>
    <row r="11" spans="1:9" x14ac:dyDescent="0.2">
      <c r="A11" s="32" t="s">
        <v>11</v>
      </c>
      <c r="B11" s="33">
        <v>2018</v>
      </c>
      <c r="C11" s="34">
        <v>346</v>
      </c>
      <c r="D11" s="35">
        <v>5885000000000</v>
      </c>
      <c r="E11" s="35">
        <f t="shared" si="0"/>
        <v>2036210000000000</v>
      </c>
      <c r="F11" s="36">
        <v>118853215128</v>
      </c>
      <c r="G11" s="36">
        <f t="shared" si="1"/>
        <v>2036328853215128</v>
      </c>
      <c r="H11" s="40">
        <v>1004275813783</v>
      </c>
      <c r="I11" s="38">
        <f t="shared" si="2"/>
        <v>2027.6589610821097</v>
      </c>
    </row>
    <row r="12" spans="1:9" x14ac:dyDescent="0.2">
      <c r="A12" s="32"/>
      <c r="B12" s="33">
        <v>2019</v>
      </c>
      <c r="C12" s="34">
        <v>374</v>
      </c>
      <c r="D12" s="35">
        <v>5885000000000</v>
      </c>
      <c r="E12" s="35">
        <f t="shared" si="0"/>
        <v>2200990000000000</v>
      </c>
      <c r="F12" s="36">
        <v>122136752135</v>
      </c>
      <c r="G12" s="36">
        <f t="shared" si="1"/>
        <v>2201112136752135</v>
      </c>
      <c r="H12" s="39">
        <v>1057529235985</v>
      </c>
      <c r="I12" s="38">
        <f t="shared" si="2"/>
        <v>2081.3723742606353</v>
      </c>
    </row>
    <row r="13" spans="1:9" x14ac:dyDescent="0.2">
      <c r="A13" s="32"/>
      <c r="B13" s="33">
        <v>2020</v>
      </c>
      <c r="C13" s="34">
        <v>302</v>
      </c>
      <c r="D13" s="35">
        <v>5885000000000</v>
      </c>
      <c r="E13" s="35">
        <f t="shared" si="0"/>
        <v>1777270000000000</v>
      </c>
      <c r="F13" s="36">
        <v>125161736939</v>
      </c>
      <c r="G13" s="36">
        <f t="shared" si="1"/>
        <v>1777395161736939</v>
      </c>
      <c r="H13" s="39">
        <v>1086873666641</v>
      </c>
      <c r="I13" s="38">
        <f t="shared" si="2"/>
        <v>1635.328204454531</v>
      </c>
    </row>
    <row r="14" spans="1:9" x14ac:dyDescent="0.2">
      <c r="A14" s="32"/>
      <c r="B14" s="33">
        <v>2021</v>
      </c>
      <c r="C14" s="34">
        <v>290</v>
      </c>
      <c r="D14" s="35">
        <v>5885000000000</v>
      </c>
      <c r="E14" s="35">
        <f t="shared" si="0"/>
        <v>1706650000000000</v>
      </c>
      <c r="F14" s="36">
        <v>124445640572</v>
      </c>
      <c r="G14" s="36">
        <f t="shared" si="1"/>
        <v>1706774445640572</v>
      </c>
      <c r="H14" s="39">
        <v>1147260611704</v>
      </c>
      <c r="I14" s="38">
        <f t="shared" si="2"/>
        <v>1487.6954967586125</v>
      </c>
    </row>
    <row r="15" spans="1:9" x14ac:dyDescent="0.2">
      <c r="A15" s="32" t="s">
        <v>12</v>
      </c>
      <c r="B15" s="33">
        <v>2018</v>
      </c>
      <c r="C15" s="34">
        <v>1375</v>
      </c>
      <c r="D15" s="35">
        <v>595000000000</v>
      </c>
      <c r="E15" s="35">
        <f t="shared" si="0"/>
        <v>818125000000000</v>
      </c>
      <c r="F15" s="36">
        <v>261784845240</v>
      </c>
      <c r="G15" s="36">
        <f t="shared" si="1"/>
        <v>818386784845240</v>
      </c>
      <c r="H15" s="39">
        <v>1168956042706</v>
      </c>
      <c r="I15" s="38">
        <f t="shared" si="2"/>
        <v>700.10056404753072</v>
      </c>
    </row>
    <row r="16" spans="1:9" x14ac:dyDescent="0.2">
      <c r="A16" s="32"/>
      <c r="B16" s="33">
        <v>2019</v>
      </c>
      <c r="C16" s="34">
        <v>1670</v>
      </c>
      <c r="D16" s="35">
        <v>595000000000</v>
      </c>
      <c r="E16" s="35">
        <f t="shared" si="0"/>
        <v>993650000000000</v>
      </c>
      <c r="F16" s="36">
        <v>192308466864</v>
      </c>
      <c r="G16" s="36">
        <f t="shared" si="1"/>
        <v>993842308466864</v>
      </c>
      <c r="H16" s="39">
        <v>1393079542074</v>
      </c>
      <c r="I16" s="38">
        <f t="shared" si="2"/>
        <v>713.41389953027635</v>
      </c>
    </row>
    <row r="17" spans="1:9" x14ac:dyDescent="0.2">
      <c r="A17" s="32"/>
      <c r="B17" s="33">
        <v>2020</v>
      </c>
      <c r="C17" s="34">
        <v>1785</v>
      </c>
      <c r="D17" s="35">
        <v>595000000000</v>
      </c>
      <c r="E17" s="35">
        <f t="shared" si="0"/>
        <v>1062075000000000</v>
      </c>
      <c r="F17" s="36">
        <v>305958833204</v>
      </c>
      <c r="G17" s="36">
        <f t="shared" si="1"/>
        <v>1062380958833204</v>
      </c>
      <c r="H17" s="39">
        <v>1566673828068</v>
      </c>
      <c r="I17" s="38">
        <f t="shared" si="2"/>
        <v>678.11240591369119</v>
      </c>
    </row>
    <row r="18" spans="1:9" x14ac:dyDescent="0.2">
      <c r="A18" s="32"/>
      <c r="B18" s="33">
        <v>2021</v>
      </c>
      <c r="C18" s="34">
        <v>1880</v>
      </c>
      <c r="D18" s="35">
        <v>595000000000</v>
      </c>
      <c r="E18" s="35">
        <f t="shared" si="0"/>
        <v>1118600000000000</v>
      </c>
      <c r="F18" s="36">
        <v>310020233374</v>
      </c>
      <c r="G18" s="36">
        <f t="shared" si="1"/>
        <v>1118910020233374</v>
      </c>
      <c r="H18" s="39">
        <v>1697387196209</v>
      </c>
      <c r="I18" s="38">
        <f t="shared" si="2"/>
        <v>659.19551103742515</v>
      </c>
    </row>
    <row r="19" spans="1:9" x14ac:dyDescent="0.2">
      <c r="A19" s="32" t="s">
        <v>13</v>
      </c>
      <c r="B19" s="33">
        <v>2018</v>
      </c>
      <c r="C19" s="34">
        <v>284</v>
      </c>
      <c r="D19" s="35">
        <v>12000000000</v>
      </c>
      <c r="E19" s="35">
        <f t="shared" si="0"/>
        <v>3408000000000</v>
      </c>
      <c r="F19" s="36">
        <v>198455391702</v>
      </c>
      <c r="G19" s="36">
        <f t="shared" si="1"/>
        <v>3606455391702</v>
      </c>
      <c r="H19" s="39">
        <v>833933861594</v>
      </c>
      <c r="I19" s="38">
        <f t="shared" si="2"/>
        <v>4.324629995007685</v>
      </c>
    </row>
    <row r="20" spans="1:9" x14ac:dyDescent="0.2">
      <c r="A20" s="32"/>
      <c r="B20" s="33">
        <v>2019</v>
      </c>
      <c r="C20" s="34">
        <v>505</v>
      </c>
      <c r="D20" s="35">
        <v>12000000000</v>
      </c>
      <c r="E20" s="35">
        <f t="shared" si="0"/>
        <v>6060000000000</v>
      </c>
      <c r="F20" s="36">
        <v>478844867693</v>
      </c>
      <c r="G20" s="36">
        <f t="shared" si="1"/>
        <v>6538844867693</v>
      </c>
      <c r="H20" s="39">
        <v>1245144303719</v>
      </c>
      <c r="I20" s="38">
        <f t="shared" si="2"/>
        <v>5.2514755503942494</v>
      </c>
    </row>
    <row r="21" spans="1:9" x14ac:dyDescent="0.2">
      <c r="A21" s="32"/>
      <c r="B21" s="33">
        <v>2020</v>
      </c>
      <c r="C21" s="34">
        <v>500</v>
      </c>
      <c r="D21" s="35">
        <v>12000000000</v>
      </c>
      <c r="E21" s="35">
        <f t="shared" si="0"/>
        <v>6000000000000</v>
      </c>
      <c r="F21" s="36">
        <v>416194010942</v>
      </c>
      <c r="G21" s="36">
        <f t="shared" si="1"/>
        <v>6416194010942</v>
      </c>
      <c r="H21" s="39">
        <v>1310940121622</v>
      </c>
      <c r="I21" s="38">
        <f t="shared" si="2"/>
        <v>4.8943455960470352</v>
      </c>
    </row>
    <row r="22" spans="1:9" x14ac:dyDescent="0.2">
      <c r="A22" s="32"/>
      <c r="B22" s="33">
        <v>2021</v>
      </c>
      <c r="C22" s="34">
        <v>470</v>
      </c>
      <c r="D22" s="35">
        <v>12000000000</v>
      </c>
      <c r="E22" s="35">
        <f t="shared" si="0"/>
        <v>5640000000000</v>
      </c>
      <c r="F22" s="36">
        <v>346601683606</v>
      </c>
      <c r="G22" s="36">
        <f t="shared" si="1"/>
        <v>5986601683606</v>
      </c>
      <c r="H22" s="39">
        <v>1348181576913</v>
      </c>
      <c r="I22" s="38">
        <f t="shared" si="2"/>
        <v>4.4405010320003235</v>
      </c>
    </row>
    <row r="23" spans="1:9" x14ac:dyDescent="0.2">
      <c r="A23" s="32" t="s">
        <v>14</v>
      </c>
      <c r="B23" s="33">
        <v>2018</v>
      </c>
      <c r="C23" s="34">
        <v>5500</v>
      </c>
      <c r="D23" s="35">
        <v>800659050000</v>
      </c>
      <c r="E23" s="35">
        <f t="shared" si="0"/>
        <v>4403624775000000</v>
      </c>
      <c r="F23" s="36">
        <v>235347897000</v>
      </c>
      <c r="G23" s="36">
        <f t="shared" si="1"/>
        <v>4403860122897000</v>
      </c>
      <c r="H23" s="39">
        <v>1480105944000</v>
      </c>
      <c r="I23" s="38">
        <f t="shared" si="2"/>
        <v>2975.368176007406</v>
      </c>
    </row>
    <row r="24" spans="1:9" x14ac:dyDescent="0.2">
      <c r="A24" s="32"/>
      <c r="B24" s="33">
        <v>2019</v>
      </c>
      <c r="C24" s="34">
        <v>6800</v>
      </c>
      <c r="D24" s="35">
        <v>800659050000</v>
      </c>
      <c r="E24" s="35">
        <f t="shared" si="0"/>
        <v>5444481540000000</v>
      </c>
      <c r="F24" s="36">
        <v>210260467000</v>
      </c>
      <c r="G24" s="36">
        <f t="shared" si="1"/>
        <v>5444691800467000</v>
      </c>
      <c r="H24" s="39">
        <v>1425983722000</v>
      </c>
      <c r="I24" s="38">
        <f t="shared" si="2"/>
        <v>3818.2005281452994</v>
      </c>
    </row>
    <row r="25" spans="1:9" x14ac:dyDescent="0.2">
      <c r="A25" s="32"/>
      <c r="B25" s="33">
        <v>2020</v>
      </c>
      <c r="C25" s="34">
        <v>4400</v>
      </c>
      <c r="D25" s="35">
        <v>800659050000</v>
      </c>
      <c r="E25" s="35">
        <f t="shared" si="0"/>
        <v>3522899820000000</v>
      </c>
      <c r="F25" s="36">
        <v>205681950000</v>
      </c>
      <c r="G25" s="36">
        <f t="shared" si="1"/>
        <v>3523105501950000</v>
      </c>
      <c r="H25" s="39">
        <v>1225580913000</v>
      </c>
      <c r="I25" s="38">
        <f t="shared" si="2"/>
        <v>2874.6412942463962</v>
      </c>
    </row>
    <row r="26" spans="1:9" x14ac:dyDescent="0.2">
      <c r="A26" s="32"/>
      <c r="B26" s="33">
        <v>2021</v>
      </c>
      <c r="C26" s="34">
        <v>3740</v>
      </c>
      <c r="D26" s="35">
        <v>800659050000</v>
      </c>
      <c r="E26" s="35">
        <f t="shared" si="0"/>
        <v>2994464847000000</v>
      </c>
      <c r="F26" s="36">
        <v>298548048000</v>
      </c>
      <c r="G26" s="36">
        <f t="shared" si="1"/>
        <v>2994763395048000</v>
      </c>
      <c r="H26" s="39">
        <v>1308722065000</v>
      </c>
      <c r="I26" s="38">
        <f t="shared" si="2"/>
        <v>2288.311227524081</v>
      </c>
    </row>
    <row r="27" spans="1:9" x14ac:dyDescent="0.2">
      <c r="A27" s="32" t="s">
        <v>15</v>
      </c>
      <c r="B27" s="33">
        <v>2018</v>
      </c>
      <c r="C27" s="34">
        <v>182.5</v>
      </c>
      <c r="D27" s="35">
        <v>2374834620000</v>
      </c>
      <c r="E27" s="35">
        <f t="shared" si="0"/>
        <v>433407318150000</v>
      </c>
      <c r="F27" s="36">
        <v>195678977792</v>
      </c>
      <c r="G27" s="36">
        <f t="shared" si="1"/>
        <v>433602997127792</v>
      </c>
      <c r="H27" s="39">
        <v>1523517170000</v>
      </c>
      <c r="I27" s="38">
        <f t="shared" si="2"/>
        <v>284.60657068130843</v>
      </c>
    </row>
    <row r="28" spans="1:9" x14ac:dyDescent="0.2">
      <c r="A28" s="32"/>
      <c r="B28" s="33">
        <v>2019</v>
      </c>
      <c r="C28" s="34">
        <v>235</v>
      </c>
      <c r="D28" s="35">
        <v>2378405500000</v>
      </c>
      <c r="E28" s="35">
        <f t="shared" si="0"/>
        <v>558925292500000</v>
      </c>
      <c r="F28" s="36">
        <v>207108590481</v>
      </c>
      <c r="G28" s="36">
        <f t="shared" si="1"/>
        <v>559132401090481</v>
      </c>
      <c r="H28" s="39">
        <v>848676035300</v>
      </c>
      <c r="I28" s="38">
        <f t="shared" si="2"/>
        <v>658.82902053765702</v>
      </c>
    </row>
    <row r="29" spans="1:9" x14ac:dyDescent="0.2">
      <c r="A29" s="32"/>
      <c r="B29" s="33">
        <v>2020</v>
      </c>
      <c r="C29" s="34">
        <v>251.25</v>
      </c>
      <c r="D29" s="35">
        <v>2419438170000</v>
      </c>
      <c r="E29" s="35">
        <f t="shared" si="0"/>
        <v>607883840212500</v>
      </c>
      <c r="F29" s="36">
        <v>244363297557</v>
      </c>
      <c r="G29" s="36">
        <f t="shared" si="1"/>
        <v>608128203510057</v>
      </c>
      <c r="H29" s="39">
        <v>906924214166</v>
      </c>
      <c r="I29" s="38">
        <f t="shared" si="2"/>
        <v>670.53916304273196</v>
      </c>
    </row>
    <row r="30" spans="1:9" x14ac:dyDescent="0.2">
      <c r="A30" s="32"/>
      <c r="B30" s="33">
        <v>2021</v>
      </c>
      <c r="C30" s="34">
        <v>181</v>
      </c>
      <c r="D30" s="35">
        <v>9677752680000</v>
      </c>
      <c r="E30" s="35">
        <f t="shared" si="0"/>
        <v>1751673235080000</v>
      </c>
      <c r="F30" s="36">
        <v>320458715888</v>
      </c>
      <c r="G30" s="36">
        <f t="shared" si="1"/>
        <v>1751993693795888</v>
      </c>
      <c r="H30" s="39">
        <v>989119315334</v>
      </c>
      <c r="I30" s="38">
        <f t="shared" si="2"/>
        <v>1771.2662836882173</v>
      </c>
    </row>
    <row r="31" spans="1:9" x14ac:dyDescent="0.2">
      <c r="A31" s="32" t="s">
        <v>16</v>
      </c>
      <c r="B31" s="33">
        <v>2018</v>
      </c>
      <c r="C31" s="34">
        <v>10450</v>
      </c>
      <c r="D31" s="35">
        <v>11661908000</v>
      </c>
      <c r="E31" s="35">
        <f t="shared" si="0"/>
        <v>121866938600000</v>
      </c>
      <c r="F31" s="36">
        <v>11660003000</v>
      </c>
      <c r="G31" s="36">
        <f t="shared" si="1"/>
        <v>121878598603000</v>
      </c>
      <c r="H31" s="40">
        <v>34367153000</v>
      </c>
      <c r="I31" s="38">
        <f t="shared" si="2"/>
        <v>3546.3687842574564</v>
      </c>
    </row>
    <row r="32" spans="1:9" x14ac:dyDescent="0.2">
      <c r="A32" s="32"/>
      <c r="B32" s="33">
        <v>2019</v>
      </c>
      <c r="C32" s="34">
        <v>11150</v>
      </c>
      <c r="D32" s="35">
        <v>11661908000</v>
      </c>
      <c r="E32" s="35">
        <f t="shared" si="0"/>
        <v>130030274200000</v>
      </c>
      <c r="F32" s="36">
        <v>12038210000</v>
      </c>
      <c r="G32" s="36">
        <f t="shared" si="1"/>
        <v>130042312410000</v>
      </c>
      <c r="H32" s="39">
        <v>38709314000</v>
      </c>
      <c r="I32" s="38">
        <f t="shared" si="2"/>
        <v>3359.4579436359941</v>
      </c>
    </row>
    <row r="33" spans="1:9" x14ac:dyDescent="0.2">
      <c r="A33" s="32"/>
      <c r="B33" s="33">
        <v>2020</v>
      </c>
      <c r="C33" s="34">
        <v>9575</v>
      </c>
      <c r="D33" s="35">
        <v>11661908000</v>
      </c>
      <c r="E33" s="35">
        <f t="shared" si="0"/>
        <v>111662769100000</v>
      </c>
      <c r="F33" s="36">
        <v>53270272000</v>
      </c>
      <c r="G33" s="36">
        <f t="shared" si="1"/>
        <v>111716039372000</v>
      </c>
      <c r="H33" s="39">
        <v>103588325000</v>
      </c>
      <c r="I33" s="38">
        <f t="shared" si="2"/>
        <v>1078.46168351501</v>
      </c>
    </row>
    <row r="34" spans="1:9" x14ac:dyDescent="0.2">
      <c r="A34" s="32"/>
      <c r="B34" s="33">
        <v>2021</v>
      </c>
      <c r="C34" s="34">
        <v>8700</v>
      </c>
      <c r="D34" s="35">
        <v>11661908000</v>
      </c>
      <c r="E34" s="35">
        <f t="shared" si="0"/>
        <v>101458599600000</v>
      </c>
      <c r="F34" s="36">
        <v>63342765000</v>
      </c>
      <c r="G34" s="36">
        <f t="shared" si="1"/>
        <v>101521942365000</v>
      </c>
      <c r="H34" s="39">
        <v>118066628000</v>
      </c>
      <c r="I34" s="38">
        <f t="shared" si="2"/>
        <v>859.86992331990712</v>
      </c>
    </row>
    <row r="35" spans="1:9" x14ac:dyDescent="0.2">
      <c r="A35" s="32" t="s">
        <v>17</v>
      </c>
      <c r="B35" s="33">
        <v>2018</v>
      </c>
      <c r="C35" s="34">
        <v>7450</v>
      </c>
      <c r="D35" s="35">
        <v>8780426500</v>
      </c>
      <c r="E35" s="35">
        <f t="shared" si="0"/>
        <v>65414177425000</v>
      </c>
      <c r="F35" s="36">
        <v>46620996000</v>
      </c>
      <c r="G35" s="36">
        <f t="shared" si="1"/>
        <v>65460798421000</v>
      </c>
      <c r="H35" s="39">
        <v>96537796000</v>
      </c>
      <c r="I35" s="38">
        <f t="shared" si="2"/>
        <v>678.08465837566871</v>
      </c>
    </row>
    <row r="36" spans="1:9" x14ac:dyDescent="0.2">
      <c r="A36" s="32"/>
      <c r="B36" s="33">
        <v>2019</v>
      </c>
      <c r="C36" s="34">
        <v>7925</v>
      </c>
      <c r="D36" s="35">
        <v>8780426500</v>
      </c>
      <c r="E36" s="35">
        <f t="shared" si="0"/>
        <v>69584880012500</v>
      </c>
      <c r="F36" s="36">
        <v>41996071000</v>
      </c>
      <c r="G36" s="36">
        <f t="shared" si="1"/>
        <v>69626876083500</v>
      </c>
      <c r="H36" s="39">
        <v>96198559000</v>
      </c>
      <c r="I36" s="38">
        <f t="shared" si="2"/>
        <v>723.78294235675605</v>
      </c>
    </row>
    <row r="37" spans="1:9" x14ac:dyDescent="0.2">
      <c r="A37" s="32"/>
      <c r="B37" s="33">
        <v>2020</v>
      </c>
      <c r="C37" s="34">
        <v>6850</v>
      </c>
      <c r="D37" s="35">
        <v>8780426500</v>
      </c>
      <c r="E37" s="35">
        <f t="shared" si="0"/>
        <v>60145921525000</v>
      </c>
      <c r="F37" s="36">
        <v>83998472000</v>
      </c>
      <c r="G37" s="36">
        <f t="shared" si="1"/>
        <v>60229919997000</v>
      </c>
      <c r="H37" s="39">
        <v>163136516000</v>
      </c>
      <c r="I37" s="38">
        <f t="shared" si="2"/>
        <v>369.19949912991888</v>
      </c>
    </row>
    <row r="38" spans="1:9" x14ac:dyDescent="0.2">
      <c r="A38" s="32"/>
      <c r="B38" s="33">
        <v>2021</v>
      </c>
      <c r="C38" s="34">
        <v>6325</v>
      </c>
      <c r="D38" s="35">
        <v>8780426500</v>
      </c>
      <c r="E38" s="35">
        <f t="shared" si="0"/>
        <v>55536197612500</v>
      </c>
      <c r="F38" s="36">
        <v>92724082000</v>
      </c>
      <c r="G38" s="36">
        <f t="shared" si="1"/>
        <v>55628921694500</v>
      </c>
      <c r="H38" s="39">
        <v>179356193000</v>
      </c>
      <c r="I38" s="38">
        <f t="shared" si="2"/>
        <v>310.15891207336233</v>
      </c>
    </row>
    <row r="39" spans="1:9" x14ac:dyDescent="0.2">
      <c r="A39" s="32" t="s">
        <v>19</v>
      </c>
      <c r="B39" s="33">
        <v>2018</v>
      </c>
      <c r="C39" s="34">
        <v>16000</v>
      </c>
      <c r="D39" s="36">
        <v>2107000000000</v>
      </c>
      <c r="E39" s="35">
        <f t="shared" si="0"/>
        <v>3.3712E+16</v>
      </c>
      <c r="F39" s="36">
        <v>1721965000000</v>
      </c>
      <c r="G39" s="36">
        <f t="shared" si="1"/>
        <v>3.3713721965E+16</v>
      </c>
      <c r="H39" s="39">
        <v>2889501000000</v>
      </c>
      <c r="I39" s="38">
        <f t="shared" si="2"/>
        <v>11667.662328201306</v>
      </c>
    </row>
    <row r="40" spans="1:9" x14ac:dyDescent="0.2">
      <c r="A40" s="32"/>
      <c r="B40" s="33">
        <v>2019</v>
      </c>
      <c r="C40" s="34">
        <v>15500</v>
      </c>
      <c r="D40" s="36">
        <v>2107000000000</v>
      </c>
      <c r="E40" s="35">
        <f t="shared" si="0"/>
        <v>3.26585E+16</v>
      </c>
      <c r="F40" s="36">
        <v>1750943000000</v>
      </c>
      <c r="G40" s="36">
        <f t="shared" si="1"/>
        <v>3.2660250943E+16</v>
      </c>
      <c r="H40" s="39">
        <v>2896950000000</v>
      </c>
      <c r="I40" s="38">
        <f t="shared" si="2"/>
        <v>11274.012648820311</v>
      </c>
    </row>
    <row r="41" spans="1:9" x14ac:dyDescent="0.2">
      <c r="A41" s="32"/>
      <c r="B41" s="33">
        <v>2020</v>
      </c>
      <c r="C41" s="34">
        <v>9700</v>
      </c>
      <c r="D41" s="36">
        <v>2107000000000</v>
      </c>
      <c r="E41" s="35">
        <f t="shared" si="0"/>
        <v>2.04379E+16</v>
      </c>
      <c r="F41" s="36">
        <v>1474019000000</v>
      </c>
      <c r="G41" s="36">
        <f t="shared" si="1"/>
        <v>2.0439374019E+16</v>
      </c>
      <c r="H41" s="39">
        <v>2907425000000</v>
      </c>
      <c r="I41" s="38">
        <f t="shared" si="2"/>
        <v>7030.0606271872875</v>
      </c>
    </row>
    <row r="42" spans="1:9" x14ac:dyDescent="0.2">
      <c r="A42" s="32"/>
      <c r="B42" s="33">
        <v>2021</v>
      </c>
      <c r="C42" s="34">
        <v>7800</v>
      </c>
      <c r="D42" s="36">
        <v>2107000000</v>
      </c>
      <c r="E42" s="35">
        <f t="shared" si="0"/>
        <v>16434600000000</v>
      </c>
      <c r="F42" s="36">
        <v>1822860000000</v>
      </c>
      <c r="G42" s="36">
        <f t="shared" si="1"/>
        <v>18257460000000</v>
      </c>
      <c r="H42" s="39">
        <v>2922017000000</v>
      </c>
      <c r="I42" s="38">
        <f t="shared" si="2"/>
        <v>6.2482388021698707</v>
      </c>
    </row>
    <row r="43" spans="1:9" x14ac:dyDescent="0.2">
      <c r="A43" s="32" t="s">
        <v>20</v>
      </c>
      <c r="B43" s="33">
        <v>2018</v>
      </c>
      <c r="C43" s="34">
        <v>2620</v>
      </c>
      <c r="D43" s="35">
        <v>22358699725</v>
      </c>
      <c r="E43" s="35">
        <f t="shared" si="0"/>
        <v>58579793279500</v>
      </c>
      <c r="F43" s="36">
        <v>9049161944940</v>
      </c>
      <c r="G43" s="36">
        <f t="shared" si="1"/>
        <v>67628955224440</v>
      </c>
      <c r="H43" s="39">
        <v>17591706426634</v>
      </c>
      <c r="I43" s="38">
        <f t="shared" si="2"/>
        <v>3.8443658383276089</v>
      </c>
    </row>
    <row r="44" spans="1:9" x14ac:dyDescent="0.2">
      <c r="A44" s="32"/>
      <c r="B44" s="33">
        <v>2019</v>
      </c>
      <c r="C44" s="34">
        <v>2050</v>
      </c>
      <c r="D44" s="35">
        <v>22358699725</v>
      </c>
      <c r="E44" s="35">
        <f t="shared" si="0"/>
        <v>45835334436250</v>
      </c>
      <c r="F44" s="36">
        <v>9125978611155</v>
      </c>
      <c r="G44" s="36">
        <f t="shared" si="1"/>
        <v>54961313047405</v>
      </c>
      <c r="H44" s="39">
        <v>19037918806473</v>
      </c>
      <c r="I44" s="38">
        <f t="shared" si="2"/>
        <v>2.8869391452976383</v>
      </c>
    </row>
    <row r="45" spans="1:9" x14ac:dyDescent="0.2">
      <c r="A45" s="32"/>
      <c r="B45" s="33">
        <v>2020</v>
      </c>
      <c r="C45" s="34">
        <v>2710</v>
      </c>
      <c r="D45" s="35">
        <v>22358699725</v>
      </c>
      <c r="E45" s="35">
        <f t="shared" si="0"/>
        <v>60592076254750</v>
      </c>
      <c r="F45" s="36">
        <v>8506032464592</v>
      </c>
      <c r="G45" s="36">
        <f t="shared" si="1"/>
        <v>69098108719342</v>
      </c>
      <c r="H45" s="39">
        <v>19777500514550</v>
      </c>
      <c r="I45" s="38">
        <f t="shared" si="2"/>
        <v>3.4937735771265732</v>
      </c>
    </row>
    <row r="46" spans="1:9" x14ac:dyDescent="0.2">
      <c r="A46" s="32"/>
      <c r="B46" s="33">
        <v>2021</v>
      </c>
      <c r="C46" s="34">
        <v>2040</v>
      </c>
      <c r="D46" s="35">
        <v>22358699725</v>
      </c>
      <c r="E46" s="35">
        <f t="shared" si="0"/>
        <v>45611747439000</v>
      </c>
      <c r="F46" s="36">
        <v>8557621869393</v>
      </c>
      <c r="G46" s="36">
        <f t="shared" si="1"/>
        <v>54169369308393</v>
      </c>
      <c r="H46" s="39">
        <v>19917653265528</v>
      </c>
      <c r="I46" s="38">
        <f t="shared" si="2"/>
        <v>2.719666247134914</v>
      </c>
    </row>
    <row r="47" spans="1:9" x14ac:dyDescent="0.2">
      <c r="A47" s="32" t="s">
        <v>21</v>
      </c>
      <c r="B47" s="33">
        <v>2018</v>
      </c>
      <c r="C47" s="34">
        <v>1200</v>
      </c>
      <c r="D47" s="35">
        <v>6186488888000</v>
      </c>
      <c r="E47" s="35">
        <f t="shared" si="0"/>
        <v>7423786665600000</v>
      </c>
      <c r="F47" s="36">
        <v>1476909260772</v>
      </c>
      <c r="G47" s="36">
        <f t="shared" si="1"/>
        <v>7425263574860772</v>
      </c>
      <c r="H47" s="39">
        <v>4393810380883</v>
      </c>
      <c r="I47" s="38">
        <f t="shared" si="2"/>
        <v>1689.9371914562589</v>
      </c>
    </row>
    <row r="48" spans="1:9" x14ac:dyDescent="0.2">
      <c r="A48" s="32"/>
      <c r="B48" s="33">
        <v>2019</v>
      </c>
      <c r="C48" s="34">
        <v>1300</v>
      </c>
      <c r="D48" s="35">
        <v>6186488888000</v>
      </c>
      <c r="E48" s="35">
        <f t="shared" si="0"/>
        <v>8042435554400000</v>
      </c>
      <c r="F48" s="36">
        <v>1492329137484</v>
      </c>
      <c r="G48" s="36">
        <f t="shared" si="1"/>
        <v>8043927883537484</v>
      </c>
      <c r="H48" s="39">
        <v>4538363765145</v>
      </c>
      <c r="I48" s="38">
        <f t="shared" si="2"/>
        <v>1772.4290735166492</v>
      </c>
    </row>
    <row r="49" spans="1:9" x14ac:dyDescent="0.2">
      <c r="A49" s="32"/>
      <c r="B49" s="33">
        <v>2020</v>
      </c>
      <c r="C49" s="34">
        <v>1360</v>
      </c>
      <c r="D49" s="35">
        <v>6186488888000</v>
      </c>
      <c r="E49" s="35">
        <f t="shared" si="0"/>
        <v>8413624887680000</v>
      </c>
      <c r="F49" s="36">
        <v>1224495624254</v>
      </c>
      <c r="G49" s="36">
        <f t="shared" si="1"/>
        <v>8414849383304254</v>
      </c>
      <c r="H49" s="39">
        <v>4452166671985</v>
      </c>
      <c r="I49" s="38">
        <f t="shared" si="2"/>
        <v>1890.0571347102086</v>
      </c>
    </row>
    <row r="50" spans="1:9" x14ac:dyDescent="0.2">
      <c r="A50" s="32"/>
      <c r="B50" s="33">
        <v>2021</v>
      </c>
      <c r="C50" s="34">
        <v>1360</v>
      </c>
      <c r="D50" s="35">
        <v>6186488888000</v>
      </c>
      <c r="E50" s="35">
        <f t="shared" si="0"/>
        <v>8413624887680000</v>
      </c>
      <c r="F50" s="36">
        <v>1341864891951</v>
      </c>
      <c r="G50" s="36">
        <f t="shared" si="1"/>
        <v>8414966752571951</v>
      </c>
      <c r="H50" s="39">
        <v>4191284422677</v>
      </c>
      <c r="I50" s="38">
        <f t="shared" si="2"/>
        <v>2007.7298278882392</v>
      </c>
    </row>
    <row r="51" spans="1:9" x14ac:dyDescent="0.2">
      <c r="A51" s="32" t="s">
        <v>22</v>
      </c>
      <c r="B51" s="33">
        <v>2018</v>
      </c>
      <c r="C51" s="34">
        <v>695</v>
      </c>
      <c r="D51" s="36">
        <v>1726003217000</v>
      </c>
      <c r="E51" s="35">
        <f t="shared" si="0"/>
        <v>1199572235815000</v>
      </c>
      <c r="F51" s="36">
        <v>730789419438</v>
      </c>
      <c r="G51" s="36">
        <f t="shared" si="1"/>
        <v>1200303025234438</v>
      </c>
      <c r="H51" s="39">
        <v>1674338792994</v>
      </c>
      <c r="I51" s="38">
        <f t="shared" si="2"/>
        <v>716.88181045372176</v>
      </c>
    </row>
    <row r="52" spans="1:9" x14ac:dyDescent="0.2">
      <c r="A52" s="32"/>
      <c r="B52" s="33">
        <v>2019</v>
      </c>
      <c r="C52" s="34">
        <v>410</v>
      </c>
      <c r="D52" s="36">
        <v>1726003217000</v>
      </c>
      <c r="E52" s="35">
        <f t="shared" si="0"/>
        <v>707661318970000</v>
      </c>
      <c r="F52" s="36">
        <v>686172707450</v>
      </c>
      <c r="G52" s="36">
        <f t="shared" si="1"/>
        <v>708347491677450</v>
      </c>
      <c r="H52" s="39">
        <v>1725423809817</v>
      </c>
      <c r="I52" s="38">
        <f t="shared" si="2"/>
        <v>410.53536391883802</v>
      </c>
    </row>
    <row r="53" spans="1:9" x14ac:dyDescent="0.2">
      <c r="A53" s="32"/>
      <c r="B53" s="33">
        <v>2020</v>
      </c>
      <c r="C53" s="34">
        <v>324</v>
      </c>
      <c r="D53" s="36">
        <v>1726003217000</v>
      </c>
      <c r="E53" s="35">
        <f t="shared" si="0"/>
        <v>559225042308000</v>
      </c>
      <c r="F53" s="36">
        <v>806678887419</v>
      </c>
      <c r="G53" s="36">
        <f t="shared" si="1"/>
        <v>560031721195419</v>
      </c>
      <c r="H53" s="39">
        <v>1768660546754</v>
      </c>
      <c r="I53" s="38">
        <f t="shared" si="2"/>
        <v>316.64172202135569</v>
      </c>
    </row>
    <row r="54" spans="1:9" x14ac:dyDescent="0.2">
      <c r="A54" s="32"/>
      <c r="B54" s="33">
        <v>2021</v>
      </c>
      <c r="C54" s="34">
        <v>360</v>
      </c>
      <c r="D54" s="36">
        <v>1726003217000</v>
      </c>
      <c r="E54" s="35">
        <f t="shared" si="0"/>
        <v>621361158120000</v>
      </c>
      <c r="F54" s="36">
        <v>977942627046</v>
      </c>
      <c r="G54" s="36">
        <f t="shared" si="1"/>
        <v>622339100747046</v>
      </c>
      <c r="H54" s="39">
        <v>1970428120056</v>
      </c>
      <c r="I54" s="38">
        <f t="shared" si="2"/>
        <v>315.8395347754979</v>
      </c>
    </row>
    <row r="55" spans="1:9" x14ac:dyDescent="0.2">
      <c r="A55" s="32" t="s">
        <v>23</v>
      </c>
      <c r="B55" s="33">
        <v>2018</v>
      </c>
      <c r="C55" s="34">
        <v>1500</v>
      </c>
      <c r="D55" s="36">
        <v>621666450000</v>
      </c>
      <c r="E55" s="35">
        <f t="shared" si="0"/>
        <v>932499675000000</v>
      </c>
      <c r="F55" s="36">
        <v>408057718435</v>
      </c>
      <c r="G55" s="36">
        <f t="shared" si="1"/>
        <v>932907732718435</v>
      </c>
      <c r="H55" s="39">
        <v>721369232790</v>
      </c>
      <c r="I55" s="38">
        <f t="shared" si="2"/>
        <v>1293.2458029992204</v>
      </c>
    </row>
    <row r="56" spans="1:9" x14ac:dyDescent="0.2">
      <c r="A56" s="32"/>
      <c r="B56" s="33">
        <v>2019</v>
      </c>
      <c r="C56" s="34">
        <v>1610</v>
      </c>
      <c r="D56" s="35">
        <v>621666450000</v>
      </c>
      <c r="E56" s="35">
        <f t="shared" si="0"/>
        <v>1000882984500000</v>
      </c>
      <c r="F56" s="36">
        <v>410463595860</v>
      </c>
      <c r="G56" s="36">
        <f t="shared" si="1"/>
        <v>1001293448095860</v>
      </c>
      <c r="H56" s="39">
        <v>790845543826</v>
      </c>
      <c r="I56" s="38">
        <f t="shared" si="2"/>
        <v>1266.1049378260925</v>
      </c>
    </row>
    <row r="57" spans="1:9" x14ac:dyDescent="0.2">
      <c r="A57" s="32"/>
      <c r="B57" s="33">
        <v>2020</v>
      </c>
      <c r="C57" s="34">
        <v>1565</v>
      </c>
      <c r="D57" s="35">
        <v>621666450000</v>
      </c>
      <c r="E57" s="35">
        <f t="shared" si="0"/>
        <v>972907994250000</v>
      </c>
      <c r="F57" s="36">
        <v>366908471713</v>
      </c>
      <c r="G57" s="36">
        <f t="shared" si="1"/>
        <v>973274902721713</v>
      </c>
      <c r="H57" s="39">
        <v>773863042440</v>
      </c>
      <c r="I57" s="38">
        <f t="shared" si="2"/>
        <v>1257.6836589236318</v>
      </c>
    </row>
    <row r="58" spans="1:9" x14ac:dyDescent="0.2">
      <c r="A58" s="32"/>
      <c r="B58" s="33">
        <v>2021</v>
      </c>
      <c r="C58" s="34">
        <v>2420</v>
      </c>
      <c r="D58" s="35">
        <v>621666450000</v>
      </c>
      <c r="E58" s="35">
        <f t="shared" si="0"/>
        <v>1504432809000000</v>
      </c>
      <c r="F58" s="36">
        <v>347288021564</v>
      </c>
      <c r="G58" s="36">
        <f t="shared" si="1"/>
        <v>1504780097021564</v>
      </c>
      <c r="H58" s="39">
        <v>889125250792</v>
      </c>
      <c r="I58" s="38">
        <f t="shared" si="2"/>
        <v>1692.4275805699606</v>
      </c>
    </row>
    <row r="59" spans="1:9" x14ac:dyDescent="0.2">
      <c r="A59" s="32" t="s">
        <v>24</v>
      </c>
      <c r="B59" s="33">
        <v>2018</v>
      </c>
      <c r="C59" s="34">
        <v>3750</v>
      </c>
      <c r="D59" s="35">
        <v>1310000000000</v>
      </c>
      <c r="E59" s="35">
        <f t="shared" si="0"/>
        <v>4912500000000000</v>
      </c>
      <c r="F59" s="36">
        <v>984801863078</v>
      </c>
      <c r="G59" s="36">
        <f t="shared" si="1"/>
        <v>4913484801863078</v>
      </c>
      <c r="H59" s="39">
        <v>2631189810030</v>
      </c>
      <c r="I59" s="38">
        <f t="shared" si="2"/>
        <v>1867.4003612863855</v>
      </c>
    </row>
    <row r="60" spans="1:9" x14ac:dyDescent="0.2">
      <c r="A60" s="32"/>
      <c r="B60" s="33">
        <v>2019</v>
      </c>
      <c r="C60" s="34">
        <v>4500</v>
      </c>
      <c r="D60" s="35">
        <v>1310000000000</v>
      </c>
      <c r="E60" s="35">
        <f t="shared" si="0"/>
        <v>5895000000000000</v>
      </c>
      <c r="F60" s="36">
        <v>733556075974</v>
      </c>
      <c r="G60" s="36">
        <f t="shared" si="1"/>
        <v>5895733556075974</v>
      </c>
      <c r="H60" s="39">
        <v>2881563083954</v>
      </c>
      <c r="I60" s="38">
        <f t="shared" si="2"/>
        <v>2046.0192556277525</v>
      </c>
    </row>
    <row r="61" spans="1:9" x14ac:dyDescent="0.2">
      <c r="A61" s="32"/>
      <c r="B61" s="33">
        <v>2020</v>
      </c>
      <c r="C61" s="34">
        <v>9500</v>
      </c>
      <c r="D61" s="35">
        <v>1310000000000</v>
      </c>
      <c r="E61" s="35">
        <f t="shared" si="0"/>
        <v>1.2445E+16</v>
      </c>
      <c r="F61" s="36">
        <v>775696860738</v>
      </c>
      <c r="G61" s="36">
        <f t="shared" si="1"/>
        <v>1.2445775696860738E+16</v>
      </c>
      <c r="H61" s="39">
        <v>3448995059882</v>
      </c>
      <c r="I61" s="38">
        <f t="shared" si="2"/>
        <v>3608.5223320924511</v>
      </c>
    </row>
    <row r="62" spans="1:9" x14ac:dyDescent="0.2">
      <c r="A62" s="32"/>
      <c r="B62" s="33">
        <v>2021</v>
      </c>
      <c r="C62" s="34">
        <v>7550</v>
      </c>
      <c r="D62" s="35">
        <v>1310000000000</v>
      </c>
      <c r="E62" s="35">
        <f t="shared" si="0"/>
        <v>9890500000000000</v>
      </c>
      <c r="F62" s="36">
        <v>618395061219</v>
      </c>
      <c r="G62" s="36">
        <f t="shared" si="1"/>
        <v>9891118395061220</v>
      </c>
      <c r="H62" s="39">
        <v>3919243683748</v>
      </c>
      <c r="I62" s="38">
        <f t="shared" si="2"/>
        <v>2523.7314117713331</v>
      </c>
    </row>
    <row r="63" spans="1:9" x14ac:dyDescent="0.2">
      <c r="A63" s="32" t="s">
        <v>25</v>
      </c>
      <c r="B63" s="33">
        <v>2018</v>
      </c>
      <c r="C63" s="34">
        <v>1350</v>
      </c>
      <c r="D63" s="35">
        <v>11553528000</v>
      </c>
      <c r="E63" s="35">
        <f t="shared" si="0"/>
        <v>15597262800000</v>
      </c>
      <c r="F63" s="36">
        <v>780915000000</v>
      </c>
      <c r="G63" s="36">
        <f t="shared" si="1"/>
        <v>16378177800000</v>
      </c>
      <c r="H63" s="39">
        <v>5555871000000</v>
      </c>
      <c r="I63" s="38">
        <f t="shared" si="2"/>
        <v>2.9479046219755642</v>
      </c>
    </row>
    <row r="64" spans="1:9" x14ac:dyDescent="0.2">
      <c r="A64" s="32"/>
      <c r="B64" s="33">
        <v>2019</v>
      </c>
      <c r="C64" s="34">
        <v>1680</v>
      </c>
      <c r="D64" s="35">
        <v>11553528000</v>
      </c>
      <c r="E64" s="35">
        <f t="shared" si="0"/>
        <v>19409927040000</v>
      </c>
      <c r="F64" s="36">
        <v>953283000000</v>
      </c>
      <c r="G64" s="36">
        <f t="shared" si="1"/>
        <v>20363210040000</v>
      </c>
      <c r="H64" s="39">
        <v>6608422000000</v>
      </c>
      <c r="I64" s="38">
        <f t="shared" si="2"/>
        <v>3.0814027978237468</v>
      </c>
    </row>
    <row r="65" spans="1:9" x14ac:dyDescent="0.2">
      <c r="A65" s="32"/>
      <c r="B65" s="33">
        <v>2020</v>
      </c>
      <c r="C65" s="34">
        <v>1600</v>
      </c>
      <c r="D65" s="35">
        <v>11553528000</v>
      </c>
      <c r="E65" s="35">
        <f t="shared" si="0"/>
        <v>18485644800000</v>
      </c>
      <c r="F65" s="36">
        <v>3972379000000</v>
      </c>
      <c r="G65" s="36">
        <f t="shared" si="1"/>
        <v>22458023800000</v>
      </c>
      <c r="H65" s="39">
        <v>8754116000000</v>
      </c>
      <c r="I65" s="38">
        <f t="shared" si="2"/>
        <v>2.5654245157363689</v>
      </c>
    </row>
    <row r="66" spans="1:9" x14ac:dyDescent="0.2">
      <c r="A66" s="32"/>
      <c r="B66" s="33">
        <v>2021</v>
      </c>
      <c r="C66" s="34">
        <v>1570</v>
      </c>
      <c r="D66" s="35">
        <v>11553528000</v>
      </c>
      <c r="E66" s="35">
        <f t="shared" si="0"/>
        <v>18139038960000</v>
      </c>
      <c r="F66" s="36">
        <v>2268730000000</v>
      </c>
      <c r="G66" s="36">
        <f t="shared" si="1"/>
        <v>20407768960000</v>
      </c>
      <c r="H66" s="39">
        <v>7406856000000</v>
      </c>
      <c r="I66" s="38">
        <f t="shared" si="2"/>
        <v>2.7552539107011125</v>
      </c>
    </row>
    <row r="67" spans="1:9" x14ac:dyDescent="0.2">
      <c r="C67" s="31"/>
    </row>
    <row r="68" spans="1:9" x14ac:dyDescent="0.2">
      <c r="C68" s="31"/>
    </row>
    <row r="69" spans="1:9" x14ac:dyDescent="0.2">
      <c r="C69" s="31"/>
    </row>
    <row r="70" spans="1:9" x14ac:dyDescent="0.2">
      <c r="C70" s="31"/>
    </row>
  </sheetData>
  <mergeCells count="1">
    <mergeCell ref="A1:I1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6"/>
  <sheetViews>
    <sheetView workbookViewId="0">
      <selection activeCell="E3" sqref="E3:E66"/>
    </sheetView>
  </sheetViews>
  <sheetFormatPr defaultColWidth="9" defaultRowHeight="15" x14ac:dyDescent="0.25"/>
  <cols>
    <col min="3" max="3" width="19.42578125" style="6" customWidth="1"/>
    <col min="4" max="4" width="22.85546875" customWidth="1"/>
    <col min="5" max="5" width="17.42578125" style="25" customWidth="1"/>
  </cols>
  <sheetData>
    <row r="1" spans="1:5" x14ac:dyDescent="0.25">
      <c r="A1" s="54" t="s">
        <v>34</v>
      </c>
      <c r="B1" s="54"/>
      <c r="C1" s="54"/>
      <c r="D1" s="54"/>
      <c r="E1" s="54"/>
    </row>
    <row r="2" spans="1:5" x14ac:dyDescent="0.25">
      <c r="A2" s="1" t="s">
        <v>27</v>
      </c>
      <c r="B2" s="1" t="s">
        <v>4</v>
      </c>
      <c r="C2" s="1" t="s">
        <v>35</v>
      </c>
      <c r="D2" s="1" t="s">
        <v>36</v>
      </c>
      <c r="E2" s="23" t="s">
        <v>37</v>
      </c>
    </row>
    <row r="3" spans="1:5" x14ac:dyDescent="0.25">
      <c r="A3" s="2" t="s">
        <v>9</v>
      </c>
      <c r="B3" s="3">
        <v>2018</v>
      </c>
      <c r="C3" s="14">
        <v>399361000000</v>
      </c>
      <c r="D3" s="14">
        <v>481914000000</v>
      </c>
      <c r="E3" s="24">
        <f>C3/D3</f>
        <v>0.82869765144818375</v>
      </c>
    </row>
    <row r="4" spans="1:5" x14ac:dyDescent="0.25">
      <c r="A4" s="2"/>
      <c r="B4" s="3">
        <v>2019</v>
      </c>
      <c r="C4" s="14">
        <v>254438000000</v>
      </c>
      <c r="D4" s="14">
        <v>567937000000</v>
      </c>
      <c r="E4" s="24">
        <f t="shared" ref="E4:E66" si="0">C4/D4</f>
        <v>0.44800391592729477</v>
      </c>
    </row>
    <row r="5" spans="1:5" x14ac:dyDescent="0.25">
      <c r="A5" s="2"/>
      <c r="B5" s="3">
        <v>2020</v>
      </c>
      <c r="C5" s="14">
        <v>258283000000</v>
      </c>
      <c r="D5" s="14">
        <v>700508000000</v>
      </c>
      <c r="E5" s="24">
        <f t="shared" si="0"/>
        <v>0.3687081375230547</v>
      </c>
    </row>
    <row r="6" spans="1:5" x14ac:dyDescent="0.25">
      <c r="A6" s="2"/>
      <c r="B6" s="3">
        <v>2021</v>
      </c>
      <c r="C6" s="14">
        <v>334291000000</v>
      </c>
      <c r="D6" s="14">
        <v>969817000000</v>
      </c>
      <c r="E6" s="24">
        <f t="shared" si="0"/>
        <v>0.34469492698106963</v>
      </c>
    </row>
    <row r="7" spans="1:5" x14ac:dyDescent="0.25">
      <c r="A7" s="2" t="s">
        <v>10</v>
      </c>
      <c r="B7" s="3">
        <v>2018</v>
      </c>
      <c r="C7" s="14">
        <v>2166496000000</v>
      </c>
      <c r="D7" s="14">
        <v>1226484000000</v>
      </c>
      <c r="E7" s="24">
        <f t="shared" si="0"/>
        <v>1.7664282615998252</v>
      </c>
    </row>
    <row r="8" spans="1:5" x14ac:dyDescent="0.25">
      <c r="A8" s="2"/>
      <c r="B8" s="3">
        <v>2019</v>
      </c>
      <c r="C8" s="14">
        <v>1907767000000</v>
      </c>
      <c r="D8" s="14">
        <v>1245818000000</v>
      </c>
      <c r="E8" s="24">
        <f t="shared" si="0"/>
        <v>1.5313368405336896</v>
      </c>
    </row>
    <row r="9" spans="1:5" x14ac:dyDescent="0.25">
      <c r="A9" s="2"/>
      <c r="B9" s="3">
        <v>2020</v>
      </c>
      <c r="C9" s="14">
        <v>1640851000000</v>
      </c>
      <c r="D9" s="14">
        <v>1322156000000</v>
      </c>
      <c r="E9" s="24">
        <f t="shared" si="0"/>
        <v>1.2410419042836096</v>
      </c>
    </row>
    <row r="10" spans="1:5" x14ac:dyDescent="0.25">
      <c r="A10" s="2"/>
      <c r="B10" s="3">
        <v>2021</v>
      </c>
      <c r="C10" s="14">
        <v>1605521000000</v>
      </c>
      <c r="D10" s="14">
        <v>1387697000000</v>
      </c>
      <c r="E10" s="24">
        <f t="shared" si="0"/>
        <v>1.1569679836448448</v>
      </c>
    </row>
    <row r="11" spans="1:5" x14ac:dyDescent="0.25">
      <c r="A11" s="2" t="s">
        <v>11</v>
      </c>
      <c r="B11" s="3">
        <v>2018</v>
      </c>
      <c r="C11" s="14">
        <v>118853215128</v>
      </c>
      <c r="D11" s="14">
        <v>885422598655</v>
      </c>
      <c r="E11" s="24">
        <f t="shared" si="0"/>
        <v>0.1342333201214243</v>
      </c>
    </row>
    <row r="12" spans="1:5" x14ac:dyDescent="0.25">
      <c r="A12" s="2"/>
      <c r="B12" s="3">
        <v>2019</v>
      </c>
      <c r="C12" s="14">
        <v>122136752135</v>
      </c>
      <c r="D12" s="14">
        <v>935392483850</v>
      </c>
      <c r="E12" s="24">
        <f t="shared" si="0"/>
        <v>0.1305727320282658</v>
      </c>
    </row>
    <row r="13" spans="1:5" x14ac:dyDescent="0.25">
      <c r="A13" s="2"/>
      <c r="B13" s="3">
        <v>2020</v>
      </c>
      <c r="C13" s="14">
        <v>125161736939</v>
      </c>
      <c r="D13" s="14">
        <v>961711929702</v>
      </c>
      <c r="E13" s="24">
        <f t="shared" si="0"/>
        <v>0.13014472741102748</v>
      </c>
    </row>
    <row r="14" spans="1:5" x14ac:dyDescent="0.25">
      <c r="A14" s="2"/>
      <c r="B14" s="3">
        <v>2021</v>
      </c>
      <c r="C14" s="14">
        <v>124445640572</v>
      </c>
      <c r="D14" s="14">
        <v>1022814971132</v>
      </c>
      <c r="E14" s="24">
        <f t="shared" si="0"/>
        <v>0.12166974876626008</v>
      </c>
    </row>
    <row r="15" spans="1:5" x14ac:dyDescent="0.25">
      <c r="A15" s="2" t="s">
        <v>12</v>
      </c>
      <c r="B15" s="3">
        <v>2018</v>
      </c>
      <c r="C15" s="14">
        <v>261784845240</v>
      </c>
      <c r="D15" s="14">
        <v>976647575842</v>
      </c>
      <c r="E15" s="24">
        <f t="shared" si="0"/>
        <v>0.26804433013035095</v>
      </c>
    </row>
    <row r="16" spans="1:5" x14ac:dyDescent="0.25">
      <c r="A16" s="2"/>
      <c r="B16" s="3">
        <v>2019</v>
      </c>
      <c r="C16" s="14">
        <v>192308466864</v>
      </c>
      <c r="D16" s="17">
        <v>1131294696834</v>
      </c>
      <c r="E16" s="24">
        <f t="shared" si="0"/>
        <v>0.16998971833085352</v>
      </c>
    </row>
    <row r="17" spans="1:5" x14ac:dyDescent="0.25">
      <c r="A17" s="2"/>
      <c r="B17" s="3">
        <v>2020</v>
      </c>
      <c r="C17" s="14">
        <v>305958833204</v>
      </c>
      <c r="D17" s="14">
        <v>1260714994864</v>
      </c>
      <c r="E17" s="24">
        <f t="shared" si="0"/>
        <v>0.24268675668207262</v>
      </c>
    </row>
    <row r="18" spans="1:5" x14ac:dyDescent="0.25">
      <c r="A18" s="2"/>
      <c r="B18" s="3">
        <v>2021</v>
      </c>
      <c r="C18" s="14">
        <v>310020233374</v>
      </c>
      <c r="D18" s="14">
        <v>1387366962835</v>
      </c>
      <c r="E18" s="24">
        <f t="shared" si="0"/>
        <v>0.22345943191590242</v>
      </c>
    </row>
    <row r="19" spans="1:5" x14ac:dyDescent="0.25">
      <c r="A19" s="2" t="s">
        <v>13</v>
      </c>
      <c r="B19" s="3">
        <v>2018</v>
      </c>
      <c r="C19" s="14">
        <v>198455391702</v>
      </c>
      <c r="D19" s="14">
        <v>635478469000</v>
      </c>
      <c r="E19" s="24">
        <f t="shared" si="0"/>
        <v>0.31229286495621617</v>
      </c>
    </row>
    <row r="20" spans="1:5" x14ac:dyDescent="0.25">
      <c r="A20" s="2"/>
      <c r="B20" s="3">
        <v>2019</v>
      </c>
      <c r="C20" s="14">
        <v>478844867693</v>
      </c>
      <c r="D20" s="14">
        <v>766299436000</v>
      </c>
      <c r="E20" s="24">
        <f t="shared" si="0"/>
        <v>0.62487957735231847</v>
      </c>
    </row>
    <row r="21" spans="1:5" x14ac:dyDescent="0.25">
      <c r="A21" s="2"/>
      <c r="B21" s="3">
        <v>2020</v>
      </c>
      <c r="C21" s="14">
        <v>416194010942</v>
      </c>
      <c r="D21" s="14">
        <v>894746110000</v>
      </c>
      <c r="E21" s="24">
        <f t="shared" si="0"/>
        <v>0.46515319406306221</v>
      </c>
    </row>
    <row r="22" spans="1:5" x14ac:dyDescent="0.25">
      <c r="A22" s="2"/>
      <c r="B22" s="3">
        <v>2021</v>
      </c>
      <c r="C22" s="14">
        <v>346601683606</v>
      </c>
      <c r="D22" s="14">
        <v>1001579893000</v>
      </c>
      <c r="E22" s="24">
        <f t="shared" si="0"/>
        <v>0.34605495380686518</v>
      </c>
    </row>
    <row r="23" spans="1:5" x14ac:dyDescent="0.25">
      <c r="A23" s="2" t="s">
        <v>14</v>
      </c>
      <c r="B23" s="3">
        <v>2018</v>
      </c>
      <c r="C23" s="14">
        <v>235347897000</v>
      </c>
      <c r="D23" s="14">
        <v>1244758047000</v>
      </c>
      <c r="E23" s="24">
        <f t="shared" si="0"/>
        <v>0.18907119947303302</v>
      </c>
    </row>
    <row r="24" spans="1:5" x14ac:dyDescent="0.25">
      <c r="A24" s="2"/>
      <c r="B24" s="3">
        <v>2019</v>
      </c>
      <c r="C24" s="14">
        <v>210260467000</v>
      </c>
      <c r="D24" s="14">
        <v>1174977264000</v>
      </c>
      <c r="E24" s="24">
        <f t="shared" si="0"/>
        <v>0.17894854091406487</v>
      </c>
    </row>
    <row r="25" spans="1:5" x14ac:dyDescent="0.25">
      <c r="A25" s="2"/>
      <c r="B25" s="3">
        <v>2020</v>
      </c>
      <c r="C25" s="14">
        <v>205681950000</v>
      </c>
      <c r="D25" s="14">
        <v>1019898963000</v>
      </c>
      <c r="E25" s="24">
        <f t="shared" si="0"/>
        <v>0.20166894708373187</v>
      </c>
    </row>
    <row r="26" spans="1:5" x14ac:dyDescent="0.25">
      <c r="A26" s="2"/>
      <c r="B26" s="3">
        <v>2021</v>
      </c>
      <c r="C26" s="14">
        <v>298548048000</v>
      </c>
      <c r="D26" s="14">
        <v>1010174017000</v>
      </c>
      <c r="E26" s="24">
        <f t="shared" si="0"/>
        <v>0.29554120673844259</v>
      </c>
    </row>
    <row r="27" spans="1:5" x14ac:dyDescent="0.25">
      <c r="A27" s="2" t="s">
        <v>15</v>
      </c>
      <c r="B27" s="3">
        <v>2018</v>
      </c>
      <c r="C27" s="14">
        <v>195678977792</v>
      </c>
      <c r="D27" s="14">
        <v>563167578239</v>
      </c>
      <c r="E27" s="24">
        <f t="shared" si="0"/>
        <v>0.34746136914322995</v>
      </c>
    </row>
    <row r="28" spans="1:5" x14ac:dyDescent="0.25">
      <c r="A28" s="2"/>
      <c r="B28" s="3">
        <v>2019</v>
      </c>
      <c r="C28" s="14">
        <v>207108590481</v>
      </c>
      <c r="D28" s="14">
        <v>641567444819</v>
      </c>
      <c r="E28" s="24">
        <f t="shared" si="0"/>
        <v>0.32281655210767402</v>
      </c>
    </row>
    <row r="29" spans="1:5" x14ac:dyDescent="0.25">
      <c r="A29" s="2"/>
      <c r="B29" s="3">
        <v>2020</v>
      </c>
      <c r="C29" s="14">
        <v>244363297557</v>
      </c>
      <c r="D29" s="14">
        <v>662560916609</v>
      </c>
      <c r="E29" s="24">
        <f t="shared" si="0"/>
        <v>0.36881634794828561</v>
      </c>
    </row>
    <row r="30" spans="1:5" x14ac:dyDescent="0.25">
      <c r="A30" s="2"/>
      <c r="B30" s="3">
        <v>2021</v>
      </c>
      <c r="C30" s="14">
        <v>320458715888</v>
      </c>
      <c r="D30" s="14">
        <v>668660599446</v>
      </c>
      <c r="E30" s="24">
        <f t="shared" si="0"/>
        <v>0.47925467143347028</v>
      </c>
    </row>
    <row r="31" spans="1:5" x14ac:dyDescent="0.25">
      <c r="A31" s="2" t="s">
        <v>16</v>
      </c>
      <c r="B31" s="3">
        <v>2018</v>
      </c>
      <c r="C31" s="14">
        <v>11660003000</v>
      </c>
      <c r="D31" s="14">
        <v>22707150000</v>
      </c>
      <c r="E31" s="24">
        <f t="shared" si="0"/>
        <v>0.51349478027845852</v>
      </c>
    </row>
    <row r="32" spans="1:5" x14ac:dyDescent="0.25">
      <c r="A32" s="2"/>
      <c r="B32" s="3">
        <v>2019</v>
      </c>
      <c r="C32" s="14">
        <v>12038210000</v>
      </c>
      <c r="D32" s="14">
        <v>26671104000</v>
      </c>
      <c r="E32" s="24">
        <f t="shared" si="0"/>
        <v>0.45135776906722719</v>
      </c>
    </row>
    <row r="33" spans="1:5" x14ac:dyDescent="0.25">
      <c r="A33" s="2"/>
      <c r="B33" s="3">
        <v>2020</v>
      </c>
      <c r="C33" s="14">
        <v>53270272000</v>
      </c>
      <c r="D33" s="14">
        <v>50318053000</v>
      </c>
      <c r="E33" s="24">
        <f t="shared" si="0"/>
        <v>1.0586711691726227</v>
      </c>
    </row>
    <row r="34" spans="1:5" x14ac:dyDescent="0.25">
      <c r="A34" s="2"/>
      <c r="B34" s="3">
        <v>2021</v>
      </c>
      <c r="C34" s="14">
        <v>63342765000</v>
      </c>
      <c r="D34" s="14">
        <v>54723863000</v>
      </c>
      <c r="E34" s="24">
        <f t="shared" si="0"/>
        <v>1.1574980552816603</v>
      </c>
    </row>
    <row r="35" spans="1:5" x14ac:dyDescent="0.25">
      <c r="A35" s="2" t="s">
        <v>17</v>
      </c>
      <c r="B35" s="3">
        <v>2018</v>
      </c>
      <c r="C35" s="14">
        <v>46620996000</v>
      </c>
      <c r="D35" s="14">
        <v>22707150000</v>
      </c>
      <c r="E35" s="24">
        <f t="shared" si="0"/>
        <v>2.0531416756396115</v>
      </c>
    </row>
    <row r="36" spans="1:5" x14ac:dyDescent="0.25">
      <c r="A36" s="2"/>
      <c r="B36" s="3">
        <v>2019</v>
      </c>
      <c r="C36" s="14">
        <v>41996071000</v>
      </c>
      <c r="D36" s="14">
        <v>26671104000</v>
      </c>
      <c r="E36" s="24">
        <f t="shared" si="0"/>
        <v>1.5745906506157374</v>
      </c>
    </row>
    <row r="37" spans="1:5" x14ac:dyDescent="0.25">
      <c r="A37" s="2"/>
      <c r="B37" s="3">
        <v>2020</v>
      </c>
      <c r="C37" s="14">
        <v>83998472000</v>
      </c>
      <c r="D37" s="14">
        <v>79138044000</v>
      </c>
      <c r="E37" s="24">
        <f t="shared" si="0"/>
        <v>1.0614170853148708</v>
      </c>
    </row>
    <row r="38" spans="1:5" x14ac:dyDescent="0.25">
      <c r="A38" s="2"/>
      <c r="B38" s="3">
        <v>2021</v>
      </c>
      <c r="C38" s="14">
        <v>92724082000</v>
      </c>
      <c r="D38" s="14">
        <v>86632111000</v>
      </c>
      <c r="E38" s="24">
        <f t="shared" si="0"/>
        <v>1.0703200110176236</v>
      </c>
    </row>
    <row r="39" spans="1:5" x14ac:dyDescent="0.25">
      <c r="A39" s="2" t="s">
        <v>19</v>
      </c>
      <c r="B39" s="3">
        <v>2018</v>
      </c>
      <c r="C39" s="14">
        <v>1721965000000</v>
      </c>
      <c r="D39" s="14">
        <v>1167536000000</v>
      </c>
      <c r="E39" s="24">
        <f t="shared" si="0"/>
        <v>1.4748710104013922</v>
      </c>
    </row>
    <row r="40" spans="1:5" x14ac:dyDescent="0.25">
      <c r="A40" s="2"/>
      <c r="B40" s="3">
        <v>2019</v>
      </c>
      <c r="C40" s="14">
        <v>1750943000000</v>
      </c>
      <c r="D40" s="14">
        <v>1146007000000</v>
      </c>
      <c r="E40" s="24">
        <f t="shared" si="0"/>
        <v>1.5278641404459135</v>
      </c>
    </row>
    <row r="41" spans="1:5" x14ac:dyDescent="0.25">
      <c r="A41" s="2"/>
      <c r="B41" s="3">
        <v>2020</v>
      </c>
      <c r="C41" s="14">
        <v>1474019000000</v>
      </c>
      <c r="D41" s="14">
        <v>1433406000000</v>
      </c>
      <c r="E41" s="24">
        <f t="shared" si="0"/>
        <v>1.0283332147346949</v>
      </c>
    </row>
    <row r="42" spans="1:5" x14ac:dyDescent="0.25">
      <c r="A42" s="2"/>
      <c r="B42" s="3">
        <v>2021</v>
      </c>
      <c r="C42" s="14">
        <v>1822860000000</v>
      </c>
      <c r="D42" s="14">
        <v>1099157000000</v>
      </c>
      <c r="E42" s="24">
        <f t="shared" si="0"/>
        <v>1.6584164045718675</v>
      </c>
    </row>
    <row r="43" spans="1:5" x14ac:dyDescent="0.25">
      <c r="A43" s="2" t="s">
        <v>20</v>
      </c>
      <c r="B43" s="3">
        <v>2018</v>
      </c>
      <c r="C43" s="14">
        <v>9049161944940</v>
      </c>
      <c r="D43" s="17">
        <v>8542544481694</v>
      </c>
      <c r="E43" s="24">
        <f>C43/D43</f>
        <v>1.0593052180567091</v>
      </c>
    </row>
    <row r="44" spans="1:5" x14ac:dyDescent="0.25">
      <c r="A44" s="2"/>
      <c r="B44" s="3">
        <v>2019</v>
      </c>
      <c r="C44" s="14">
        <v>9125978611155</v>
      </c>
      <c r="D44" s="14">
        <v>9911940195318</v>
      </c>
      <c r="E44" s="24">
        <f t="shared" si="0"/>
        <v>0.92070557643858097</v>
      </c>
    </row>
    <row r="45" spans="1:5" x14ac:dyDescent="0.25">
      <c r="A45" s="2"/>
      <c r="B45" s="3">
        <v>2020</v>
      </c>
      <c r="C45" s="14">
        <v>8506032464592</v>
      </c>
      <c r="D45" s="14">
        <v>11271468049958</v>
      </c>
      <c r="E45" s="24">
        <f t="shared" si="0"/>
        <v>0.75465169460545078</v>
      </c>
    </row>
    <row r="46" spans="1:5" x14ac:dyDescent="0.25">
      <c r="A46" s="2"/>
      <c r="B46" s="3">
        <v>2021</v>
      </c>
      <c r="C46" s="14">
        <v>8557621869393</v>
      </c>
      <c r="D46" s="14">
        <v>11360031396135</v>
      </c>
      <c r="E46" s="24">
        <f t="shared" si="0"/>
        <v>0.75330970232217331</v>
      </c>
    </row>
    <row r="47" spans="1:5" x14ac:dyDescent="0.25">
      <c r="A47" s="2" t="s">
        <v>21</v>
      </c>
      <c r="B47" s="3">
        <v>2018</v>
      </c>
      <c r="C47" s="14">
        <v>1476909260772</v>
      </c>
      <c r="D47" s="14">
        <v>2916901120000</v>
      </c>
      <c r="E47" s="24">
        <f t="shared" si="0"/>
        <v>0.50632818872242058</v>
      </c>
    </row>
    <row r="48" spans="1:5" x14ac:dyDescent="0.25">
      <c r="A48" s="2"/>
      <c r="B48" s="3">
        <v>2019</v>
      </c>
      <c r="C48" s="14">
        <v>1492329137484</v>
      </c>
      <c r="D48" s="14">
        <v>3046034627000</v>
      </c>
      <c r="E48" s="24">
        <f t="shared" si="0"/>
        <v>0.48992520447929894</v>
      </c>
    </row>
    <row r="49" spans="1:5" x14ac:dyDescent="0.25">
      <c r="A49" s="2"/>
      <c r="B49" s="3">
        <v>2020</v>
      </c>
      <c r="C49" s="14">
        <v>1224495624254</v>
      </c>
      <c r="D49" s="14">
        <v>3227671047000</v>
      </c>
      <c r="E49" s="24">
        <f t="shared" si="0"/>
        <v>0.37937435581984819</v>
      </c>
    </row>
    <row r="50" spans="1:5" x14ac:dyDescent="0.25">
      <c r="A50" s="2"/>
      <c r="B50" s="3">
        <v>2021</v>
      </c>
      <c r="C50" s="14">
        <v>1341864891951</v>
      </c>
      <c r="D50" s="14">
        <v>2849419530000</v>
      </c>
      <c r="E50" s="24">
        <f t="shared" si="0"/>
        <v>0.47092570182215321</v>
      </c>
    </row>
    <row r="51" spans="1:5" x14ac:dyDescent="0.25">
      <c r="A51" s="2" t="s">
        <v>22</v>
      </c>
      <c r="B51" s="3">
        <v>2018</v>
      </c>
      <c r="C51" s="14">
        <v>730789419438</v>
      </c>
      <c r="D51" s="14">
        <v>1040576552000</v>
      </c>
      <c r="E51" s="24">
        <f t="shared" si="0"/>
        <v>0.70229279915390597</v>
      </c>
    </row>
    <row r="52" spans="1:5" x14ac:dyDescent="0.25">
      <c r="A52" s="2"/>
      <c r="B52" s="3">
        <v>2019</v>
      </c>
      <c r="C52" s="14">
        <v>686172707450</v>
      </c>
      <c r="D52" s="14">
        <v>1039251102000</v>
      </c>
      <c r="E52" s="24">
        <f t="shared" si="0"/>
        <v>0.66025689665325948</v>
      </c>
    </row>
    <row r="53" spans="1:5" x14ac:dyDescent="0.25">
      <c r="A53" s="2"/>
      <c r="B53" s="3">
        <v>2020</v>
      </c>
      <c r="C53" s="14">
        <v>806678887419</v>
      </c>
      <c r="D53" s="14">
        <v>961981659335</v>
      </c>
      <c r="E53" s="24">
        <f t="shared" si="0"/>
        <v>0.83855952927069533</v>
      </c>
    </row>
    <row r="54" spans="1:5" x14ac:dyDescent="0.25">
      <c r="A54" s="2"/>
      <c r="B54" s="3">
        <v>2021</v>
      </c>
      <c r="C54" s="14">
        <v>977942627046</v>
      </c>
      <c r="D54" s="14">
        <v>992485493010</v>
      </c>
      <c r="E54" s="24">
        <f t="shared" si="0"/>
        <v>0.98534702414652475</v>
      </c>
    </row>
    <row r="55" spans="1:5" x14ac:dyDescent="0.25">
      <c r="A55" s="2" t="s">
        <v>23</v>
      </c>
      <c r="B55" s="3">
        <v>2018</v>
      </c>
      <c r="C55" s="14">
        <v>408057718435</v>
      </c>
      <c r="D55" s="14">
        <v>339236007000</v>
      </c>
      <c r="E55" s="24">
        <f t="shared" si="0"/>
        <v>1.2028726609643179</v>
      </c>
    </row>
    <row r="56" spans="1:5" x14ac:dyDescent="0.25">
      <c r="A56" s="2"/>
      <c r="B56" s="3">
        <v>2019</v>
      </c>
      <c r="C56" s="14">
        <v>410463595860</v>
      </c>
      <c r="D56" s="14">
        <v>380381947966</v>
      </c>
      <c r="E56" s="24">
        <f t="shared" si="0"/>
        <v>1.0790827431608001</v>
      </c>
    </row>
    <row r="57" spans="1:5" x14ac:dyDescent="0.25">
      <c r="A57" s="2"/>
      <c r="B57" s="3">
        <v>2020</v>
      </c>
      <c r="C57" s="14">
        <v>366908471713</v>
      </c>
      <c r="D57" s="14">
        <v>406954570727</v>
      </c>
      <c r="E57" s="24">
        <f t="shared" si="0"/>
        <v>0.90159565245216433</v>
      </c>
    </row>
    <row r="58" spans="1:5" x14ac:dyDescent="0.25">
      <c r="A58" s="2"/>
      <c r="B58" s="3">
        <v>2021</v>
      </c>
      <c r="C58" s="14">
        <v>347288021564</v>
      </c>
      <c r="D58" s="14">
        <v>541837229228</v>
      </c>
      <c r="E58" s="24">
        <f t="shared" si="0"/>
        <v>0.64094529284894242</v>
      </c>
    </row>
    <row r="59" spans="1:5" x14ac:dyDescent="0.25">
      <c r="A59" s="2" t="s">
        <v>24</v>
      </c>
      <c r="B59" s="3">
        <v>2018</v>
      </c>
      <c r="C59" s="14">
        <v>984801863078</v>
      </c>
      <c r="D59" s="14">
        <v>1646387946952</v>
      </c>
      <c r="E59" s="24">
        <f t="shared" si="0"/>
        <v>0.59815905777322342</v>
      </c>
    </row>
    <row r="60" spans="1:5" x14ac:dyDescent="0.25">
      <c r="A60" s="2"/>
      <c r="B60" s="3">
        <v>2019</v>
      </c>
      <c r="C60" s="14">
        <v>733556075974</v>
      </c>
      <c r="D60" s="14">
        <v>2148007007980</v>
      </c>
      <c r="E60" s="24">
        <f t="shared" si="0"/>
        <v>0.34150543887835866</v>
      </c>
    </row>
    <row r="61" spans="1:5" x14ac:dyDescent="0.25">
      <c r="A61" s="2"/>
      <c r="B61" s="3">
        <v>2020</v>
      </c>
      <c r="C61" s="14">
        <v>775696860738</v>
      </c>
      <c r="D61" s="14">
        <v>2673298199144</v>
      </c>
      <c r="E61" s="24">
        <f t="shared" si="0"/>
        <v>0.29016473395537429</v>
      </c>
    </row>
    <row r="62" spans="1:5" x14ac:dyDescent="0.25">
      <c r="A62" s="2"/>
      <c r="B62" s="3">
        <v>2021</v>
      </c>
      <c r="C62" s="14">
        <v>618395061219</v>
      </c>
      <c r="D62" s="14">
        <v>3300848622529</v>
      </c>
      <c r="E62" s="24">
        <f t="shared" si="0"/>
        <v>0.18734426565287515</v>
      </c>
    </row>
    <row r="63" spans="1:5" x14ac:dyDescent="0.25">
      <c r="A63" s="2" t="s">
        <v>25</v>
      </c>
      <c r="B63" s="3">
        <v>2018</v>
      </c>
      <c r="C63" s="14">
        <v>780915000000</v>
      </c>
      <c r="D63" s="14">
        <v>4774956000000</v>
      </c>
      <c r="E63" s="24">
        <f t="shared" si="0"/>
        <v>0.16354391537848725</v>
      </c>
    </row>
    <row r="64" spans="1:5" x14ac:dyDescent="0.25">
      <c r="A64" s="2"/>
      <c r="B64" s="3">
        <v>2019</v>
      </c>
      <c r="C64" s="14">
        <v>953283000000</v>
      </c>
      <c r="D64" s="14">
        <v>5655139000000</v>
      </c>
      <c r="E64" s="24">
        <f t="shared" si="0"/>
        <v>0.16856933136391519</v>
      </c>
    </row>
    <row r="65" spans="1:5" x14ac:dyDescent="0.25">
      <c r="A65" s="2"/>
      <c r="B65" s="3">
        <v>2020</v>
      </c>
      <c r="C65" s="14">
        <v>3972379000000</v>
      </c>
      <c r="D65" s="14">
        <v>4781737000000</v>
      </c>
      <c r="E65" s="24">
        <f t="shared" si="0"/>
        <v>0.83073975001134526</v>
      </c>
    </row>
    <row r="66" spans="1:5" x14ac:dyDescent="0.25">
      <c r="A66" s="2"/>
      <c r="B66" s="3">
        <v>2021</v>
      </c>
      <c r="C66" s="14">
        <v>2268730000000</v>
      </c>
      <c r="D66" s="14">
        <v>5138126000000</v>
      </c>
      <c r="E66" s="24">
        <f t="shared" si="0"/>
        <v>0.44154814420666211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HASIL</vt:lpstr>
      <vt:lpstr>X1</vt:lpstr>
      <vt:lpstr>X2</vt:lpstr>
      <vt:lpstr>Y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Reza Syarifuddin P.</cp:lastModifiedBy>
  <dcterms:created xsi:type="dcterms:W3CDTF">2023-05-30T04:15:00Z</dcterms:created>
  <dcterms:modified xsi:type="dcterms:W3CDTF">2023-07-22T08:14:22Z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9FF32A0F81DD4BF1B9109FCA7C54B9CB</vt:lpwstr>
  </property>
  <property fmtid="{D5CDD505-2E9C-101B-9397-08002B2CF9AE}" pid="3" name="KSOProductBuildVer">
    <vt:lpwstr>1033-11.2.0.11537</vt:lpwstr>
  </property>
</Properties>
</file>