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um\22-3-2022\"/>
    </mc:Choice>
  </mc:AlternateContent>
  <bookViews>
    <workbookView xWindow="0" yWindow="0" windowWidth="11520" windowHeight="70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3" i="1"/>
  <c r="AE123" i="1" l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41" i="1"/>
  <c r="AE142" i="1"/>
  <c r="AE143" i="1"/>
  <c r="AE144" i="1"/>
  <c r="Q47" i="1"/>
  <c r="K135" i="1"/>
  <c r="K138" i="1"/>
  <c r="K132" i="1"/>
  <c r="G47" i="1"/>
  <c r="H47" i="1" s="1"/>
  <c r="AD47" i="1" s="1"/>
  <c r="G50" i="1"/>
  <c r="H50" i="1" s="1"/>
  <c r="AD50" i="1" s="1"/>
  <c r="E47" i="1"/>
  <c r="AC47" i="1" s="1"/>
  <c r="W146" i="1"/>
  <c r="T146" i="1"/>
  <c r="Q146" i="1"/>
  <c r="M146" i="1"/>
  <c r="L146" i="1"/>
  <c r="K146" i="1"/>
  <c r="AE146" i="1" s="1"/>
  <c r="G146" i="1"/>
  <c r="H146" i="1" s="1"/>
  <c r="AD146" i="1" s="1"/>
  <c r="E146" i="1"/>
  <c r="AC146" i="1" s="1"/>
  <c r="V145" i="1"/>
  <c r="W145" i="1" s="1"/>
  <c r="S145" i="1"/>
  <c r="T145" i="1" s="1"/>
  <c r="P145" i="1"/>
  <c r="Q145" i="1" s="1"/>
  <c r="M145" i="1"/>
  <c r="L145" i="1"/>
  <c r="K145" i="1"/>
  <c r="AE145" i="1" s="1"/>
  <c r="D145" i="1"/>
  <c r="E145" i="1" s="1"/>
  <c r="AC145" i="1" s="1"/>
  <c r="V144" i="1"/>
  <c r="W144" i="1" s="1"/>
  <c r="S144" i="1"/>
  <c r="T144" i="1" s="1"/>
  <c r="P144" i="1"/>
  <c r="Q144" i="1" s="1"/>
  <c r="M144" i="1"/>
  <c r="L144" i="1"/>
  <c r="K144" i="1"/>
  <c r="D144" i="1"/>
  <c r="E144" i="1" s="1"/>
  <c r="AC144" i="1" s="1"/>
  <c r="W143" i="1"/>
  <c r="T143" i="1"/>
  <c r="Q143" i="1"/>
  <c r="M143" i="1"/>
  <c r="L143" i="1"/>
  <c r="K143" i="1"/>
  <c r="G143" i="1"/>
  <c r="H143" i="1" s="1"/>
  <c r="AD143" i="1" s="1"/>
  <c r="E143" i="1"/>
  <c r="AC143" i="1" s="1"/>
  <c r="V142" i="1"/>
  <c r="W142" i="1" s="1"/>
  <c r="S142" i="1"/>
  <c r="T142" i="1" s="1"/>
  <c r="P142" i="1"/>
  <c r="Q142" i="1" s="1"/>
  <c r="M142" i="1"/>
  <c r="L142" i="1"/>
  <c r="K142" i="1"/>
  <c r="D142" i="1"/>
  <c r="E142" i="1" s="1"/>
  <c r="AC142" i="1" s="1"/>
  <c r="V141" i="1"/>
  <c r="W141" i="1" s="1"/>
  <c r="S141" i="1"/>
  <c r="T141" i="1" s="1"/>
  <c r="P141" i="1"/>
  <c r="Q141" i="1" s="1"/>
  <c r="M141" i="1"/>
  <c r="L141" i="1"/>
  <c r="K141" i="1"/>
  <c r="D141" i="1"/>
  <c r="G141" i="1" s="1"/>
  <c r="H141" i="1" s="1"/>
  <c r="AD141" i="1" s="1"/>
  <c r="W140" i="1"/>
  <c r="T140" i="1"/>
  <c r="Q140" i="1"/>
  <c r="M140" i="1"/>
  <c r="L140" i="1"/>
  <c r="K140" i="1"/>
  <c r="AE140" i="1" s="1"/>
  <c r="G140" i="1"/>
  <c r="H140" i="1" s="1"/>
  <c r="AD140" i="1" s="1"/>
  <c r="E140" i="1"/>
  <c r="AC140" i="1" s="1"/>
  <c r="V139" i="1"/>
  <c r="W139" i="1" s="1"/>
  <c r="S139" i="1"/>
  <c r="T139" i="1" s="1"/>
  <c r="P139" i="1"/>
  <c r="Q139" i="1" s="1"/>
  <c r="M139" i="1"/>
  <c r="L139" i="1"/>
  <c r="K139" i="1"/>
  <c r="AE139" i="1" s="1"/>
  <c r="D139" i="1"/>
  <c r="E139" i="1" s="1"/>
  <c r="AC139" i="1" s="1"/>
  <c r="V138" i="1"/>
  <c r="W138" i="1" s="1"/>
  <c r="S138" i="1"/>
  <c r="T138" i="1" s="1"/>
  <c r="P138" i="1"/>
  <c r="Q138" i="1" s="1"/>
  <c r="M138" i="1"/>
  <c r="L138" i="1"/>
  <c r="D138" i="1"/>
  <c r="G138" i="1" s="1"/>
  <c r="H138" i="1" s="1"/>
  <c r="AD138" i="1" s="1"/>
  <c r="W137" i="1"/>
  <c r="T137" i="1"/>
  <c r="Q137" i="1"/>
  <c r="M137" i="1"/>
  <c r="L137" i="1"/>
  <c r="K137" i="1"/>
  <c r="G137" i="1"/>
  <c r="H137" i="1" s="1"/>
  <c r="AD137" i="1" s="1"/>
  <c r="E137" i="1"/>
  <c r="AC137" i="1" s="1"/>
  <c r="V136" i="1"/>
  <c r="W136" i="1" s="1"/>
  <c r="S136" i="1"/>
  <c r="T136" i="1" s="1"/>
  <c r="P136" i="1"/>
  <c r="Q136" i="1" s="1"/>
  <c r="M136" i="1"/>
  <c r="L136" i="1"/>
  <c r="N136" i="1" s="1"/>
  <c r="AF136" i="1" s="1"/>
  <c r="K136" i="1"/>
  <c r="D136" i="1"/>
  <c r="E136" i="1" s="1"/>
  <c r="AC136" i="1" s="1"/>
  <c r="V135" i="1"/>
  <c r="W135" i="1" s="1"/>
  <c r="S135" i="1"/>
  <c r="T135" i="1" s="1"/>
  <c r="P135" i="1"/>
  <c r="Q135" i="1" s="1"/>
  <c r="M135" i="1"/>
  <c r="L135" i="1"/>
  <c r="D135" i="1"/>
  <c r="G135" i="1" s="1"/>
  <c r="H135" i="1" s="1"/>
  <c r="AD135" i="1" s="1"/>
  <c r="W134" i="1"/>
  <c r="T134" i="1"/>
  <c r="Q134" i="1"/>
  <c r="M134" i="1"/>
  <c r="L134" i="1"/>
  <c r="K134" i="1"/>
  <c r="G134" i="1"/>
  <c r="E134" i="1"/>
  <c r="AC134" i="1" s="1"/>
  <c r="V133" i="1"/>
  <c r="W133" i="1" s="1"/>
  <c r="S133" i="1"/>
  <c r="T133" i="1" s="1"/>
  <c r="P133" i="1"/>
  <c r="Q133" i="1" s="1"/>
  <c r="M133" i="1"/>
  <c r="L133" i="1"/>
  <c r="K133" i="1"/>
  <c r="D133" i="1"/>
  <c r="E133" i="1" s="1"/>
  <c r="AC133" i="1" s="1"/>
  <c r="V132" i="1"/>
  <c r="W132" i="1" s="1"/>
  <c r="S132" i="1"/>
  <c r="T132" i="1" s="1"/>
  <c r="P132" i="1"/>
  <c r="Q132" i="1" s="1"/>
  <c r="M132" i="1"/>
  <c r="L132" i="1"/>
  <c r="D132" i="1"/>
  <c r="G132" i="1" s="1"/>
  <c r="W131" i="1"/>
  <c r="T131" i="1"/>
  <c r="Q131" i="1"/>
  <c r="M131" i="1"/>
  <c r="L131" i="1"/>
  <c r="K131" i="1"/>
  <c r="G131" i="1"/>
  <c r="H131" i="1" s="1"/>
  <c r="AD131" i="1" s="1"/>
  <c r="E131" i="1"/>
  <c r="AC131" i="1" s="1"/>
  <c r="V130" i="1"/>
  <c r="W130" i="1" s="1"/>
  <c r="S130" i="1"/>
  <c r="T130" i="1" s="1"/>
  <c r="P130" i="1"/>
  <c r="Q130" i="1" s="1"/>
  <c r="M130" i="1"/>
  <c r="L130" i="1"/>
  <c r="K130" i="1"/>
  <c r="D130" i="1"/>
  <c r="E130" i="1" s="1"/>
  <c r="AC130" i="1" s="1"/>
  <c r="V129" i="1"/>
  <c r="W129" i="1" s="1"/>
  <c r="S129" i="1"/>
  <c r="T129" i="1" s="1"/>
  <c r="P129" i="1"/>
  <c r="Q129" i="1" s="1"/>
  <c r="M129" i="1"/>
  <c r="L129" i="1"/>
  <c r="K129" i="1"/>
  <c r="D129" i="1"/>
  <c r="G129" i="1" s="1"/>
  <c r="H129" i="1" s="1"/>
  <c r="AD129" i="1" s="1"/>
  <c r="W128" i="1"/>
  <c r="T128" i="1"/>
  <c r="Q128" i="1"/>
  <c r="M128" i="1"/>
  <c r="L128" i="1"/>
  <c r="K128" i="1"/>
  <c r="G128" i="1"/>
  <c r="E128" i="1"/>
  <c r="F128" i="1" s="1"/>
  <c r="V127" i="1"/>
  <c r="W127" i="1" s="1"/>
  <c r="S127" i="1"/>
  <c r="T127" i="1" s="1"/>
  <c r="P127" i="1"/>
  <c r="Q127" i="1" s="1"/>
  <c r="M127" i="1"/>
  <c r="L127" i="1"/>
  <c r="K127" i="1"/>
  <c r="D127" i="1"/>
  <c r="E127" i="1" s="1"/>
  <c r="AC127" i="1" s="1"/>
  <c r="V126" i="1"/>
  <c r="W126" i="1" s="1"/>
  <c r="S126" i="1"/>
  <c r="T126" i="1" s="1"/>
  <c r="P126" i="1"/>
  <c r="Q126" i="1" s="1"/>
  <c r="M126" i="1"/>
  <c r="L126" i="1"/>
  <c r="K126" i="1"/>
  <c r="D126" i="1"/>
  <c r="G126" i="1" s="1"/>
  <c r="W125" i="1"/>
  <c r="T125" i="1"/>
  <c r="Q125" i="1"/>
  <c r="M125" i="1"/>
  <c r="L125" i="1"/>
  <c r="K125" i="1"/>
  <c r="AE125" i="1" s="1"/>
  <c r="G125" i="1"/>
  <c r="H125" i="1" s="1"/>
  <c r="AD125" i="1" s="1"/>
  <c r="E125" i="1"/>
  <c r="AC125" i="1" s="1"/>
  <c r="V124" i="1"/>
  <c r="W124" i="1" s="1"/>
  <c r="S124" i="1"/>
  <c r="T124" i="1" s="1"/>
  <c r="P124" i="1"/>
  <c r="Q124" i="1" s="1"/>
  <c r="M124" i="1"/>
  <c r="L124" i="1"/>
  <c r="K124" i="1"/>
  <c r="AE124" i="1" s="1"/>
  <c r="D124" i="1"/>
  <c r="E124" i="1" s="1"/>
  <c r="AC124" i="1" s="1"/>
  <c r="V123" i="1"/>
  <c r="W123" i="1" s="1"/>
  <c r="S123" i="1"/>
  <c r="T123" i="1" s="1"/>
  <c r="P123" i="1"/>
  <c r="Q123" i="1" s="1"/>
  <c r="M123" i="1"/>
  <c r="L123" i="1"/>
  <c r="K123" i="1"/>
  <c r="D123" i="1"/>
  <c r="E123" i="1" s="1"/>
  <c r="AC123" i="1" s="1"/>
  <c r="D114" i="1"/>
  <c r="P114" i="1"/>
  <c r="AH125" i="1" l="1"/>
  <c r="AG134" i="1"/>
  <c r="AI140" i="1"/>
  <c r="AI146" i="1"/>
  <c r="AH143" i="1"/>
  <c r="AG127" i="1"/>
  <c r="AG136" i="1"/>
  <c r="AG140" i="1"/>
  <c r="AI136" i="1"/>
  <c r="H128" i="1"/>
  <c r="AD128" i="1" s="1"/>
  <c r="E129" i="1"/>
  <c r="AC129" i="1" s="1"/>
  <c r="F134" i="1"/>
  <c r="H134" i="1" s="1"/>
  <c r="AD134" i="1" s="1"/>
  <c r="AI143" i="1"/>
  <c r="AI128" i="1"/>
  <c r="F127" i="1"/>
  <c r="AC128" i="1"/>
  <c r="AI135" i="1"/>
  <c r="F133" i="1"/>
  <c r="N127" i="1"/>
  <c r="AF127" i="1" s="1"/>
  <c r="AI127" i="1" s="1"/>
  <c r="N146" i="1"/>
  <c r="AF146" i="1" s="1"/>
  <c r="AH146" i="1" s="1"/>
  <c r="N139" i="1"/>
  <c r="AF139" i="1" s="1"/>
  <c r="AG139" i="1" s="1"/>
  <c r="N142" i="1"/>
  <c r="AF142" i="1" s="1"/>
  <c r="AI142" i="1" s="1"/>
  <c r="N144" i="1"/>
  <c r="AF144" i="1" s="1"/>
  <c r="AG144" i="1" s="1"/>
  <c r="G144" i="1"/>
  <c r="H144" i="1" s="1"/>
  <c r="AD144" i="1" s="1"/>
  <c r="X146" i="1"/>
  <c r="Z146" i="1" s="1"/>
  <c r="G145" i="1"/>
  <c r="H145" i="1" s="1"/>
  <c r="AD145" i="1" s="1"/>
  <c r="N145" i="1"/>
  <c r="AF145" i="1" s="1"/>
  <c r="AI145" i="1" s="1"/>
  <c r="X145" i="1"/>
  <c r="Z145" i="1" s="1"/>
  <c r="X144" i="1"/>
  <c r="Z144" i="1" s="1"/>
  <c r="N143" i="1"/>
  <c r="AF143" i="1" s="1"/>
  <c r="AG143" i="1" s="1"/>
  <c r="X143" i="1"/>
  <c r="Z143" i="1" s="1"/>
  <c r="X142" i="1"/>
  <c r="Z142" i="1" s="1"/>
  <c r="N141" i="1"/>
  <c r="AF141" i="1" s="1"/>
  <c r="AH141" i="1" s="1"/>
  <c r="N135" i="1"/>
  <c r="AF135" i="1" s="1"/>
  <c r="AH135" i="1" s="1"/>
  <c r="X136" i="1"/>
  <c r="Z136" i="1" s="1"/>
  <c r="E138" i="1"/>
  <c r="AC138" i="1" s="1"/>
  <c r="X140" i="1"/>
  <c r="Z140" i="1" s="1"/>
  <c r="N140" i="1"/>
  <c r="AF140" i="1" s="1"/>
  <c r="AH140" i="1" s="1"/>
  <c r="G139" i="1"/>
  <c r="H139" i="1" s="1"/>
  <c r="AD139" i="1" s="1"/>
  <c r="X139" i="1"/>
  <c r="Z139" i="1" s="1"/>
  <c r="N138" i="1"/>
  <c r="AF138" i="1" s="1"/>
  <c r="AH138" i="1" s="1"/>
  <c r="N137" i="1"/>
  <c r="AF137" i="1" s="1"/>
  <c r="AI137" i="1" s="1"/>
  <c r="X137" i="1"/>
  <c r="Z137" i="1" s="1"/>
  <c r="N130" i="1"/>
  <c r="AF130" i="1" s="1"/>
  <c r="AG130" i="1" s="1"/>
  <c r="N132" i="1"/>
  <c r="AF132" i="1" s="1"/>
  <c r="AI132" i="1" s="1"/>
  <c r="X134" i="1"/>
  <c r="Z134" i="1" s="1"/>
  <c r="G133" i="1"/>
  <c r="N134" i="1"/>
  <c r="AF134" i="1" s="1"/>
  <c r="AI134" i="1" s="1"/>
  <c r="N133" i="1"/>
  <c r="AF133" i="1" s="1"/>
  <c r="AI133" i="1" s="1"/>
  <c r="X132" i="1"/>
  <c r="Z132" i="1" s="1"/>
  <c r="E132" i="1"/>
  <c r="AC132" i="1" s="1"/>
  <c r="X131" i="1"/>
  <c r="Z131" i="1" s="1"/>
  <c r="G130" i="1"/>
  <c r="H130" i="1" s="1"/>
  <c r="AD130" i="1" s="1"/>
  <c r="N131" i="1"/>
  <c r="AF131" i="1" s="1"/>
  <c r="AG131" i="1" s="1"/>
  <c r="X129" i="1"/>
  <c r="Z129" i="1" s="1"/>
  <c r="X130" i="1"/>
  <c r="Z130" i="1" s="1"/>
  <c r="N129" i="1"/>
  <c r="AF129" i="1" s="1"/>
  <c r="AI129" i="1" s="1"/>
  <c r="N128" i="1"/>
  <c r="AF128" i="1" s="1"/>
  <c r="X128" i="1"/>
  <c r="Z128" i="1" s="1"/>
  <c r="N126" i="1"/>
  <c r="AF126" i="1" s="1"/>
  <c r="AI126" i="1" s="1"/>
  <c r="X127" i="1"/>
  <c r="Z127" i="1" s="1"/>
  <c r="N125" i="1"/>
  <c r="AF125" i="1" s="1"/>
  <c r="AG125" i="1" s="1"/>
  <c r="X125" i="1"/>
  <c r="Z125" i="1" s="1"/>
  <c r="G124" i="1"/>
  <c r="H124" i="1" s="1"/>
  <c r="AD124" i="1" s="1"/>
  <c r="N124" i="1"/>
  <c r="AF124" i="1" s="1"/>
  <c r="AG124" i="1" s="1"/>
  <c r="N123" i="1"/>
  <c r="AF123" i="1" s="1"/>
  <c r="AG123" i="1" s="1"/>
  <c r="G123" i="1"/>
  <c r="H123" i="1" s="1"/>
  <c r="AD123" i="1" s="1"/>
  <c r="X141" i="1"/>
  <c r="Z141" i="1" s="1"/>
  <c r="E141" i="1"/>
  <c r="AC141" i="1" s="1"/>
  <c r="AG141" i="1" s="1"/>
  <c r="G142" i="1"/>
  <c r="H142" i="1" s="1"/>
  <c r="AD142" i="1" s="1"/>
  <c r="X138" i="1"/>
  <c r="Z138" i="1" s="1"/>
  <c r="X135" i="1"/>
  <c r="Z135" i="1" s="1"/>
  <c r="E135" i="1"/>
  <c r="AC135" i="1" s="1"/>
  <c r="AG135" i="1" s="1"/>
  <c r="G136" i="1"/>
  <c r="H136" i="1" s="1"/>
  <c r="AD136" i="1" s="1"/>
  <c r="X133" i="1"/>
  <c r="Z133" i="1" s="1"/>
  <c r="X126" i="1"/>
  <c r="Z126" i="1" s="1"/>
  <c r="E126" i="1"/>
  <c r="AC126" i="1" s="1"/>
  <c r="AG126" i="1" s="1"/>
  <c r="G127" i="1"/>
  <c r="X123" i="1"/>
  <c r="Z123" i="1" s="1"/>
  <c r="X124" i="1"/>
  <c r="Z124" i="1" s="1"/>
  <c r="K47" i="1"/>
  <c r="AE47" i="1" s="1"/>
  <c r="L47" i="1"/>
  <c r="M47" i="1"/>
  <c r="AH134" i="1" l="1"/>
  <c r="AI124" i="1"/>
  <c r="AH124" i="1"/>
  <c r="AG138" i="1"/>
  <c r="AH144" i="1"/>
  <c r="AI141" i="1"/>
  <c r="F132" i="1"/>
  <c r="H132" i="1" s="1"/>
  <c r="AD132" i="1" s="1"/>
  <c r="AI131" i="1"/>
  <c r="AH128" i="1"/>
  <c r="AG146" i="1"/>
  <c r="AH137" i="1"/>
  <c r="AG133" i="1"/>
  <c r="AG145" i="1"/>
  <c r="AG137" i="1"/>
  <c r="AI139" i="1"/>
  <c r="AI47" i="1"/>
  <c r="AH130" i="1"/>
  <c r="AH123" i="1"/>
  <c r="AG132" i="1"/>
  <c r="H133" i="1"/>
  <c r="AD133" i="1" s="1"/>
  <c r="AH139" i="1"/>
  <c r="AI130" i="1"/>
  <c r="AI144" i="1"/>
  <c r="F126" i="1"/>
  <c r="H126" i="1" s="1"/>
  <c r="AD126" i="1" s="1"/>
  <c r="AI138" i="1"/>
  <c r="AH129" i="1"/>
  <c r="AG142" i="1"/>
  <c r="AI125" i="1"/>
  <c r="AH131" i="1"/>
  <c r="AG129" i="1"/>
  <c r="H127" i="1"/>
  <c r="AD127" i="1" s="1"/>
  <c r="AH136" i="1"/>
  <c r="AH142" i="1"/>
  <c r="AH145" i="1"/>
  <c r="AG128" i="1"/>
  <c r="AI123" i="1"/>
  <c r="N47" i="1"/>
  <c r="AF47" i="1" s="1"/>
  <c r="P24" i="1"/>
  <c r="Q24" i="1" s="1"/>
  <c r="V3" i="1"/>
  <c r="D3" i="1"/>
  <c r="W122" i="1"/>
  <c r="W119" i="1"/>
  <c r="W116" i="1"/>
  <c r="W113" i="1"/>
  <c r="W110" i="1"/>
  <c r="W107" i="1"/>
  <c r="W104" i="1"/>
  <c r="W101" i="1"/>
  <c r="W98" i="1"/>
  <c r="W95" i="1"/>
  <c r="W92" i="1"/>
  <c r="W89" i="1"/>
  <c r="W86" i="1"/>
  <c r="W85" i="1"/>
  <c r="W83" i="1"/>
  <c r="W80" i="1"/>
  <c r="W77" i="1"/>
  <c r="W74" i="1"/>
  <c r="W71" i="1"/>
  <c r="W68" i="1"/>
  <c r="W65" i="1"/>
  <c r="W62" i="1"/>
  <c r="W59" i="1"/>
  <c r="W56" i="1"/>
  <c r="W53" i="1"/>
  <c r="W50" i="1"/>
  <c r="W47" i="1"/>
  <c r="W44" i="1"/>
  <c r="W41" i="1"/>
  <c r="W38" i="1"/>
  <c r="W35" i="1"/>
  <c r="W32" i="1"/>
  <c r="W29" i="1"/>
  <c r="W26" i="1"/>
  <c r="W23" i="1"/>
  <c r="W20" i="1"/>
  <c r="W17" i="1"/>
  <c r="W14" i="1"/>
  <c r="W11" i="1"/>
  <c r="W8" i="1"/>
  <c r="W5" i="1"/>
  <c r="W3" i="1"/>
  <c r="T5" i="1"/>
  <c r="T8" i="1"/>
  <c r="T11" i="1"/>
  <c r="T14" i="1"/>
  <c r="T17" i="1"/>
  <c r="T20" i="1"/>
  <c r="T23" i="1"/>
  <c r="T26" i="1"/>
  <c r="T29" i="1"/>
  <c r="T32" i="1"/>
  <c r="T35" i="1"/>
  <c r="T38" i="1"/>
  <c r="T41" i="1"/>
  <c r="T44" i="1"/>
  <c r="T47" i="1"/>
  <c r="T50" i="1"/>
  <c r="T53" i="1"/>
  <c r="T56" i="1"/>
  <c r="T59" i="1"/>
  <c r="T62" i="1"/>
  <c r="T65" i="1"/>
  <c r="T68" i="1"/>
  <c r="T71" i="1"/>
  <c r="T74" i="1"/>
  <c r="T77" i="1"/>
  <c r="T80" i="1"/>
  <c r="T83" i="1"/>
  <c r="T86" i="1"/>
  <c r="T89" i="1"/>
  <c r="T92" i="1"/>
  <c r="T95" i="1"/>
  <c r="T98" i="1"/>
  <c r="T101" i="1"/>
  <c r="T104" i="1"/>
  <c r="T107" i="1"/>
  <c r="T110" i="1"/>
  <c r="T113" i="1"/>
  <c r="T116" i="1"/>
  <c r="T119" i="1"/>
  <c r="T122" i="1"/>
  <c r="V121" i="1"/>
  <c r="W121" i="1" s="1"/>
  <c r="V120" i="1"/>
  <c r="W120" i="1" s="1"/>
  <c r="V118" i="1"/>
  <c r="W118" i="1" s="1"/>
  <c r="V117" i="1"/>
  <c r="W117" i="1" s="1"/>
  <c r="V115" i="1"/>
  <c r="W115" i="1" s="1"/>
  <c r="V114" i="1"/>
  <c r="W114" i="1" s="1"/>
  <c r="V112" i="1"/>
  <c r="W112" i="1" s="1"/>
  <c r="V111" i="1"/>
  <c r="W111" i="1" s="1"/>
  <c r="V109" i="1"/>
  <c r="W109" i="1" s="1"/>
  <c r="V108" i="1"/>
  <c r="W108" i="1" s="1"/>
  <c r="V106" i="1"/>
  <c r="W106" i="1" s="1"/>
  <c r="V105" i="1"/>
  <c r="W105" i="1" s="1"/>
  <c r="V103" i="1"/>
  <c r="W103" i="1" s="1"/>
  <c r="V102" i="1"/>
  <c r="W102" i="1" s="1"/>
  <c r="V100" i="1"/>
  <c r="W100" i="1" s="1"/>
  <c r="V99" i="1"/>
  <c r="W99" i="1" s="1"/>
  <c r="V97" i="1"/>
  <c r="W97" i="1" s="1"/>
  <c r="V96" i="1"/>
  <c r="W96" i="1" s="1"/>
  <c r="V94" i="1"/>
  <c r="W94" i="1" s="1"/>
  <c r="V93" i="1"/>
  <c r="W93" i="1" s="1"/>
  <c r="V91" i="1"/>
  <c r="W91" i="1" s="1"/>
  <c r="V90" i="1"/>
  <c r="W90" i="1" s="1"/>
  <c r="V88" i="1"/>
  <c r="W88" i="1" s="1"/>
  <c r="V87" i="1"/>
  <c r="W87" i="1" s="1"/>
  <c r="V85" i="1"/>
  <c r="V84" i="1"/>
  <c r="W84" i="1" s="1"/>
  <c r="V82" i="1"/>
  <c r="W82" i="1" s="1"/>
  <c r="V81" i="1"/>
  <c r="W81" i="1" s="1"/>
  <c r="V79" i="1"/>
  <c r="W79" i="1" s="1"/>
  <c r="V78" i="1"/>
  <c r="W78" i="1" s="1"/>
  <c r="V76" i="1"/>
  <c r="W76" i="1" s="1"/>
  <c r="V75" i="1"/>
  <c r="W75" i="1" s="1"/>
  <c r="V73" i="1"/>
  <c r="W73" i="1" s="1"/>
  <c r="V72" i="1"/>
  <c r="W72" i="1" s="1"/>
  <c r="V70" i="1"/>
  <c r="W70" i="1" s="1"/>
  <c r="V69" i="1"/>
  <c r="W69" i="1" s="1"/>
  <c r="V67" i="1"/>
  <c r="W67" i="1" s="1"/>
  <c r="V66" i="1"/>
  <c r="W66" i="1" s="1"/>
  <c r="V64" i="1"/>
  <c r="W64" i="1" s="1"/>
  <c r="V63" i="1"/>
  <c r="W63" i="1" s="1"/>
  <c r="V61" i="1"/>
  <c r="W61" i="1" s="1"/>
  <c r="V60" i="1"/>
  <c r="W60" i="1" s="1"/>
  <c r="V58" i="1"/>
  <c r="W58" i="1" s="1"/>
  <c r="V57" i="1"/>
  <c r="W57" i="1" s="1"/>
  <c r="V55" i="1"/>
  <c r="W55" i="1" s="1"/>
  <c r="V54" i="1"/>
  <c r="W54" i="1" s="1"/>
  <c r="V52" i="1"/>
  <c r="W52" i="1" s="1"/>
  <c r="V51" i="1"/>
  <c r="W51" i="1" s="1"/>
  <c r="V49" i="1"/>
  <c r="W49" i="1" s="1"/>
  <c r="V48" i="1"/>
  <c r="W48" i="1" s="1"/>
  <c r="V46" i="1"/>
  <c r="W46" i="1" s="1"/>
  <c r="V45" i="1"/>
  <c r="W45" i="1" s="1"/>
  <c r="V43" i="1"/>
  <c r="W43" i="1" s="1"/>
  <c r="V42" i="1"/>
  <c r="W42" i="1" s="1"/>
  <c r="V40" i="1"/>
  <c r="W40" i="1" s="1"/>
  <c r="V39" i="1"/>
  <c r="W39" i="1" s="1"/>
  <c r="V37" i="1"/>
  <c r="W37" i="1" s="1"/>
  <c r="V36" i="1"/>
  <c r="W36" i="1" s="1"/>
  <c r="V34" i="1"/>
  <c r="W34" i="1" s="1"/>
  <c r="V33" i="1"/>
  <c r="W33" i="1" s="1"/>
  <c r="V31" i="1"/>
  <c r="W31" i="1" s="1"/>
  <c r="V30" i="1"/>
  <c r="W30" i="1" s="1"/>
  <c r="V28" i="1"/>
  <c r="W28" i="1" s="1"/>
  <c r="V27" i="1"/>
  <c r="W27" i="1" s="1"/>
  <c r="V25" i="1"/>
  <c r="W25" i="1" s="1"/>
  <c r="V24" i="1"/>
  <c r="W24" i="1" s="1"/>
  <c r="V22" i="1"/>
  <c r="W22" i="1" s="1"/>
  <c r="V21" i="1"/>
  <c r="W21" i="1" s="1"/>
  <c r="V19" i="1"/>
  <c r="W19" i="1" s="1"/>
  <c r="V18" i="1"/>
  <c r="W18" i="1" s="1"/>
  <c r="V16" i="1"/>
  <c r="W16" i="1" s="1"/>
  <c r="V15" i="1"/>
  <c r="W15" i="1" s="1"/>
  <c r="V13" i="1"/>
  <c r="W13" i="1" s="1"/>
  <c r="V12" i="1"/>
  <c r="W12" i="1" s="1"/>
  <c r="V10" i="1"/>
  <c r="W10" i="1" s="1"/>
  <c r="V9" i="1"/>
  <c r="W9" i="1" s="1"/>
  <c r="V7" i="1"/>
  <c r="W7" i="1" s="1"/>
  <c r="V6" i="1"/>
  <c r="W6" i="1" s="1"/>
  <c r="V4" i="1"/>
  <c r="W4" i="1" s="1"/>
  <c r="S121" i="1"/>
  <c r="T121" i="1" s="1"/>
  <c r="S120" i="1"/>
  <c r="T120" i="1" s="1"/>
  <c r="S118" i="1"/>
  <c r="T118" i="1" s="1"/>
  <c r="S117" i="1"/>
  <c r="T117" i="1" s="1"/>
  <c r="S115" i="1"/>
  <c r="T115" i="1" s="1"/>
  <c r="S114" i="1"/>
  <c r="T114" i="1" s="1"/>
  <c r="S112" i="1"/>
  <c r="T112" i="1" s="1"/>
  <c r="S111" i="1"/>
  <c r="T111" i="1" s="1"/>
  <c r="S109" i="1"/>
  <c r="T109" i="1" s="1"/>
  <c r="S108" i="1"/>
  <c r="T108" i="1" s="1"/>
  <c r="S106" i="1"/>
  <c r="T106" i="1" s="1"/>
  <c r="S105" i="1"/>
  <c r="T105" i="1" s="1"/>
  <c r="S103" i="1"/>
  <c r="T103" i="1" s="1"/>
  <c r="S102" i="1"/>
  <c r="T102" i="1" s="1"/>
  <c r="S100" i="1"/>
  <c r="T100" i="1" s="1"/>
  <c r="S99" i="1"/>
  <c r="T99" i="1" s="1"/>
  <c r="S97" i="1"/>
  <c r="T97" i="1" s="1"/>
  <c r="S96" i="1"/>
  <c r="T96" i="1" s="1"/>
  <c r="S94" i="1"/>
  <c r="T94" i="1" s="1"/>
  <c r="S93" i="1"/>
  <c r="T93" i="1" s="1"/>
  <c r="S91" i="1"/>
  <c r="T91" i="1" s="1"/>
  <c r="S90" i="1"/>
  <c r="T90" i="1" s="1"/>
  <c r="S88" i="1"/>
  <c r="T88" i="1" s="1"/>
  <c r="S87" i="1"/>
  <c r="T87" i="1" s="1"/>
  <c r="S85" i="1"/>
  <c r="T85" i="1" s="1"/>
  <c r="S84" i="1"/>
  <c r="T84" i="1" s="1"/>
  <c r="S82" i="1"/>
  <c r="T82" i="1" s="1"/>
  <c r="S81" i="1"/>
  <c r="T81" i="1" s="1"/>
  <c r="S79" i="1"/>
  <c r="T79" i="1" s="1"/>
  <c r="S78" i="1"/>
  <c r="T78" i="1" s="1"/>
  <c r="S76" i="1"/>
  <c r="T76" i="1" s="1"/>
  <c r="S75" i="1"/>
  <c r="T75" i="1" s="1"/>
  <c r="S73" i="1"/>
  <c r="T73" i="1" s="1"/>
  <c r="S72" i="1"/>
  <c r="T72" i="1" s="1"/>
  <c r="S70" i="1"/>
  <c r="T70" i="1" s="1"/>
  <c r="S69" i="1"/>
  <c r="T69" i="1" s="1"/>
  <c r="S67" i="1"/>
  <c r="T67" i="1" s="1"/>
  <c r="S66" i="1"/>
  <c r="T66" i="1" s="1"/>
  <c r="S64" i="1"/>
  <c r="T64" i="1" s="1"/>
  <c r="S63" i="1"/>
  <c r="T63" i="1" s="1"/>
  <c r="S61" i="1"/>
  <c r="T61" i="1" s="1"/>
  <c r="S60" i="1"/>
  <c r="T60" i="1" s="1"/>
  <c r="S58" i="1"/>
  <c r="T58" i="1" s="1"/>
  <c r="S57" i="1"/>
  <c r="T57" i="1" s="1"/>
  <c r="S55" i="1"/>
  <c r="T55" i="1" s="1"/>
  <c r="S54" i="1"/>
  <c r="T54" i="1" s="1"/>
  <c r="S52" i="1"/>
  <c r="T52" i="1" s="1"/>
  <c r="S51" i="1"/>
  <c r="T51" i="1" s="1"/>
  <c r="S49" i="1"/>
  <c r="T49" i="1" s="1"/>
  <c r="S48" i="1"/>
  <c r="T48" i="1" s="1"/>
  <c r="S46" i="1"/>
  <c r="T46" i="1" s="1"/>
  <c r="S45" i="1"/>
  <c r="T45" i="1" s="1"/>
  <c r="S43" i="1"/>
  <c r="T43" i="1" s="1"/>
  <c r="S42" i="1"/>
  <c r="T42" i="1" s="1"/>
  <c r="S40" i="1"/>
  <c r="T40" i="1" s="1"/>
  <c r="S39" i="1"/>
  <c r="T39" i="1" s="1"/>
  <c r="S37" i="1"/>
  <c r="T37" i="1" s="1"/>
  <c r="S36" i="1"/>
  <c r="T36" i="1" s="1"/>
  <c r="S34" i="1"/>
  <c r="T34" i="1" s="1"/>
  <c r="S33" i="1"/>
  <c r="T33" i="1" s="1"/>
  <c r="S31" i="1"/>
  <c r="T31" i="1" s="1"/>
  <c r="S30" i="1"/>
  <c r="T30" i="1" s="1"/>
  <c r="S28" i="1"/>
  <c r="T28" i="1" s="1"/>
  <c r="S27" i="1"/>
  <c r="T27" i="1" s="1"/>
  <c r="S25" i="1"/>
  <c r="T25" i="1" s="1"/>
  <c r="S24" i="1"/>
  <c r="T24" i="1" s="1"/>
  <c r="S22" i="1"/>
  <c r="T22" i="1" s="1"/>
  <c r="S21" i="1"/>
  <c r="T21" i="1" s="1"/>
  <c r="S19" i="1"/>
  <c r="T19" i="1" s="1"/>
  <c r="S18" i="1"/>
  <c r="T18" i="1" s="1"/>
  <c r="S16" i="1"/>
  <c r="T16" i="1" s="1"/>
  <c r="S15" i="1"/>
  <c r="T15" i="1" s="1"/>
  <c r="S13" i="1"/>
  <c r="T13" i="1" s="1"/>
  <c r="S12" i="1"/>
  <c r="T12" i="1" s="1"/>
  <c r="S10" i="1"/>
  <c r="T10" i="1" s="1"/>
  <c r="S9" i="1"/>
  <c r="T9" i="1" s="1"/>
  <c r="S7" i="1"/>
  <c r="T7" i="1" s="1"/>
  <c r="S6" i="1"/>
  <c r="T6" i="1" s="1"/>
  <c r="S4" i="1"/>
  <c r="T4" i="1" s="1"/>
  <c r="S3" i="1"/>
  <c r="T3" i="1" s="1"/>
  <c r="P3" i="1"/>
  <c r="P6" i="1"/>
  <c r="P4" i="1"/>
  <c r="Q4" i="1" s="1"/>
  <c r="P121" i="1"/>
  <c r="Q121" i="1" s="1"/>
  <c r="P120" i="1"/>
  <c r="Q120" i="1" s="1"/>
  <c r="P118" i="1"/>
  <c r="Q118" i="1" s="1"/>
  <c r="P117" i="1"/>
  <c r="Q117" i="1" s="1"/>
  <c r="P115" i="1"/>
  <c r="Q115" i="1" s="1"/>
  <c r="P112" i="1"/>
  <c r="Q112" i="1" s="1"/>
  <c r="P111" i="1"/>
  <c r="Q111" i="1" s="1"/>
  <c r="P109" i="1"/>
  <c r="Q109" i="1" s="1"/>
  <c r="P108" i="1"/>
  <c r="Q108" i="1" s="1"/>
  <c r="P106" i="1"/>
  <c r="Q106" i="1" s="1"/>
  <c r="P105" i="1"/>
  <c r="Q105" i="1" s="1"/>
  <c r="P103" i="1"/>
  <c r="Q103" i="1" s="1"/>
  <c r="P102" i="1"/>
  <c r="Q102" i="1" s="1"/>
  <c r="P100" i="1"/>
  <c r="P99" i="1"/>
  <c r="Q99" i="1" s="1"/>
  <c r="P97" i="1"/>
  <c r="P96" i="1"/>
  <c r="Q96" i="1" s="1"/>
  <c r="P94" i="1"/>
  <c r="P93" i="1"/>
  <c r="Q93" i="1" s="1"/>
  <c r="P91" i="1"/>
  <c r="Q91" i="1" s="1"/>
  <c r="P90" i="1"/>
  <c r="Q90" i="1" s="1"/>
  <c r="P88" i="1"/>
  <c r="Q88" i="1" s="1"/>
  <c r="P87" i="1"/>
  <c r="Q87" i="1" s="1"/>
  <c r="P85" i="1"/>
  <c r="Q85" i="1" s="1"/>
  <c r="P84" i="1"/>
  <c r="Q84" i="1" s="1"/>
  <c r="P82" i="1"/>
  <c r="P81" i="1"/>
  <c r="Q81" i="1" s="1"/>
  <c r="P79" i="1"/>
  <c r="Q79" i="1" s="1"/>
  <c r="P78" i="1"/>
  <c r="Q78" i="1" s="1"/>
  <c r="P76" i="1"/>
  <c r="P75" i="1"/>
  <c r="Q75" i="1" s="1"/>
  <c r="P73" i="1"/>
  <c r="Q73" i="1" s="1"/>
  <c r="P72" i="1"/>
  <c r="Q72" i="1" s="1"/>
  <c r="P70" i="1"/>
  <c r="Q70" i="1" s="1"/>
  <c r="P69" i="1"/>
  <c r="Q69" i="1" s="1"/>
  <c r="P67" i="1"/>
  <c r="P66" i="1"/>
  <c r="P64" i="1"/>
  <c r="Q64" i="1" s="1"/>
  <c r="P63" i="1"/>
  <c r="Q63" i="1" s="1"/>
  <c r="P61" i="1"/>
  <c r="P60" i="1"/>
  <c r="P58" i="1"/>
  <c r="P57" i="1"/>
  <c r="Q57" i="1" s="1"/>
  <c r="P55" i="1"/>
  <c r="Q55" i="1" s="1"/>
  <c r="P54" i="1"/>
  <c r="Q54" i="1" s="1"/>
  <c r="P52" i="1"/>
  <c r="Q52" i="1" s="1"/>
  <c r="P51" i="1"/>
  <c r="Q51" i="1" s="1"/>
  <c r="P49" i="1"/>
  <c r="Q49" i="1" s="1"/>
  <c r="P48" i="1"/>
  <c r="Q48" i="1" s="1"/>
  <c r="P46" i="1"/>
  <c r="Q46" i="1" s="1"/>
  <c r="P45" i="1"/>
  <c r="Q45" i="1" s="1"/>
  <c r="P43" i="1"/>
  <c r="Q43" i="1" s="1"/>
  <c r="P42" i="1"/>
  <c r="Q42" i="1" s="1"/>
  <c r="P40" i="1"/>
  <c r="Q40" i="1" s="1"/>
  <c r="P39" i="1"/>
  <c r="Q39" i="1" s="1"/>
  <c r="P37" i="1"/>
  <c r="Q37" i="1" s="1"/>
  <c r="P36" i="1"/>
  <c r="Q36" i="1" s="1"/>
  <c r="P34" i="1"/>
  <c r="Q34" i="1" s="1"/>
  <c r="P33" i="1"/>
  <c r="Q33" i="1" s="1"/>
  <c r="P31" i="1"/>
  <c r="Q31" i="1" s="1"/>
  <c r="P30" i="1"/>
  <c r="P28" i="1"/>
  <c r="P27" i="1"/>
  <c r="Q27" i="1" s="1"/>
  <c r="P25" i="1"/>
  <c r="Q25" i="1" s="1"/>
  <c r="P22" i="1"/>
  <c r="Q22" i="1" s="1"/>
  <c r="P21" i="1"/>
  <c r="Q21" i="1" s="1"/>
  <c r="P19" i="1"/>
  <c r="Q19" i="1" s="1"/>
  <c r="P18" i="1"/>
  <c r="Q18" i="1" s="1"/>
  <c r="P16" i="1"/>
  <c r="Q16" i="1" s="1"/>
  <c r="P15" i="1"/>
  <c r="Q15" i="1" s="1"/>
  <c r="P13" i="1"/>
  <c r="Q13" i="1" s="1"/>
  <c r="P12" i="1"/>
  <c r="P10" i="1"/>
  <c r="Q10" i="1" s="1"/>
  <c r="P9" i="1"/>
  <c r="Q9" i="1" s="1"/>
  <c r="P7" i="1"/>
  <c r="Q7" i="1" s="1"/>
  <c r="D121" i="1"/>
  <c r="G121" i="1" s="1"/>
  <c r="H121" i="1" s="1"/>
  <c r="AD121" i="1" s="1"/>
  <c r="D120" i="1"/>
  <c r="G120" i="1" s="1"/>
  <c r="H120" i="1" s="1"/>
  <c r="AD120" i="1" s="1"/>
  <c r="D118" i="1"/>
  <c r="D117" i="1"/>
  <c r="D115" i="1"/>
  <c r="G115" i="1" s="1"/>
  <c r="H115" i="1" s="1"/>
  <c r="AD115" i="1" s="1"/>
  <c r="G114" i="1"/>
  <c r="H114" i="1" s="1"/>
  <c r="AD114" i="1" s="1"/>
  <c r="D112" i="1"/>
  <c r="D111" i="1"/>
  <c r="E111" i="1" s="1"/>
  <c r="AC111" i="1" s="1"/>
  <c r="Q5" i="1"/>
  <c r="Q6" i="1"/>
  <c r="Q8" i="1"/>
  <c r="Q11" i="1"/>
  <c r="Q12" i="1"/>
  <c r="Q14" i="1"/>
  <c r="Q17" i="1"/>
  <c r="Q20" i="1"/>
  <c r="Q23" i="1"/>
  <c r="Q26" i="1"/>
  <c r="Q28" i="1"/>
  <c r="Q29" i="1"/>
  <c r="X29" i="1" s="1"/>
  <c r="Z29" i="1" s="1"/>
  <c r="Q30" i="1"/>
  <c r="Q32" i="1"/>
  <c r="Q35" i="1"/>
  <c r="Q38" i="1"/>
  <c r="Q41" i="1"/>
  <c r="Q44" i="1"/>
  <c r="Q50" i="1"/>
  <c r="Q53" i="1"/>
  <c r="X53" i="1" s="1"/>
  <c r="Z53" i="1" s="1"/>
  <c r="Q56" i="1"/>
  <c r="Q58" i="1"/>
  <c r="Q59" i="1"/>
  <c r="Q60" i="1"/>
  <c r="Q61" i="1"/>
  <c r="Q62" i="1"/>
  <c r="Q65" i="1"/>
  <c r="Q66" i="1"/>
  <c r="Q67" i="1"/>
  <c r="Q68" i="1"/>
  <c r="Q71" i="1"/>
  <c r="Q74" i="1"/>
  <c r="Q76" i="1"/>
  <c r="Q77" i="1"/>
  <c r="Q80" i="1"/>
  <c r="Q82" i="1"/>
  <c r="X82" i="1" s="1"/>
  <c r="Q83" i="1"/>
  <c r="Q86" i="1"/>
  <c r="X86" i="1" s="1"/>
  <c r="Z86" i="1" s="1"/>
  <c r="Q89" i="1"/>
  <c r="Q92" i="1"/>
  <c r="Q94" i="1"/>
  <c r="Q95" i="1"/>
  <c r="Q97" i="1"/>
  <c r="Q98" i="1"/>
  <c r="Q100" i="1"/>
  <c r="Q101" i="1"/>
  <c r="Q104" i="1"/>
  <c r="Q107" i="1"/>
  <c r="Q110" i="1"/>
  <c r="Q113" i="1"/>
  <c r="Q114" i="1"/>
  <c r="Q116" i="1"/>
  <c r="Q119" i="1"/>
  <c r="Q122" i="1"/>
  <c r="Q3" i="1"/>
  <c r="M122" i="1"/>
  <c r="M4" i="1"/>
  <c r="M5" i="1"/>
  <c r="M6" i="1"/>
  <c r="M7" i="1"/>
  <c r="M8" i="1"/>
  <c r="M9" i="1"/>
  <c r="M10" i="1"/>
  <c r="M11" i="1"/>
  <c r="N11" i="1" s="1"/>
  <c r="AF11" i="1" s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N104" i="1" s="1"/>
  <c r="AF104" i="1" s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8" i="1"/>
  <c r="L49" i="1"/>
  <c r="L50" i="1"/>
  <c r="L51" i="1"/>
  <c r="N51" i="1" s="1"/>
  <c r="AF51" i="1" s="1"/>
  <c r="L52" i="1"/>
  <c r="L53" i="1"/>
  <c r="L54" i="1"/>
  <c r="L55" i="1"/>
  <c r="L56" i="1"/>
  <c r="L57" i="1"/>
  <c r="L58" i="1"/>
  <c r="L59" i="1"/>
  <c r="L60" i="1"/>
  <c r="L61" i="1"/>
  <c r="L62" i="1"/>
  <c r="L63" i="1"/>
  <c r="N63" i="1" s="1"/>
  <c r="AF63" i="1" s="1"/>
  <c r="L64" i="1"/>
  <c r="L65" i="1"/>
  <c r="L66" i="1"/>
  <c r="L67" i="1"/>
  <c r="L68" i="1"/>
  <c r="L69" i="1"/>
  <c r="L70" i="1"/>
  <c r="L71" i="1"/>
  <c r="N71" i="1" s="1"/>
  <c r="AF71" i="1" s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5" i="1"/>
  <c r="L106" i="1"/>
  <c r="L107" i="1"/>
  <c r="L108" i="1"/>
  <c r="L109" i="1"/>
  <c r="L110" i="1"/>
  <c r="N110" i="1" s="1"/>
  <c r="AF110" i="1" s="1"/>
  <c r="L111" i="1"/>
  <c r="L112" i="1"/>
  <c r="L113" i="1"/>
  <c r="L114" i="1"/>
  <c r="L115" i="1"/>
  <c r="L116" i="1"/>
  <c r="L117" i="1"/>
  <c r="L118" i="1"/>
  <c r="L119" i="1"/>
  <c r="L120" i="1"/>
  <c r="L121" i="1"/>
  <c r="L122" i="1"/>
  <c r="M3" i="1"/>
  <c r="L3" i="1"/>
  <c r="N3" i="1" s="1"/>
  <c r="AF3" i="1" s="1"/>
  <c r="K4" i="1"/>
  <c r="AE4" i="1" s="1"/>
  <c r="K5" i="1"/>
  <c r="AE5" i="1" s="1"/>
  <c r="K6" i="1"/>
  <c r="AE6" i="1" s="1"/>
  <c r="K7" i="1"/>
  <c r="AE7" i="1" s="1"/>
  <c r="K8" i="1"/>
  <c r="AE8" i="1" s="1"/>
  <c r="K9" i="1"/>
  <c r="AE9" i="1" s="1"/>
  <c r="K10" i="1"/>
  <c r="AE10" i="1" s="1"/>
  <c r="K11" i="1"/>
  <c r="AE11" i="1" s="1"/>
  <c r="AI11" i="1" s="1"/>
  <c r="K12" i="1"/>
  <c r="AE12" i="1" s="1"/>
  <c r="K13" i="1"/>
  <c r="AE13" i="1" s="1"/>
  <c r="K14" i="1"/>
  <c r="AE14" i="1" s="1"/>
  <c r="K15" i="1"/>
  <c r="AE15" i="1" s="1"/>
  <c r="K16" i="1"/>
  <c r="AE16" i="1" s="1"/>
  <c r="K17" i="1"/>
  <c r="AE17" i="1" s="1"/>
  <c r="K18" i="1"/>
  <c r="AE18" i="1" s="1"/>
  <c r="K19" i="1"/>
  <c r="AE19" i="1" s="1"/>
  <c r="K20" i="1"/>
  <c r="AE20" i="1" s="1"/>
  <c r="K21" i="1"/>
  <c r="AE21" i="1" s="1"/>
  <c r="K22" i="1"/>
  <c r="AE22" i="1" s="1"/>
  <c r="K23" i="1"/>
  <c r="AE23" i="1" s="1"/>
  <c r="K24" i="1"/>
  <c r="AE24" i="1" s="1"/>
  <c r="K25" i="1"/>
  <c r="AE25" i="1" s="1"/>
  <c r="K26" i="1"/>
  <c r="AE26" i="1" s="1"/>
  <c r="K27" i="1"/>
  <c r="AE27" i="1" s="1"/>
  <c r="K28" i="1"/>
  <c r="AE28" i="1" s="1"/>
  <c r="K29" i="1"/>
  <c r="AE29" i="1" s="1"/>
  <c r="K30" i="1"/>
  <c r="AE30" i="1" s="1"/>
  <c r="K31" i="1"/>
  <c r="AE31" i="1" s="1"/>
  <c r="K32" i="1"/>
  <c r="AE32" i="1" s="1"/>
  <c r="K33" i="1"/>
  <c r="AE33" i="1" s="1"/>
  <c r="K34" i="1"/>
  <c r="AE34" i="1" s="1"/>
  <c r="K35" i="1"/>
  <c r="AE35" i="1" s="1"/>
  <c r="K36" i="1"/>
  <c r="AE36" i="1" s="1"/>
  <c r="K37" i="1"/>
  <c r="AE37" i="1" s="1"/>
  <c r="K38" i="1"/>
  <c r="AE38" i="1" s="1"/>
  <c r="K39" i="1"/>
  <c r="AE39" i="1" s="1"/>
  <c r="K40" i="1"/>
  <c r="AE40" i="1" s="1"/>
  <c r="K41" i="1"/>
  <c r="AE41" i="1" s="1"/>
  <c r="K42" i="1"/>
  <c r="AE42" i="1" s="1"/>
  <c r="K43" i="1"/>
  <c r="AE43" i="1" s="1"/>
  <c r="K44" i="1"/>
  <c r="AE44" i="1" s="1"/>
  <c r="K45" i="1"/>
  <c r="AE45" i="1" s="1"/>
  <c r="K46" i="1"/>
  <c r="AE46" i="1" s="1"/>
  <c r="K48" i="1"/>
  <c r="AE48" i="1" s="1"/>
  <c r="K49" i="1"/>
  <c r="AE49" i="1" s="1"/>
  <c r="K50" i="1"/>
  <c r="AE50" i="1" s="1"/>
  <c r="K51" i="1"/>
  <c r="AE51" i="1" s="1"/>
  <c r="K52" i="1"/>
  <c r="AE52" i="1" s="1"/>
  <c r="K53" i="1"/>
  <c r="AE53" i="1" s="1"/>
  <c r="K54" i="1"/>
  <c r="AE54" i="1" s="1"/>
  <c r="K55" i="1"/>
  <c r="AE55" i="1" s="1"/>
  <c r="K56" i="1"/>
  <c r="AE56" i="1" s="1"/>
  <c r="K57" i="1"/>
  <c r="AE57" i="1" s="1"/>
  <c r="K58" i="1"/>
  <c r="AE58" i="1" s="1"/>
  <c r="K59" i="1"/>
  <c r="AE59" i="1" s="1"/>
  <c r="K60" i="1"/>
  <c r="AE60" i="1" s="1"/>
  <c r="K61" i="1"/>
  <c r="AE61" i="1" s="1"/>
  <c r="K62" i="1"/>
  <c r="AE62" i="1" s="1"/>
  <c r="K63" i="1"/>
  <c r="AE63" i="1" s="1"/>
  <c r="K64" i="1"/>
  <c r="AE64" i="1" s="1"/>
  <c r="K65" i="1"/>
  <c r="AE65" i="1" s="1"/>
  <c r="K66" i="1"/>
  <c r="AE66" i="1" s="1"/>
  <c r="K67" i="1"/>
  <c r="AE67" i="1" s="1"/>
  <c r="K68" i="1"/>
  <c r="AE68" i="1" s="1"/>
  <c r="K69" i="1"/>
  <c r="AE69" i="1" s="1"/>
  <c r="K70" i="1"/>
  <c r="AE70" i="1" s="1"/>
  <c r="K71" i="1"/>
  <c r="AE71" i="1" s="1"/>
  <c r="K72" i="1"/>
  <c r="AE72" i="1" s="1"/>
  <c r="K73" i="1"/>
  <c r="AE73" i="1" s="1"/>
  <c r="K74" i="1"/>
  <c r="AE74" i="1" s="1"/>
  <c r="K75" i="1"/>
  <c r="AE75" i="1" s="1"/>
  <c r="K76" i="1"/>
  <c r="AE76" i="1" s="1"/>
  <c r="K77" i="1"/>
  <c r="AE77" i="1" s="1"/>
  <c r="K78" i="1"/>
  <c r="AE78" i="1" s="1"/>
  <c r="K79" i="1"/>
  <c r="AE79" i="1" s="1"/>
  <c r="K80" i="1"/>
  <c r="AE80" i="1" s="1"/>
  <c r="K81" i="1"/>
  <c r="AE81" i="1" s="1"/>
  <c r="K82" i="1"/>
  <c r="AE82" i="1" s="1"/>
  <c r="K83" i="1"/>
  <c r="AE83" i="1" s="1"/>
  <c r="K84" i="1"/>
  <c r="AE84" i="1" s="1"/>
  <c r="K85" i="1"/>
  <c r="AE85" i="1" s="1"/>
  <c r="K86" i="1"/>
  <c r="AE86" i="1" s="1"/>
  <c r="K87" i="1"/>
  <c r="AE87" i="1" s="1"/>
  <c r="K88" i="1"/>
  <c r="AE88" i="1" s="1"/>
  <c r="K89" i="1"/>
  <c r="AE89" i="1" s="1"/>
  <c r="K90" i="1"/>
  <c r="AE90" i="1" s="1"/>
  <c r="K91" i="1"/>
  <c r="AE91" i="1" s="1"/>
  <c r="K92" i="1"/>
  <c r="AE92" i="1" s="1"/>
  <c r="K93" i="1"/>
  <c r="AE93" i="1" s="1"/>
  <c r="K94" i="1"/>
  <c r="AE94" i="1" s="1"/>
  <c r="K95" i="1"/>
  <c r="AE95" i="1" s="1"/>
  <c r="K96" i="1"/>
  <c r="AE96" i="1" s="1"/>
  <c r="K97" i="1"/>
  <c r="AE97" i="1" s="1"/>
  <c r="K98" i="1"/>
  <c r="AE98" i="1" s="1"/>
  <c r="K99" i="1"/>
  <c r="AE99" i="1" s="1"/>
  <c r="K100" i="1"/>
  <c r="AE100" i="1" s="1"/>
  <c r="K101" i="1"/>
  <c r="AE101" i="1" s="1"/>
  <c r="K102" i="1"/>
  <c r="AE102" i="1" s="1"/>
  <c r="K103" i="1"/>
  <c r="AE103" i="1" s="1"/>
  <c r="K105" i="1"/>
  <c r="AE105" i="1" s="1"/>
  <c r="K106" i="1"/>
  <c r="AE106" i="1" s="1"/>
  <c r="K107" i="1"/>
  <c r="AE107" i="1" s="1"/>
  <c r="K108" i="1"/>
  <c r="AE108" i="1" s="1"/>
  <c r="K109" i="1"/>
  <c r="AE109" i="1" s="1"/>
  <c r="K110" i="1"/>
  <c r="AE110" i="1" s="1"/>
  <c r="K111" i="1"/>
  <c r="AE111" i="1" s="1"/>
  <c r="K112" i="1"/>
  <c r="AE112" i="1" s="1"/>
  <c r="K113" i="1"/>
  <c r="AE113" i="1" s="1"/>
  <c r="K114" i="1"/>
  <c r="AE114" i="1" s="1"/>
  <c r="K115" i="1"/>
  <c r="AE115" i="1" s="1"/>
  <c r="K116" i="1"/>
  <c r="AE116" i="1" s="1"/>
  <c r="K117" i="1"/>
  <c r="AE117" i="1" s="1"/>
  <c r="K118" i="1"/>
  <c r="AE118" i="1" s="1"/>
  <c r="K119" i="1"/>
  <c r="AE119" i="1" s="1"/>
  <c r="K120" i="1"/>
  <c r="AE120" i="1" s="1"/>
  <c r="K121" i="1"/>
  <c r="AE121" i="1" s="1"/>
  <c r="K122" i="1"/>
  <c r="AE122" i="1" s="1"/>
  <c r="K3" i="1"/>
  <c r="AE3" i="1" s="1"/>
  <c r="AI3" i="1" s="1"/>
  <c r="G5" i="1"/>
  <c r="H5" i="1" s="1"/>
  <c r="AD5" i="1" s="1"/>
  <c r="G8" i="1"/>
  <c r="H8" i="1" s="1"/>
  <c r="AD8" i="1" s="1"/>
  <c r="G11" i="1"/>
  <c r="H11" i="1" s="1"/>
  <c r="AD11" i="1" s="1"/>
  <c r="G14" i="1"/>
  <c r="H14" i="1" s="1"/>
  <c r="AD14" i="1" s="1"/>
  <c r="G17" i="1"/>
  <c r="H17" i="1" s="1"/>
  <c r="AD17" i="1" s="1"/>
  <c r="G20" i="1"/>
  <c r="H20" i="1" s="1"/>
  <c r="AD20" i="1" s="1"/>
  <c r="G23" i="1"/>
  <c r="H23" i="1" s="1"/>
  <c r="AD23" i="1" s="1"/>
  <c r="G26" i="1"/>
  <c r="H26" i="1" s="1"/>
  <c r="AD26" i="1" s="1"/>
  <c r="G29" i="1"/>
  <c r="H29" i="1" s="1"/>
  <c r="AD29" i="1" s="1"/>
  <c r="G32" i="1"/>
  <c r="H32" i="1" s="1"/>
  <c r="AD32" i="1" s="1"/>
  <c r="G35" i="1"/>
  <c r="H35" i="1" s="1"/>
  <c r="AD35" i="1" s="1"/>
  <c r="G38" i="1"/>
  <c r="H38" i="1" s="1"/>
  <c r="AD38" i="1" s="1"/>
  <c r="G41" i="1"/>
  <c r="H41" i="1" s="1"/>
  <c r="AD41" i="1" s="1"/>
  <c r="G44" i="1"/>
  <c r="H44" i="1" s="1"/>
  <c r="AD44" i="1" s="1"/>
  <c r="G53" i="1"/>
  <c r="H53" i="1" s="1"/>
  <c r="AD53" i="1" s="1"/>
  <c r="G56" i="1"/>
  <c r="H56" i="1" s="1"/>
  <c r="AD56" i="1" s="1"/>
  <c r="G59" i="1"/>
  <c r="H59" i="1" s="1"/>
  <c r="AD59" i="1" s="1"/>
  <c r="G62" i="1"/>
  <c r="H62" i="1" s="1"/>
  <c r="AD62" i="1" s="1"/>
  <c r="G65" i="1"/>
  <c r="H65" i="1" s="1"/>
  <c r="AD65" i="1" s="1"/>
  <c r="G68" i="1"/>
  <c r="H68" i="1" s="1"/>
  <c r="AD68" i="1" s="1"/>
  <c r="G71" i="1"/>
  <c r="H71" i="1" s="1"/>
  <c r="AD71" i="1" s="1"/>
  <c r="G74" i="1"/>
  <c r="H74" i="1" s="1"/>
  <c r="AD74" i="1" s="1"/>
  <c r="G77" i="1"/>
  <c r="H77" i="1" s="1"/>
  <c r="AD77" i="1" s="1"/>
  <c r="G80" i="1"/>
  <c r="H80" i="1" s="1"/>
  <c r="AD80" i="1" s="1"/>
  <c r="G83" i="1"/>
  <c r="H83" i="1" s="1"/>
  <c r="AD83" i="1" s="1"/>
  <c r="G86" i="1"/>
  <c r="H86" i="1" s="1"/>
  <c r="AD86" i="1" s="1"/>
  <c r="G89" i="1"/>
  <c r="H89" i="1" s="1"/>
  <c r="AD89" i="1" s="1"/>
  <c r="G92" i="1"/>
  <c r="H92" i="1" s="1"/>
  <c r="AD92" i="1" s="1"/>
  <c r="G95" i="1"/>
  <c r="H95" i="1" s="1"/>
  <c r="AD95" i="1" s="1"/>
  <c r="G98" i="1"/>
  <c r="H98" i="1" s="1"/>
  <c r="AD98" i="1" s="1"/>
  <c r="G101" i="1"/>
  <c r="H101" i="1" s="1"/>
  <c r="AD101" i="1" s="1"/>
  <c r="G104" i="1"/>
  <c r="G107" i="1"/>
  <c r="H107" i="1" s="1"/>
  <c r="AD107" i="1" s="1"/>
  <c r="G110" i="1"/>
  <c r="H110" i="1" s="1"/>
  <c r="AD110" i="1" s="1"/>
  <c r="G111" i="1"/>
  <c r="H111" i="1" s="1"/>
  <c r="AD111" i="1" s="1"/>
  <c r="G112" i="1"/>
  <c r="H112" i="1" s="1"/>
  <c r="AD112" i="1" s="1"/>
  <c r="G113" i="1"/>
  <c r="H113" i="1" s="1"/>
  <c r="AD113" i="1" s="1"/>
  <c r="G116" i="1"/>
  <c r="H116" i="1" s="1"/>
  <c r="AD116" i="1" s="1"/>
  <c r="G117" i="1"/>
  <c r="H117" i="1" s="1"/>
  <c r="AD117" i="1" s="1"/>
  <c r="G118" i="1"/>
  <c r="H118" i="1" s="1"/>
  <c r="AD118" i="1" s="1"/>
  <c r="G119" i="1"/>
  <c r="H119" i="1" s="1"/>
  <c r="AD119" i="1" s="1"/>
  <c r="G122" i="1"/>
  <c r="H122" i="1" s="1"/>
  <c r="AD122" i="1" s="1"/>
  <c r="G3" i="1"/>
  <c r="H3" i="1" s="1"/>
  <c r="AD3" i="1" s="1"/>
  <c r="E5" i="1"/>
  <c r="AC5" i="1" s="1"/>
  <c r="E8" i="1"/>
  <c r="AC8" i="1" s="1"/>
  <c r="E9" i="1"/>
  <c r="AC9" i="1" s="1"/>
  <c r="E11" i="1"/>
  <c r="AC11" i="1" s="1"/>
  <c r="AG11" i="1" s="1"/>
  <c r="E14" i="1"/>
  <c r="AC14" i="1" s="1"/>
  <c r="E17" i="1"/>
  <c r="AC17" i="1" s="1"/>
  <c r="E20" i="1"/>
  <c r="AC20" i="1" s="1"/>
  <c r="E23" i="1"/>
  <c r="AC23" i="1" s="1"/>
  <c r="E26" i="1"/>
  <c r="AC26" i="1" s="1"/>
  <c r="E29" i="1"/>
  <c r="AC29" i="1" s="1"/>
  <c r="E32" i="1"/>
  <c r="AC32" i="1" s="1"/>
  <c r="E35" i="1"/>
  <c r="AC35" i="1" s="1"/>
  <c r="E38" i="1"/>
  <c r="AC38" i="1" s="1"/>
  <c r="E41" i="1"/>
  <c r="AC41" i="1" s="1"/>
  <c r="E44" i="1"/>
  <c r="AC44" i="1" s="1"/>
  <c r="E50" i="1"/>
  <c r="AC50" i="1" s="1"/>
  <c r="E53" i="1"/>
  <c r="AC53" i="1" s="1"/>
  <c r="E56" i="1"/>
  <c r="AC56" i="1" s="1"/>
  <c r="E59" i="1"/>
  <c r="AC59" i="1" s="1"/>
  <c r="E62" i="1"/>
  <c r="AC62" i="1" s="1"/>
  <c r="E65" i="1"/>
  <c r="AC65" i="1" s="1"/>
  <c r="E68" i="1"/>
  <c r="AC68" i="1" s="1"/>
  <c r="E71" i="1"/>
  <c r="AC71" i="1" s="1"/>
  <c r="AG71" i="1" s="1"/>
  <c r="E74" i="1"/>
  <c r="AC74" i="1" s="1"/>
  <c r="E77" i="1"/>
  <c r="AC77" i="1" s="1"/>
  <c r="E80" i="1"/>
  <c r="AC80" i="1" s="1"/>
  <c r="E83" i="1"/>
  <c r="AC83" i="1" s="1"/>
  <c r="E86" i="1"/>
  <c r="AC86" i="1" s="1"/>
  <c r="E89" i="1"/>
  <c r="AC89" i="1" s="1"/>
  <c r="E92" i="1"/>
  <c r="AC92" i="1" s="1"/>
  <c r="E95" i="1"/>
  <c r="AC95" i="1" s="1"/>
  <c r="E98" i="1"/>
  <c r="AC98" i="1" s="1"/>
  <c r="E101" i="1"/>
  <c r="AC101" i="1" s="1"/>
  <c r="E104" i="1"/>
  <c r="AC104" i="1" s="1"/>
  <c r="AG104" i="1" s="1"/>
  <c r="E107" i="1"/>
  <c r="AC107" i="1" s="1"/>
  <c r="E110" i="1"/>
  <c r="AC110" i="1" s="1"/>
  <c r="E112" i="1"/>
  <c r="AC112" i="1" s="1"/>
  <c r="E113" i="1"/>
  <c r="AC113" i="1" s="1"/>
  <c r="E116" i="1"/>
  <c r="AC116" i="1" s="1"/>
  <c r="E117" i="1"/>
  <c r="AC117" i="1" s="1"/>
  <c r="E118" i="1"/>
  <c r="AC118" i="1" s="1"/>
  <c r="E119" i="1"/>
  <c r="AC119" i="1" s="1"/>
  <c r="E121" i="1"/>
  <c r="AC121" i="1" s="1"/>
  <c r="E122" i="1"/>
  <c r="AC122" i="1" s="1"/>
  <c r="E3" i="1"/>
  <c r="AC3" i="1" s="1"/>
  <c r="AG3" i="1" s="1"/>
  <c r="D109" i="1"/>
  <c r="E109" i="1" s="1"/>
  <c r="AC109" i="1" s="1"/>
  <c r="D108" i="1"/>
  <c r="G108" i="1" s="1"/>
  <c r="H108" i="1" s="1"/>
  <c r="AD108" i="1" s="1"/>
  <c r="D106" i="1"/>
  <c r="G106" i="1" s="1"/>
  <c r="H106" i="1" s="1"/>
  <c r="AD106" i="1" s="1"/>
  <c r="D105" i="1"/>
  <c r="E105" i="1" s="1"/>
  <c r="AC105" i="1" s="1"/>
  <c r="D103" i="1"/>
  <c r="E103" i="1" s="1"/>
  <c r="AC103" i="1" s="1"/>
  <c r="D102" i="1"/>
  <c r="G102" i="1" s="1"/>
  <c r="H102" i="1" s="1"/>
  <c r="AD102" i="1" s="1"/>
  <c r="D100" i="1"/>
  <c r="G100" i="1" s="1"/>
  <c r="H100" i="1" s="1"/>
  <c r="AD100" i="1" s="1"/>
  <c r="D99" i="1"/>
  <c r="G99" i="1" s="1"/>
  <c r="H99" i="1" s="1"/>
  <c r="AD99" i="1" s="1"/>
  <c r="D97" i="1"/>
  <c r="E97" i="1" s="1"/>
  <c r="AC97" i="1" s="1"/>
  <c r="D96" i="1"/>
  <c r="G96" i="1" s="1"/>
  <c r="H96" i="1" s="1"/>
  <c r="AD96" i="1" s="1"/>
  <c r="D94" i="1"/>
  <c r="E94" i="1" s="1"/>
  <c r="AC94" i="1" s="1"/>
  <c r="D93" i="1"/>
  <c r="E93" i="1" s="1"/>
  <c r="AC93" i="1" s="1"/>
  <c r="D91" i="1"/>
  <c r="G91" i="1" s="1"/>
  <c r="H91" i="1" s="1"/>
  <c r="AD91" i="1" s="1"/>
  <c r="D90" i="1"/>
  <c r="G90" i="1" s="1"/>
  <c r="H90" i="1" s="1"/>
  <c r="AD90" i="1" s="1"/>
  <c r="D88" i="1"/>
  <c r="G88" i="1" s="1"/>
  <c r="H88" i="1" s="1"/>
  <c r="AD88" i="1" s="1"/>
  <c r="D87" i="1"/>
  <c r="G87" i="1" s="1"/>
  <c r="H87" i="1" s="1"/>
  <c r="AD87" i="1" s="1"/>
  <c r="D85" i="1"/>
  <c r="E85" i="1" s="1"/>
  <c r="AC85" i="1" s="1"/>
  <c r="D84" i="1"/>
  <c r="E84" i="1" s="1"/>
  <c r="AC84" i="1" s="1"/>
  <c r="D82" i="1"/>
  <c r="G82" i="1" s="1"/>
  <c r="H82" i="1" s="1"/>
  <c r="AD82" i="1" s="1"/>
  <c r="D81" i="1"/>
  <c r="E81" i="1" s="1"/>
  <c r="AC81" i="1" s="1"/>
  <c r="D79" i="1"/>
  <c r="G79" i="1" s="1"/>
  <c r="H79" i="1" s="1"/>
  <c r="AD79" i="1" s="1"/>
  <c r="D78" i="1"/>
  <c r="G78" i="1" s="1"/>
  <c r="H78" i="1" s="1"/>
  <c r="AD78" i="1" s="1"/>
  <c r="D76" i="1"/>
  <c r="E76" i="1" s="1"/>
  <c r="AC76" i="1" s="1"/>
  <c r="D75" i="1"/>
  <c r="G75" i="1" s="1"/>
  <c r="H75" i="1" s="1"/>
  <c r="AD75" i="1" s="1"/>
  <c r="D73" i="1"/>
  <c r="G73" i="1" s="1"/>
  <c r="H73" i="1" s="1"/>
  <c r="AD73" i="1" s="1"/>
  <c r="D72" i="1"/>
  <c r="E72" i="1" s="1"/>
  <c r="AC72" i="1" s="1"/>
  <c r="D70" i="1"/>
  <c r="E70" i="1" s="1"/>
  <c r="AC70" i="1" s="1"/>
  <c r="D69" i="1"/>
  <c r="G69" i="1" s="1"/>
  <c r="H69" i="1" s="1"/>
  <c r="AD69" i="1" s="1"/>
  <c r="D67" i="1"/>
  <c r="G67" i="1" s="1"/>
  <c r="H67" i="1" s="1"/>
  <c r="AD67" i="1" s="1"/>
  <c r="D66" i="1"/>
  <c r="G66" i="1" s="1"/>
  <c r="H66" i="1" s="1"/>
  <c r="AD66" i="1" s="1"/>
  <c r="D64" i="1"/>
  <c r="E64" i="1" s="1"/>
  <c r="AC64" i="1" s="1"/>
  <c r="D63" i="1"/>
  <c r="G63" i="1" s="1"/>
  <c r="H63" i="1" s="1"/>
  <c r="AD63" i="1" s="1"/>
  <c r="D61" i="1"/>
  <c r="E61" i="1" s="1"/>
  <c r="AC61" i="1" s="1"/>
  <c r="D60" i="1"/>
  <c r="E60" i="1" s="1"/>
  <c r="AC60" i="1" s="1"/>
  <c r="D58" i="1"/>
  <c r="E58" i="1" s="1"/>
  <c r="AC58" i="1" s="1"/>
  <c r="D57" i="1"/>
  <c r="G57" i="1" s="1"/>
  <c r="H57" i="1" s="1"/>
  <c r="AD57" i="1" s="1"/>
  <c r="D55" i="1"/>
  <c r="G55" i="1" s="1"/>
  <c r="H55" i="1" s="1"/>
  <c r="AD55" i="1" s="1"/>
  <c r="D54" i="1"/>
  <c r="G54" i="1" s="1"/>
  <c r="H54" i="1" s="1"/>
  <c r="AD54" i="1" s="1"/>
  <c r="D52" i="1"/>
  <c r="E52" i="1" s="1"/>
  <c r="AC52" i="1" s="1"/>
  <c r="D51" i="1"/>
  <c r="G51" i="1" s="1"/>
  <c r="H51" i="1" s="1"/>
  <c r="AD51" i="1" s="1"/>
  <c r="D49" i="1"/>
  <c r="D48" i="1"/>
  <c r="G48" i="1" s="1"/>
  <c r="H48" i="1" s="1"/>
  <c r="AD48" i="1" s="1"/>
  <c r="D46" i="1"/>
  <c r="E46" i="1" s="1"/>
  <c r="AC46" i="1" s="1"/>
  <c r="D45" i="1"/>
  <c r="G45" i="1" s="1"/>
  <c r="H45" i="1" s="1"/>
  <c r="AD45" i="1" s="1"/>
  <c r="D43" i="1"/>
  <c r="G43" i="1" s="1"/>
  <c r="H43" i="1" s="1"/>
  <c r="AD43" i="1" s="1"/>
  <c r="D42" i="1"/>
  <c r="E42" i="1" s="1"/>
  <c r="AC42" i="1" s="1"/>
  <c r="D40" i="1"/>
  <c r="G40" i="1" s="1"/>
  <c r="H40" i="1" s="1"/>
  <c r="AD40" i="1" s="1"/>
  <c r="D39" i="1"/>
  <c r="G39" i="1" s="1"/>
  <c r="H39" i="1" s="1"/>
  <c r="AD39" i="1" s="1"/>
  <c r="D37" i="1"/>
  <c r="G37" i="1" s="1"/>
  <c r="H37" i="1" s="1"/>
  <c r="AD37" i="1" s="1"/>
  <c r="D36" i="1"/>
  <c r="E36" i="1" s="1"/>
  <c r="AC36" i="1" s="1"/>
  <c r="D34" i="1"/>
  <c r="G34" i="1" s="1"/>
  <c r="H34" i="1" s="1"/>
  <c r="AD34" i="1" s="1"/>
  <c r="D33" i="1"/>
  <c r="E33" i="1" s="1"/>
  <c r="AC33" i="1" s="1"/>
  <c r="D31" i="1"/>
  <c r="G31" i="1" s="1"/>
  <c r="H31" i="1" s="1"/>
  <c r="AD31" i="1" s="1"/>
  <c r="D30" i="1"/>
  <c r="G30" i="1" s="1"/>
  <c r="H30" i="1" s="1"/>
  <c r="AD30" i="1" s="1"/>
  <c r="D28" i="1"/>
  <c r="E28" i="1" s="1"/>
  <c r="AC28" i="1" s="1"/>
  <c r="D27" i="1"/>
  <c r="G27" i="1" s="1"/>
  <c r="H27" i="1" s="1"/>
  <c r="AD27" i="1" s="1"/>
  <c r="D25" i="1"/>
  <c r="G25" i="1" s="1"/>
  <c r="H25" i="1" s="1"/>
  <c r="AD25" i="1" s="1"/>
  <c r="D24" i="1"/>
  <c r="E24" i="1" s="1"/>
  <c r="AC24" i="1" s="1"/>
  <c r="D22" i="1"/>
  <c r="G22" i="1" s="1"/>
  <c r="H22" i="1" s="1"/>
  <c r="AD22" i="1" s="1"/>
  <c r="D21" i="1"/>
  <c r="E21" i="1" s="1"/>
  <c r="AC21" i="1" s="1"/>
  <c r="D19" i="1"/>
  <c r="G19" i="1" s="1"/>
  <c r="H19" i="1" s="1"/>
  <c r="AD19" i="1" s="1"/>
  <c r="D18" i="1"/>
  <c r="G18" i="1" s="1"/>
  <c r="H18" i="1" s="1"/>
  <c r="AD18" i="1" s="1"/>
  <c r="D16" i="1"/>
  <c r="G16" i="1" s="1"/>
  <c r="H16" i="1" s="1"/>
  <c r="AD16" i="1" s="1"/>
  <c r="D15" i="1"/>
  <c r="G15" i="1" s="1"/>
  <c r="H15" i="1" s="1"/>
  <c r="AD15" i="1" s="1"/>
  <c r="D13" i="1"/>
  <c r="E13" i="1" s="1"/>
  <c r="AC13" i="1" s="1"/>
  <c r="D12" i="1"/>
  <c r="G12" i="1" s="1"/>
  <c r="H12" i="1" s="1"/>
  <c r="AD12" i="1" s="1"/>
  <c r="D10" i="1"/>
  <c r="G10" i="1" s="1"/>
  <c r="H10" i="1" s="1"/>
  <c r="AD10" i="1" s="1"/>
  <c r="D9" i="1"/>
  <c r="G9" i="1" s="1"/>
  <c r="H9" i="1" s="1"/>
  <c r="AD9" i="1" s="1"/>
  <c r="D7" i="1"/>
  <c r="E7" i="1" s="1"/>
  <c r="AC7" i="1" s="1"/>
  <c r="D6" i="1"/>
  <c r="G6" i="1" s="1"/>
  <c r="H6" i="1" s="1"/>
  <c r="AD6" i="1" s="1"/>
  <c r="D4" i="1"/>
  <c r="G4" i="1" s="1"/>
  <c r="H4" i="1" s="1"/>
  <c r="AD4" i="1" s="1"/>
  <c r="AG107" i="1" l="1"/>
  <c r="AI90" i="1"/>
  <c r="AI45" i="1"/>
  <c r="AG7" i="1"/>
  <c r="E49" i="1"/>
  <c r="AC49" i="1" s="1"/>
  <c r="AG49" i="1" s="1"/>
  <c r="G49" i="1"/>
  <c r="H49" i="1" s="1"/>
  <c r="AD49" i="1" s="1"/>
  <c r="AG61" i="1"/>
  <c r="AG109" i="1"/>
  <c r="AG80" i="1"/>
  <c r="AH119" i="1"/>
  <c r="AH107" i="1"/>
  <c r="G33" i="1"/>
  <c r="H33" i="1" s="1"/>
  <c r="AD33" i="1" s="1"/>
  <c r="AH23" i="1"/>
  <c r="AH11" i="1"/>
  <c r="AI110" i="1"/>
  <c r="AI106" i="1"/>
  <c r="AI89" i="1"/>
  <c r="AI57" i="1"/>
  <c r="AI40" i="1"/>
  <c r="N65" i="1"/>
  <c r="AF65" i="1" s="1"/>
  <c r="AI65" i="1" s="1"/>
  <c r="AH47" i="1"/>
  <c r="AG47" i="1"/>
  <c r="AH126" i="1"/>
  <c r="AG121" i="1"/>
  <c r="AI94" i="1"/>
  <c r="AI37" i="1"/>
  <c r="AH120" i="1"/>
  <c r="AG65" i="1"/>
  <c r="G81" i="1"/>
  <c r="H81" i="1" s="1"/>
  <c r="AD81" i="1" s="1"/>
  <c r="AH71" i="1"/>
  <c r="AI109" i="1"/>
  <c r="AI92" i="1"/>
  <c r="AI76" i="1"/>
  <c r="AI43" i="1"/>
  <c r="AI27" i="1"/>
  <c r="AI7" i="1"/>
  <c r="AH127" i="1"/>
  <c r="AH133" i="1"/>
  <c r="AH132" i="1"/>
  <c r="AH18" i="1"/>
  <c r="AG44" i="1"/>
  <c r="AH110" i="1"/>
  <c r="AI41" i="1"/>
  <c r="AG21" i="1"/>
  <c r="AH51" i="1"/>
  <c r="AH63" i="1"/>
  <c r="AG77" i="1"/>
  <c r="AH40" i="1"/>
  <c r="AG94" i="1"/>
  <c r="AH106" i="1"/>
  <c r="AG110" i="1"/>
  <c r="AG98" i="1"/>
  <c r="AG74" i="1"/>
  <c r="AG50" i="1"/>
  <c r="AH3" i="1"/>
  <c r="AH111" i="1"/>
  <c r="AH89" i="1"/>
  <c r="AH17" i="1"/>
  <c r="AI116" i="1"/>
  <c r="AI108" i="1"/>
  <c r="AI83" i="1"/>
  <c r="AI71" i="1"/>
  <c r="AI67" i="1"/>
  <c r="AI63" i="1"/>
  <c r="AI51" i="1"/>
  <c r="AI34" i="1"/>
  <c r="AI18" i="1"/>
  <c r="N86" i="1"/>
  <c r="AF86" i="1" s="1"/>
  <c r="AG86" i="1" s="1"/>
  <c r="N74" i="1"/>
  <c r="AF74" i="1" s="1"/>
  <c r="AI74" i="1" s="1"/>
  <c r="N50" i="1"/>
  <c r="AF50" i="1" s="1"/>
  <c r="AH50" i="1" s="1"/>
  <c r="N9" i="1"/>
  <c r="AF9" i="1" s="1"/>
  <c r="AI9" i="1" s="1"/>
  <c r="X47" i="1"/>
  <c r="Z47" i="1" s="1"/>
  <c r="G24" i="1"/>
  <c r="H24" i="1" s="1"/>
  <c r="AD24" i="1" s="1"/>
  <c r="E90" i="1"/>
  <c r="AC90" i="1" s="1"/>
  <c r="E15" i="1"/>
  <c r="AC15" i="1" s="1"/>
  <c r="G58" i="1"/>
  <c r="H58" i="1" s="1"/>
  <c r="AD58" i="1" s="1"/>
  <c r="G36" i="1"/>
  <c r="H36" i="1" s="1"/>
  <c r="AD36" i="1" s="1"/>
  <c r="N82" i="1"/>
  <c r="AF82" i="1" s="1"/>
  <c r="AI82" i="1" s="1"/>
  <c r="E22" i="1"/>
  <c r="AC22" i="1" s="1"/>
  <c r="E6" i="1"/>
  <c r="AC6" i="1" s="1"/>
  <c r="N92" i="1"/>
  <c r="AF92" i="1" s="1"/>
  <c r="AG92" i="1" s="1"/>
  <c r="N88" i="1"/>
  <c r="AF88" i="1" s="1"/>
  <c r="AI88" i="1" s="1"/>
  <c r="N57" i="1"/>
  <c r="AF57" i="1" s="1"/>
  <c r="AH57" i="1" s="1"/>
  <c r="N4" i="1"/>
  <c r="AF4" i="1" s="1"/>
  <c r="AI4" i="1" s="1"/>
  <c r="X116" i="1"/>
  <c r="Z116" i="1" s="1"/>
  <c r="X107" i="1"/>
  <c r="Z107" i="1" s="1"/>
  <c r="N83" i="1"/>
  <c r="AF83" i="1" s="1"/>
  <c r="AH83" i="1" s="1"/>
  <c r="N59" i="1"/>
  <c r="AF59" i="1" s="1"/>
  <c r="AG59" i="1" s="1"/>
  <c r="N34" i="1"/>
  <c r="AF34" i="1" s="1"/>
  <c r="AH34" i="1" s="1"/>
  <c r="N112" i="1"/>
  <c r="AF112" i="1" s="1"/>
  <c r="AH112" i="1" s="1"/>
  <c r="N108" i="1"/>
  <c r="AF108" i="1" s="1"/>
  <c r="AH108" i="1" s="1"/>
  <c r="N122" i="1"/>
  <c r="AF122" i="1" s="1"/>
  <c r="AG122" i="1" s="1"/>
  <c r="N119" i="1"/>
  <c r="AF119" i="1" s="1"/>
  <c r="AG119" i="1" s="1"/>
  <c r="N118" i="1"/>
  <c r="AF118" i="1" s="1"/>
  <c r="AI118" i="1" s="1"/>
  <c r="X122" i="1"/>
  <c r="Z122" i="1" s="1"/>
  <c r="X121" i="1"/>
  <c r="Z121" i="1" s="1"/>
  <c r="N121" i="1"/>
  <c r="AF121" i="1" s="1"/>
  <c r="AI121" i="1" s="1"/>
  <c r="N120" i="1"/>
  <c r="AF120" i="1" s="1"/>
  <c r="AI120" i="1" s="1"/>
  <c r="X120" i="1"/>
  <c r="Z120" i="1" s="1"/>
  <c r="E120" i="1"/>
  <c r="AC120" i="1" s="1"/>
  <c r="AG120" i="1" s="1"/>
  <c r="X118" i="1"/>
  <c r="Z118" i="1" s="1"/>
  <c r="X119" i="1"/>
  <c r="Z119" i="1" s="1"/>
  <c r="N117" i="1"/>
  <c r="AF117" i="1" s="1"/>
  <c r="AI117" i="1" s="1"/>
  <c r="X117" i="1"/>
  <c r="Z117" i="1" s="1"/>
  <c r="E115" i="1"/>
  <c r="AC115" i="1" s="1"/>
  <c r="N116" i="1"/>
  <c r="AF116" i="1" s="1"/>
  <c r="AH116" i="1" s="1"/>
  <c r="X115" i="1"/>
  <c r="Z115" i="1" s="1"/>
  <c r="N115" i="1"/>
  <c r="AF115" i="1" s="1"/>
  <c r="AI115" i="1" s="1"/>
  <c r="N114" i="1"/>
  <c r="AF114" i="1" s="1"/>
  <c r="AH114" i="1" s="1"/>
  <c r="X114" i="1"/>
  <c r="Z114" i="1" s="1"/>
  <c r="X113" i="1"/>
  <c r="Z113" i="1" s="1"/>
  <c r="N113" i="1"/>
  <c r="AF113" i="1" s="1"/>
  <c r="AG113" i="1" s="1"/>
  <c r="N111" i="1"/>
  <c r="AF111" i="1" s="1"/>
  <c r="AG111" i="1" s="1"/>
  <c r="X112" i="1"/>
  <c r="Z112" i="1" s="1"/>
  <c r="X111" i="1"/>
  <c r="Z111" i="1" s="1"/>
  <c r="X110" i="1"/>
  <c r="Z110" i="1" s="1"/>
  <c r="X109" i="1"/>
  <c r="Z109" i="1" s="1"/>
  <c r="G109" i="1"/>
  <c r="H109" i="1" s="1"/>
  <c r="AD109" i="1" s="1"/>
  <c r="N109" i="1"/>
  <c r="AF109" i="1" s="1"/>
  <c r="X108" i="1"/>
  <c r="Z108" i="1" s="1"/>
  <c r="E108" i="1"/>
  <c r="AC108" i="1" s="1"/>
  <c r="AG108" i="1" s="1"/>
  <c r="G105" i="1"/>
  <c r="H105" i="1" s="1"/>
  <c r="AD105" i="1" s="1"/>
  <c r="H104" i="1"/>
  <c r="AD104" i="1" s="1"/>
  <c r="K104" i="1"/>
  <c r="AE104" i="1" s="1"/>
  <c r="AI104" i="1" s="1"/>
  <c r="G103" i="1"/>
  <c r="H103" i="1" s="1"/>
  <c r="AD103" i="1" s="1"/>
  <c r="N107" i="1"/>
  <c r="AF107" i="1" s="1"/>
  <c r="AI107" i="1" s="1"/>
  <c r="X106" i="1"/>
  <c r="Z106" i="1" s="1"/>
  <c r="E106" i="1"/>
  <c r="AC106" i="1" s="1"/>
  <c r="AG106" i="1" s="1"/>
  <c r="N106" i="1"/>
  <c r="AF106" i="1" s="1"/>
  <c r="N105" i="1"/>
  <c r="AF105" i="1" s="1"/>
  <c r="AI105" i="1" s="1"/>
  <c r="X105" i="1"/>
  <c r="Z105" i="1" s="1"/>
  <c r="X104" i="1"/>
  <c r="Z104" i="1" s="1"/>
  <c r="N103" i="1"/>
  <c r="AF103" i="1" s="1"/>
  <c r="AG103" i="1" s="1"/>
  <c r="N102" i="1"/>
  <c r="AF102" i="1" s="1"/>
  <c r="AH102" i="1" s="1"/>
  <c r="X103" i="1"/>
  <c r="Z103" i="1" s="1"/>
  <c r="X102" i="1"/>
  <c r="Z102" i="1" s="1"/>
  <c r="E102" i="1"/>
  <c r="AC102" i="1" s="1"/>
  <c r="X101" i="1"/>
  <c r="Z101" i="1" s="1"/>
  <c r="E99" i="1"/>
  <c r="AC99" i="1" s="1"/>
  <c r="N99" i="1"/>
  <c r="AF99" i="1" s="1"/>
  <c r="AI99" i="1" s="1"/>
  <c r="N101" i="1"/>
  <c r="AF101" i="1" s="1"/>
  <c r="AI101" i="1" s="1"/>
  <c r="X100" i="1"/>
  <c r="Z100" i="1" s="1"/>
  <c r="E100" i="1"/>
  <c r="AC100" i="1" s="1"/>
  <c r="N100" i="1"/>
  <c r="AF100" i="1" s="1"/>
  <c r="AI100" i="1" s="1"/>
  <c r="X99" i="1"/>
  <c r="Z99" i="1" s="1"/>
  <c r="N98" i="1"/>
  <c r="AF98" i="1" s="1"/>
  <c r="AH98" i="1" s="1"/>
  <c r="X98" i="1"/>
  <c r="Z98" i="1" s="1"/>
  <c r="G97" i="1"/>
  <c r="H97" i="1" s="1"/>
  <c r="AD97" i="1" s="1"/>
  <c r="X97" i="1"/>
  <c r="Z97" i="1" s="1"/>
  <c r="N97" i="1"/>
  <c r="AF97" i="1" s="1"/>
  <c r="AG97" i="1" s="1"/>
  <c r="N96" i="1"/>
  <c r="AF96" i="1" s="1"/>
  <c r="AH96" i="1" s="1"/>
  <c r="X96" i="1"/>
  <c r="Z96" i="1" s="1"/>
  <c r="E96" i="1"/>
  <c r="AC96" i="1" s="1"/>
  <c r="AG96" i="1" s="1"/>
  <c r="E87" i="1"/>
  <c r="AC87" i="1" s="1"/>
  <c r="N94" i="1"/>
  <c r="AF94" i="1" s="1"/>
  <c r="N95" i="1"/>
  <c r="AF95" i="1" s="1"/>
  <c r="AG95" i="1" s="1"/>
  <c r="X94" i="1"/>
  <c r="Z94" i="1" s="1"/>
  <c r="X95" i="1"/>
  <c r="Z95" i="1" s="1"/>
  <c r="G94" i="1"/>
  <c r="H94" i="1" s="1"/>
  <c r="AD94" i="1" s="1"/>
  <c r="N93" i="1"/>
  <c r="AF93" i="1" s="1"/>
  <c r="AG93" i="1" s="1"/>
  <c r="X93" i="1"/>
  <c r="Z93" i="1" s="1"/>
  <c r="G93" i="1"/>
  <c r="H93" i="1" s="1"/>
  <c r="AD93" i="1" s="1"/>
  <c r="X92" i="1"/>
  <c r="Z92" i="1" s="1"/>
  <c r="E91" i="1"/>
  <c r="AC91" i="1" s="1"/>
  <c r="AG91" i="1" s="1"/>
  <c r="N91" i="1"/>
  <c r="AF91" i="1" s="1"/>
  <c r="AH91" i="1" s="1"/>
  <c r="N90" i="1"/>
  <c r="AF90" i="1" s="1"/>
  <c r="AH90" i="1" s="1"/>
  <c r="X91" i="1"/>
  <c r="Z91" i="1" s="1"/>
  <c r="X90" i="1"/>
  <c r="Z90" i="1" s="1"/>
  <c r="N89" i="1"/>
  <c r="AF89" i="1" s="1"/>
  <c r="AG89" i="1" s="1"/>
  <c r="X89" i="1"/>
  <c r="Z89" i="1" s="1"/>
  <c r="X88" i="1"/>
  <c r="Z88" i="1" s="1"/>
  <c r="E88" i="1"/>
  <c r="AC88" i="1" s="1"/>
  <c r="AG88" i="1" s="1"/>
  <c r="X87" i="1"/>
  <c r="Z87" i="1" s="1"/>
  <c r="N87" i="1"/>
  <c r="AF87" i="1" s="1"/>
  <c r="AH87" i="1" s="1"/>
  <c r="G85" i="1"/>
  <c r="H85" i="1" s="1"/>
  <c r="AD85" i="1" s="1"/>
  <c r="N85" i="1"/>
  <c r="AF85" i="1" s="1"/>
  <c r="AI85" i="1" s="1"/>
  <c r="N84" i="1"/>
  <c r="AF84" i="1" s="1"/>
  <c r="AI84" i="1" s="1"/>
  <c r="X85" i="1"/>
  <c r="Z85" i="1" s="1"/>
  <c r="X84" i="1"/>
  <c r="Z84" i="1" s="1"/>
  <c r="G84" i="1"/>
  <c r="H84" i="1" s="1"/>
  <c r="AD84" i="1" s="1"/>
  <c r="X83" i="1"/>
  <c r="Z83" i="1" s="1"/>
  <c r="Z82" i="1"/>
  <c r="E82" i="1"/>
  <c r="AC82" i="1" s="1"/>
  <c r="AG82" i="1" s="1"/>
  <c r="N81" i="1"/>
  <c r="AF81" i="1" s="1"/>
  <c r="AI81" i="1" s="1"/>
  <c r="X81" i="1"/>
  <c r="Z81" i="1" s="1"/>
  <c r="N79" i="1"/>
  <c r="AF79" i="1" s="1"/>
  <c r="AI79" i="1" s="1"/>
  <c r="N80" i="1"/>
  <c r="AF80" i="1" s="1"/>
  <c r="AH80" i="1" s="1"/>
  <c r="X80" i="1"/>
  <c r="Z80" i="1" s="1"/>
  <c r="E79" i="1"/>
  <c r="AC79" i="1" s="1"/>
  <c r="X79" i="1"/>
  <c r="Z79" i="1" s="1"/>
  <c r="N78" i="1"/>
  <c r="AF78" i="1" s="1"/>
  <c r="AH78" i="1" s="1"/>
  <c r="X78" i="1"/>
  <c r="Z78" i="1" s="1"/>
  <c r="E78" i="1"/>
  <c r="AC78" i="1" s="1"/>
  <c r="AG78" i="1" s="1"/>
  <c r="N77" i="1"/>
  <c r="AF77" i="1" s="1"/>
  <c r="AH77" i="1" s="1"/>
  <c r="X77" i="1"/>
  <c r="Z77" i="1" s="1"/>
  <c r="G76" i="1"/>
  <c r="H76" i="1" s="1"/>
  <c r="AD76" i="1" s="1"/>
  <c r="N76" i="1"/>
  <c r="AF76" i="1" s="1"/>
  <c r="AG76" i="1" s="1"/>
  <c r="N75" i="1"/>
  <c r="AF75" i="1" s="1"/>
  <c r="AH75" i="1" s="1"/>
  <c r="X75" i="1"/>
  <c r="Z75" i="1" s="1"/>
  <c r="X76" i="1"/>
  <c r="Z76" i="1" s="1"/>
  <c r="E75" i="1"/>
  <c r="AC75" i="1" s="1"/>
  <c r="G70" i="1"/>
  <c r="H70" i="1" s="1"/>
  <c r="AD70" i="1" s="1"/>
  <c r="G61" i="1"/>
  <c r="H61" i="1" s="1"/>
  <c r="AD61" i="1" s="1"/>
  <c r="G72" i="1"/>
  <c r="H72" i="1" s="1"/>
  <c r="AD72" i="1" s="1"/>
  <c r="X73" i="1"/>
  <c r="Z73" i="1" s="1"/>
  <c r="X74" i="1"/>
  <c r="Z74" i="1" s="1"/>
  <c r="E73" i="1"/>
  <c r="AC73" i="1" s="1"/>
  <c r="N73" i="1"/>
  <c r="AF73" i="1" s="1"/>
  <c r="AH73" i="1" s="1"/>
  <c r="N72" i="1"/>
  <c r="AF72" i="1" s="1"/>
  <c r="AI72" i="1" s="1"/>
  <c r="X72" i="1"/>
  <c r="Z72" i="1" s="1"/>
  <c r="X71" i="1"/>
  <c r="Z71" i="1" s="1"/>
  <c r="N70" i="1"/>
  <c r="AF70" i="1" s="1"/>
  <c r="AI70" i="1" s="1"/>
  <c r="N69" i="1"/>
  <c r="AF69" i="1" s="1"/>
  <c r="AI69" i="1" s="1"/>
  <c r="X70" i="1"/>
  <c r="Z70" i="1" s="1"/>
  <c r="X69" i="1"/>
  <c r="Z69" i="1" s="1"/>
  <c r="E69" i="1"/>
  <c r="AC69" i="1" s="1"/>
  <c r="AG69" i="1" s="1"/>
  <c r="X59" i="1"/>
  <c r="Z59" i="1" s="1"/>
  <c r="N68" i="1"/>
  <c r="AF68" i="1" s="1"/>
  <c r="AG68" i="1" s="1"/>
  <c r="X68" i="1"/>
  <c r="Z68" i="1" s="1"/>
  <c r="X67" i="1"/>
  <c r="Z67" i="1" s="1"/>
  <c r="E67" i="1"/>
  <c r="AC67" i="1" s="1"/>
  <c r="N67" i="1"/>
  <c r="AF67" i="1" s="1"/>
  <c r="AH67" i="1" s="1"/>
  <c r="N66" i="1"/>
  <c r="AF66" i="1" s="1"/>
  <c r="AH66" i="1" s="1"/>
  <c r="X66" i="1"/>
  <c r="Z66" i="1" s="1"/>
  <c r="E66" i="1"/>
  <c r="AC66" i="1" s="1"/>
  <c r="AG66" i="1" s="1"/>
  <c r="X65" i="1"/>
  <c r="Z65" i="1" s="1"/>
  <c r="X64" i="1"/>
  <c r="Z64" i="1" s="1"/>
  <c r="G64" i="1"/>
  <c r="H64" i="1" s="1"/>
  <c r="AD64" i="1" s="1"/>
  <c r="N64" i="1"/>
  <c r="AF64" i="1" s="1"/>
  <c r="AG64" i="1" s="1"/>
  <c r="X63" i="1"/>
  <c r="Z63" i="1" s="1"/>
  <c r="E63" i="1"/>
  <c r="AC63" i="1" s="1"/>
  <c r="AG63" i="1" s="1"/>
  <c r="X62" i="1"/>
  <c r="Z62" i="1" s="1"/>
  <c r="N62" i="1"/>
  <c r="AF62" i="1" s="1"/>
  <c r="AI62" i="1" s="1"/>
  <c r="X61" i="1"/>
  <c r="Z61" i="1" s="1"/>
  <c r="N61" i="1"/>
  <c r="AF61" i="1" s="1"/>
  <c r="AI61" i="1" s="1"/>
  <c r="N60" i="1"/>
  <c r="AF60" i="1" s="1"/>
  <c r="AI60" i="1" s="1"/>
  <c r="G60" i="1"/>
  <c r="H60" i="1" s="1"/>
  <c r="AD60" i="1" s="1"/>
  <c r="X60" i="1"/>
  <c r="Z60" i="1" s="1"/>
  <c r="X58" i="1"/>
  <c r="Z58" i="1" s="1"/>
  <c r="N58" i="1"/>
  <c r="AF58" i="1" s="1"/>
  <c r="AI58" i="1" s="1"/>
  <c r="X57" i="1"/>
  <c r="Z57" i="1" s="1"/>
  <c r="E57" i="1"/>
  <c r="AC57" i="1" s="1"/>
  <c r="AG57" i="1" s="1"/>
  <c r="N43" i="1"/>
  <c r="AF43" i="1" s="1"/>
  <c r="AH43" i="1" s="1"/>
  <c r="N35" i="1"/>
  <c r="AF35" i="1" s="1"/>
  <c r="AG35" i="1" s="1"/>
  <c r="N56" i="1"/>
  <c r="AF56" i="1" s="1"/>
  <c r="AI56" i="1" s="1"/>
  <c r="E55" i="1"/>
  <c r="AC55" i="1" s="1"/>
  <c r="X56" i="1"/>
  <c r="Z56" i="1" s="1"/>
  <c r="X50" i="1"/>
  <c r="Z50" i="1" s="1"/>
  <c r="X55" i="1"/>
  <c r="Z55" i="1" s="1"/>
  <c r="N55" i="1"/>
  <c r="AF55" i="1" s="1"/>
  <c r="AH55" i="1" s="1"/>
  <c r="N54" i="1"/>
  <c r="AF54" i="1" s="1"/>
  <c r="AH54" i="1" s="1"/>
  <c r="X54" i="1"/>
  <c r="Z54" i="1" s="1"/>
  <c r="E54" i="1"/>
  <c r="AC54" i="1" s="1"/>
  <c r="AG54" i="1" s="1"/>
  <c r="N53" i="1"/>
  <c r="AF53" i="1" s="1"/>
  <c r="AH53" i="1" s="1"/>
  <c r="G52" i="1"/>
  <c r="H52" i="1" s="1"/>
  <c r="AD52" i="1" s="1"/>
  <c r="N52" i="1"/>
  <c r="AF52" i="1" s="1"/>
  <c r="AI52" i="1" s="1"/>
  <c r="X51" i="1"/>
  <c r="Z51" i="1" s="1"/>
  <c r="X52" i="1"/>
  <c r="Z52" i="1" s="1"/>
  <c r="E51" i="1"/>
  <c r="AC51" i="1" s="1"/>
  <c r="AG51" i="1" s="1"/>
  <c r="X49" i="1"/>
  <c r="Z49" i="1" s="1"/>
  <c r="N49" i="1"/>
  <c r="AF49" i="1" s="1"/>
  <c r="AI49" i="1" s="1"/>
  <c r="N48" i="1"/>
  <c r="AF48" i="1" s="1"/>
  <c r="AH48" i="1" s="1"/>
  <c r="X48" i="1"/>
  <c r="Z48" i="1" s="1"/>
  <c r="E48" i="1"/>
  <c r="AC48" i="1" s="1"/>
  <c r="AG48" i="1" s="1"/>
  <c r="G46" i="1"/>
  <c r="H46" i="1" s="1"/>
  <c r="AD46" i="1" s="1"/>
  <c r="N46" i="1"/>
  <c r="AF46" i="1" s="1"/>
  <c r="AI46" i="1" s="1"/>
  <c r="N45" i="1"/>
  <c r="AF45" i="1" s="1"/>
  <c r="AH45" i="1" s="1"/>
  <c r="X46" i="1"/>
  <c r="Z46" i="1" s="1"/>
  <c r="X45" i="1"/>
  <c r="Z45" i="1" s="1"/>
  <c r="E45" i="1"/>
  <c r="AC45" i="1" s="1"/>
  <c r="AG45" i="1" s="1"/>
  <c r="N44" i="1"/>
  <c r="AF44" i="1" s="1"/>
  <c r="AH44" i="1" s="1"/>
  <c r="X44" i="1"/>
  <c r="Z44" i="1" s="1"/>
  <c r="X43" i="1"/>
  <c r="Z43" i="1" s="1"/>
  <c r="E43" i="1"/>
  <c r="AC43" i="1" s="1"/>
  <c r="AG43" i="1" s="1"/>
  <c r="N42" i="1"/>
  <c r="AF42" i="1" s="1"/>
  <c r="AG42" i="1" s="1"/>
  <c r="X42" i="1"/>
  <c r="Z42" i="1" s="1"/>
  <c r="G42" i="1"/>
  <c r="H42" i="1" s="1"/>
  <c r="AD42" i="1" s="1"/>
  <c r="N41" i="1"/>
  <c r="AF41" i="1" s="1"/>
  <c r="AH41" i="1" s="1"/>
  <c r="X41" i="1"/>
  <c r="Z41" i="1" s="1"/>
  <c r="E40" i="1"/>
  <c r="AC40" i="1" s="1"/>
  <c r="AG40" i="1" s="1"/>
  <c r="N40" i="1"/>
  <c r="AF40" i="1" s="1"/>
  <c r="N39" i="1"/>
  <c r="AF39" i="1" s="1"/>
  <c r="AI39" i="1" s="1"/>
  <c r="X40" i="1"/>
  <c r="Z40" i="1" s="1"/>
  <c r="X39" i="1"/>
  <c r="Z39" i="1" s="1"/>
  <c r="E39" i="1"/>
  <c r="AC39" i="1" s="1"/>
  <c r="N37" i="1"/>
  <c r="AF37" i="1" s="1"/>
  <c r="AH37" i="1" s="1"/>
  <c r="N36" i="1"/>
  <c r="AF36" i="1" s="1"/>
  <c r="AI36" i="1" s="1"/>
  <c r="N38" i="1"/>
  <c r="AF38" i="1" s="1"/>
  <c r="AG38" i="1" s="1"/>
  <c r="X38" i="1"/>
  <c r="Z38" i="1" s="1"/>
  <c r="X37" i="1"/>
  <c r="Z37" i="1" s="1"/>
  <c r="E37" i="1"/>
  <c r="AC37" i="1" s="1"/>
  <c r="X34" i="1"/>
  <c r="Z34" i="1" s="1"/>
  <c r="X32" i="1"/>
  <c r="Z32" i="1" s="1"/>
  <c r="X36" i="1"/>
  <c r="Z36" i="1" s="1"/>
  <c r="X35" i="1"/>
  <c r="Z35" i="1" s="1"/>
  <c r="E34" i="1"/>
  <c r="AC34" i="1" s="1"/>
  <c r="AG34" i="1" s="1"/>
  <c r="X33" i="1"/>
  <c r="Z33" i="1" s="1"/>
  <c r="N33" i="1"/>
  <c r="AF33" i="1" s="1"/>
  <c r="AI33" i="1" s="1"/>
  <c r="N18" i="1"/>
  <c r="AF18" i="1" s="1"/>
  <c r="N29" i="1"/>
  <c r="AF29" i="1" s="1"/>
  <c r="AI29" i="1" s="1"/>
  <c r="N17" i="1"/>
  <c r="AF17" i="1" s="1"/>
  <c r="AG17" i="1" s="1"/>
  <c r="N13" i="1"/>
  <c r="AF13" i="1" s="1"/>
  <c r="AG13" i="1" s="1"/>
  <c r="N28" i="1"/>
  <c r="AF28" i="1" s="1"/>
  <c r="AG28" i="1" s="1"/>
  <c r="N20" i="1"/>
  <c r="AF20" i="1" s="1"/>
  <c r="AI20" i="1" s="1"/>
  <c r="N16" i="1"/>
  <c r="AF16" i="1" s="1"/>
  <c r="AH16" i="1" s="1"/>
  <c r="X26" i="1"/>
  <c r="Z26" i="1" s="1"/>
  <c r="X14" i="1"/>
  <c r="Z14" i="1" s="1"/>
  <c r="N32" i="1"/>
  <c r="AF32" i="1" s="1"/>
  <c r="AG32" i="1" s="1"/>
  <c r="E31" i="1"/>
  <c r="AC31" i="1" s="1"/>
  <c r="N31" i="1"/>
  <c r="AF31" i="1" s="1"/>
  <c r="AH31" i="1" s="1"/>
  <c r="N30" i="1"/>
  <c r="AF30" i="1" s="1"/>
  <c r="AI30" i="1" s="1"/>
  <c r="X31" i="1"/>
  <c r="Z31" i="1" s="1"/>
  <c r="X30" i="1"/>
  <c r="Z30" i="1" s="1"/>
  <c r="E30" i="1"/>
  <c r="AC30" i="1" s="1"/>
  <c r="AG30" i="1" s="1"/>
  <c r="X28" i="1"/>
  <c r="Z28" i="1" s="1"/>
  <c r="G28" i="1"/>
  <c r="H28" i="1" s="1"/>
  <c r="AD28" i="1" s="1"/>
  <c r="N27" i="1"/>
  <c r="AF27" i="1" s="1"/>
  <c r="AH27" i="1" s="1"/>
  <c r="X27" i="1"/>
  <c r="Z27" i="1" s="1"/>
  <c r="E27" i="1"/>
  <c r="AC27" i="1" s="1"/>
  <c r="N26" i="1"/>
  <c r="AF26" i="1" s="1"/>
  <c r="AI26" i="1" s="1"/>
  <c r="X25" i="1"/>
  <c r="Z25" i="1" s="1"/>
  <c r="E25" i="1"/>
  <c r="AC25" i="1" s="1"/>
  <c r="AG25" i="1" s="1"/>
  <c r="N25" i="1"/>
  <c r="AF25" i="1" s="1"/>
  <c r="AH25" i="1" s="1"/>
  <c r="N24" i="1"/>
  <c r="AF24" i="1" s="1"/>
  <c r="AG24" i="1" s="1"/>
  <c r="X24" i="1"/>
  <c r="Z24" i="1" s="1"/>
  <c r="N23" i="1"/>
  <c r="AF23" i="1" s="1"/>
  <c r="AI23" i="1" s="1"/>
  <c r="X23" i="1"/>
  <c r="Z23" i="1" s="1"/>
  <c r="X22" i="1"/>
  <c r="Z22" i="1" s="1"/>
  <c r="N22" i="1"/>
  <c r="AF22" i="1" s="1"/>
  <c r="AH22" i="1" s="1"/>
  <c r="N21" i="1"/>
  <c r="AF21" i="1" s="1"/>
  <c r="AI21" i="1" s="1"/>
  <c r="X21" i="1"/>
  <c r="Z21" i="1" s="1"/>
  <c r="G21" i="1"/>
  <c r="H21" i="1" s="1"/>
  <c r="AD21" i="1" s="1"/>
  <c r="X20" i="1"/>
  <c r="Z20" i="1" s="1"/>
  <c r="E19" i="1"/>
  <c r="AC19" i="1" s="1"/>
  <c r="AG19" i="1" s="1"/>
  <c r="N19" i="1"/>
  <c r="AF19" i="1" s="1"/>
  <c r="AH19" i="1" s="1"/>
  <c r="X18" i="1"/>
  <c r="Z18" i="1" s="1"/>
  <c r="X19" i="1"/>
  <c r="Z19" i="1" s="1"/>
  <c r="E18" i="1"/>
  <c r="AC18" i="1" s="1"/>
  <c r="AG18" i="1" s="1"/>
  <c r="X17" i="1"/>
  <c r="Z17" i="1" s="1"/>
  <c r="E16" i="1"/>
  <c r="AC16" i="1" s="1"/>
  <c r="AG16" i="1" s="1"/>
  <c r="N15" i="1"/>
  <c r="AF15" i="1" s="1"/>
  <c r="AH15" i="1" s="1"/>
  <c r="X16" i="1"/>
  <c r="Z16" i="1" s="1"/>
  <c r="X15" i="1"/>
  <c r="Z15" i="1" s="1"/>
  <c r="N14" i="1"/>
  <c r="AF14" i="1" s="1"/>
  <c r="AI14" i="1" s="1"/>
  <c r="G13" i="1"/>
  <c r="H13" i="1" s="1"/>
  <c r="AD13" i="1" s="1"/>
  <c r="N12" i="1"/>
  <c r="AF12" i="1" s="1"/>
  <c r="AH12" i="1" s="1"/>
  <c r="X12" i="1"/>
  <c r="Z12" i="1" s="1"/>
  <c r="X13" i="1"/>
  <c r="Z13" i="1" s="1"/>
  <c r="E12" i="1"/>
  <c r="AC12" i="1" s="1"/>
  <c r="X5" i="1"/>
  <c r="Z5" i="1" s="1"/>
  <c r="X11" i="1"/>
  <c r="Z11" i="1" s="1"/>
  <c r="E10" i="1"/>
  <c r="AC10" i="1" s="1"/>
  <c r="AG10" i="1" s="1"/>
  <c r="N10" i="1"/>
  <c r="AF10" i="1" s="1"/>
  <c r="AI10" i="1" s="1"/>
  <c r="X10" i="1"/>
  <c r="Z10" i="1" s="1"/>
  <c r="X9" i="1"/>
  <c r="Z9" i="1" s="1"/>
  <c r="N8" i="1"/>
  <c r="AF8" i="1" s="1"/>
  <c r="AG8" i="1" s="1"/>
  <c r="X8" i="1"/>
  <c r="Z8" i="1" s="1"/>
  <c r="G7" i="1"/>
  <c r="H7" i="1" s="1"/>
  <c r="AD7" i="1" s="1"/>
  <c r="N7" i="1"/>
  <c r="AF7" i="1" s="1"/>
  <c r="N6" i="1"/>
  <c r="AF6" i="1" s="1"/>
  <c r="AH6" i="1" s="1"/>
  <c r="X7" i="1"/>
  <c r="Z7" i="1" s="1"/>
  <c r="X6" i="1"/>
  <c r="Z6" i="1" s="1"/>
  <c r="N5" i="1"/>
  <c r="AF5" i="1" s="1"/>
  <c r="AG5" i="1" s="1"/>
  <c r="X4" i="1"/>
  <c r="Z4" i="1" s="1"/>
  <c r="E4" i="1"/>
  <c r="AC4" i="1" s="1"/>
  <c r="X3" i="1"/>
  <c r="Z3" i="1" s="1"/>
  <c r="E114" i="1"/>
  <c r="AC114" i="1" s="1"/>
  <c r="AG114" i="1" s="1"/>
  <c r="AG58" i="1" l="1"/>
  <c r="AI86" i="1"/>
  <c r="AH59" i="1"/>
  <c r="AH26" i="1"/>
  <c r="AI8" i="1"/>
  <c r="AI122" i="1"/>
  <c r="AG29" i="1"/>
  <c r="AG27" i="1"/>
  <c r="AG37" i="1"/>
  <c r="AH52" i="1"/>
  <c r="AG73" i="1"/>
  <c r="AH61" i="1"/>
  <c r="AH85" i="1"/>
  <c r="AH94" i="1"/>
  <c r="AG100" i="1"/>
  <c r="AG99" i="1"/>
  <c r="AH104" i="1"/>
  <c r="AG22" i="1"/>
  <c r="AG15" i="1"/>
  <c r="AI6" i="1"/>
  <c r="AI22" i="1"/>
  <c r="AI38" i="1"/>
  <c r="AI55" i="1"/>
  <c r="AI87" i="1"/>
  <c r="AI103" i="1"/>
  <c r="AH38" i="1"/>
  <c r="AH68" i="1"/>
  <c r="AG62" i="1"/>
  <c r="AH88" i="1"/>
  <c r="AG52" i="1"/>
  <c r="AH10" i="1"/>
  <c r="AG101" i="1"/>
  <c r="AG81" i="1"/>
  <c r="AH39" i="1"/>
  <c r="AH9" i="1"/>
  <c r="AI5" i="1"/>
  <c r="AI54" i="1"/>
  <c r="AI102" i="1"/>
  <c r="AG83" i="1"/>
  <c r="AG84" i="1"/>
  <c r="AI15" i="1"/>
  <c r="AI31" i="1"/>
  <c r="AI48" i="1"/>
  <c r="AI64" i="1"/>
  <c r="AI80" i="1"/>
  <c r="AI96" i="1"/>
  <c r="AI113" i="1"/>
  <c r="AH8" i="1"/>
  <c r="AH32" i="1"/>
  <c r="AH92" i="1"/>
  <c r="AH118" i="1"/>
  <c r="AG26" i="1"/>
  <c r="AG33" i="1"/>
  <c r="AI50" i="1"/>
  <c r="AH65" i="1"/>
  <c r="AH122" i="1"/>
  <c r="AG60" i="1"/>
  <c r="AH115" i="1"/>
  <c r="AI12" i="1"/>
  <c r="AI28" i="1"/>
  <c r="AI44" i="1"/>
  <c r="AI77" i="1"/>
  <c r="AI93" i="1"/>
  <c r="AH33" i="1"/>
  <c r="AH62" i="1"/>
  <c r="AG41" i="1"/>
  <c r="AG85" i="1"/>
  <c r="AI13" i="1"/>
  <c r="AI98" i="1"/>
  <c r="AH86" i="1"/>
  <c r="AG9" i="1"/>
  <c r="AG72" i="1"/>
  <c r="AH30" i="1"/>
  <c r="AH21" i="1"/>
  <c r="AH28" i="1"/>
  <c r="AH76" i="1"/>
  <c r="AH84" i="1"/>
  <c r="AH58" i="1"/>
  <c r="AH99" i="1"/>
  <c r="AG55" i="1"/>
  <c r="AH70" i="1"/>
  <c r="AH93" i="1"/>
  <c r="AG87" i="1"/>
  <c r="AH105" i="1"/>
  <c r="AH109" i="1"/>
  <c r="AG90" i="1"/>
  <c r="AI42" i="1"/>
  <c r="AI59" i="1"/>
  <c r="AI75" i="1"/>
  <c r="AI91" i="1"/>
  <c r="AH5" i="1"/>
  <c r="AH29" i="1"/>
  <c r="AH101" i="1"/>
  <c r="AH117" i="1"/>
  <c r="AG23" i="1"/>
  <c r="AG117" i="1"/>
  <c r="AH100" i="1"/>
  <c r="AG70" i="1"/>
  <c r="AG46" i="1"/>
  <c r="AG118" i="1"/>
  <c r="AH69" i="1"/>
  <c r="AI17" i="1"/>
  <c r="AI66" i="1"/>
  <c r="AH35" i="1"/>
  <c r="AG116" i="1"/>
  <c r="AG36" i="1"/>
  <c r="AI19" i="1"/>
  <c r="AI35" i="1"/>
  <c r="AI68" i="1"/>
  <c r="AG112" i="1"/>
  <c r="AI119" i="1"/>
  <c r="AH121" i="1"/>
  <c r="AI16" i="1"/>
  <c r="AI32" i="1"/>
  <c r="AI97" i="1"/>
  <c r="AI114" i="1"/>
  <c r="AH74" i="1"/>
  <c r="AH95" i="1"/>
  <c r="AH113" i="1"/>
  <c r="AG56" i="1"/>
  <c r="AH79" i="1"/>
  <c r="AI111" i="1"/>
  <c r="AH64" i="1"/>
  <c r="AH72" i="1"/>
  <c r="AH97" i="1"/>
  <c r="AG6" i="1"/>
  <c r="AH14" i="1"/>
  <c r="AH81" i="1"/>
  <c r="AG14" i="1"/>
  <c r="AI24" i="1"/>
  <c r="AI73" i="1"/>
  <c r="AH7" i="1"/>
  <c r="AG4" i="1"/>
  <c r="AG12" i="1"/>
  <c r="AH13" i="1"/>
  <c r="AG31" i="1"/>
  <c r="AG39" i="1"/>
  <c r="AH42" i="1"/>
  <c r="AH46" i="1"/>
  <c r="AH60" i="1"/>
  <c r="AG67" i="1"/>
  <c r="AG75" i="1"/>
  <c r="AG79" i="1"/>
  <c r="AG102" i="1"/>
  <c r="AH103" i="1"/>
  <c r="AG115" i="1"/>
  <c r="AH36" i="1"/>
  <c r="AH24" i="1"/>
  <c r="AI95" i="1"/>
  <c r="AI112" i="1"/>
  <c r="AH56" i="1"/>
  <c r="AH82" i="1"/>
  <c r="AH4" i="1"/>
  <c r="AG105" i="1"/>
  <c r="AI78" i="1"/>
  <c r="AG20" i="1"/>
  <c r="AH20" i="1"/>
  <c r="AG53" i="1"/>
  <c r="AI25" i="1"/>
  <c r="AI53" i="1"/>
  <c r="AH49" i="1"/>
</calcChain>
</file>

<file path=xl/sharedStrings.xml><?xml version="1.0" encoding="utf-8"?>
<sst xmlns="http://schemas.openxmlformats.org/spreadsheetml/2006/main" count="82" uniqueCount="81">
  <si>
    <t>Perusahaan</t>
  </si>
  <si>
    <t>Tahun</t>
  </si>
  <si>
    <t>AGII</t>
  </si>
  <si>
    <t>AKPI</t>
  </si>
  <si>
    <t>ALDO</t>
  </si>
  <si>
    <t>ALKA</t>
  </si>
  <si>
    <t>ALMI</t>
  </si>
  <si>
    <t>AMFG</t>
  </si>
  <si>
    <t>Total Aset t</t>
  </si>
  <si>
    <t>Total Aset T-1</t>
  </si>
  <si>
    <t>Pertumbuhan Perusahaan</t>
  </si>
  <si>
    <t>Beban pajak tangguhan</t>
  </si>
  <si>
    <t>DTEit</t>
  </si>
  <si>
    <t xml:space="preserve">Laba Bersih </t>
  </si>
  <si>
    <t>Laba Sebelum Pajak</t>
  </si>
  <si>
    <t>TRR</t>
  </si>
  <si>
    <t>Laba Bersih</t>
  </si>
  <si>
    <t>Total Aset</t>
  </si>
  <si>
    <t>ROA</t>
  </si>
  <si>
    <t>Aktiva Lancar t</t>
  </si>
  <si>
    <t>Aktiva Lancar t-1</t>
  </si>
  <si>
    <t>Δ AL</t>
  </si>
  <si>
    <t>Hutang Lancar t</t>
  </si>
  <si>
    <t>Hutang Lancar t-1</t>
  </si>
  <si>
    <t>Δ HL</t>
  </si>
  <si>
    <t>Kas dan Setara Kas t</t>
  </si>
  <si>
    <t>Kas dan Setara Kas t-1</t>
  </si>
  <si>
    <t>Δ Kas</t>
  </si>
  <si>
    <t>Pendapatan</t>
  </si>
  <si>
    <t>Manajemen Laba</t>
  </si>
  <si>
    <t>Akrual modal kerja</t>
  </si>
  <si>
    <t>APLI</t>
  </si>
  <si>
    <t>ARNA</t>
  </si>
  <si>
    <t>BAJA</t>
  </si>
  <si>
    <t>BRNA</t>
  </si>
  <si>
    <t>BRPT</t>
  </si>
  <si>
    <t>BTON</t>
  </si>
  <si>
    <t>BUDI</t>
  </si>
  <si>
    <t>CPIN</t>
  </si>
  <si>
    <t>CTBN</t>
  </si>
  <si>
    <t>DPNS</t>
  </si>
  <si>
    <t>EKAD</t>
  </si>
  <si>
    <t>FASW</t>
  </si>
  <si>
    <t>FPNI</t>
  </si>
  <si>
    <t>GDST</t>
  </si>
  <si>
    <t>IGAR</t>
  </si>
  <si>
    <t>INAI</t>
  </si>
  <si>
    <t>INCI</t>
  </si>
  <si>
    <t>INKP</t>
  </si>
  <si>
    <t>IPOL</t>
  </si>
  <si>
    <t>JKSW</t>
  </si>
  <si>
    <t>INTP</t>
  </si>
  <si>
    <t>JPFA</t>
  </si>
  <si>
    <t>KRAS</t>
  </si>
  <si>
    <t>LION</t>
  </si>
  <si>
    <t>LMSH</t>
  </si>
  <si>
    <t>MAIN</t>
  </si>
  <si>
    <t>MLIA</t>
  </si>
  <si>
    <t>NIKL</t>
  </si>
  <si>
    <t>PICO</t>
  </si>
  <si>
    <t>SIPD</t>
  </si>
  <si>
    <t>SMBR</t>
  </si>
  <si>
    <t>SMCB</t>
  </si>
  <si>
    <t>SMGR</t>
  </si>
  <si>
    <t>SPMA</t>
  </si>
  <si>
    <t>SRSN</t>
  </si>
  <si>
    <t>SULI</t>
  </si>
  <si>
    <t>TIRT</t>
  </si>
  <si>
    <t>TOTO</t>
  </si>
  <si>
    <t>TPIA</t>
  </si>
  <si>
    <t>UNIC</t>
  </si>
  <si>
    <t>WTON</t>
  </si>
  <si>
    <t>TKIM</t>
  </si>
  <si>
    <t>Beban Pajak Tangguhan (X2)</t>
  </si>
  <si>
    <t>Pertumbuhan Perusahaan (X1)</t>
  </si>
  <si>
    <t>Perencanaan Pajak (X3)</t>
  </si>
  <si>
    <t>Kinerja Keuangan (M)</t>
  </si>
  <si>
    <t>Manajemen Laba (Y)</t>
  </si>
  <si>
    <r>
      <t>X</t>
    </r>
    <r>
      <rPr>
        <vertAlign val="sub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>*M</t>
    </r>
  </si>
  <si>
    <r>
      <t>X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*M</t>
    </r>
  </si>
  <si>
    <r>
      <t>X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*M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</si>
</sst>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2" borderId="0" xfId="0" applyFont="1" applyFill="1"/>
    <xf numFmtId="0" fontId="2" fillId="0" borderId="0" xfId="0" applyFont="1"/>
    <xf numFmtId="3" fontId="0" fillId="0" borderId="0" xfId="0" applyNumberFormat="1"/>
    <xf numFmtId="164" fontId="2" fillId="0" borderId="0" xfId="0" applyNumberFormat="1" applyFont="1"/>
    <xf numFmtId="165" fontId="2" fillId="0" borderId="0" xfId="0" applyNumberFormat="1" applyFont="1"/>
    <xf numFmtId="164" fontId="2" fillId="2" borderId="0" xfId="0" applyNumberFormat="1" applyFont="1" applyFill="1"/>
    <xf numFmtId="0" fontId="2" fillId="2" borderId="0" xfId="0" applyFont="1" applyFill="1"/>
    <xf numFmtId="0" fontId="2" fillId="0" borderId="0" xfId="0" applyFont="1" applyAlignment="1">
      <alignment vertical="center"/>
    </xf>
    <xf numFmtId="3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55"/>
  <sheetViews>
    <sheetView tabSelected="1" zoomScale="70" zoomScaleNormal="70" workbookViewId="0">
      <selection sqref="A1:O1048576"/>
    </sheetView>
  </sheetViews>
  <sheetFormatPr defaultRowHeight="15" x14ac:dyDescent="0.25"/>
  <cols>
    <col min="1" max="1" width="10.5" bestFit="1" customWidth="1"/>
    <col min="2" max="2" width="6.5" bestFit="1" customWidth="1"/>
    <col min="3" max="4" width="20" customWidth="1"/>
    <col min="5" max="5" width="22.5" customWidth="1"/>
    <col min="6" max="6" width="20.625" customWidth="1"/>
    <col min="7" max="7" width="20" customWidth="1"/>
    <col min="8" max="8" width="6.75" customWidth="1"/>
    <col min="9" max="9" width="18.375" customWidth="1"/>
    <col min="10" max="10" width="18.75" customWidth="1"/>
    <col min="11" max="11" width="7.125" customWidth="1"/>
    <col min="12" max="12" width="18.375" bestFit="1" customWidth="1"/>
    <col min="13" max="13" width="20" bestFit="1" customWidth="1"/>
    <col min="14" max="14" width="6.75" bestFit="1" customWidth="1"/>
    <col min="15" max="19" width="18.75" bestFit="1" customWidth="1"/>
    <col min="20" max="20" width="19.625" bestFit="1" customWidth="1"/>
    <col min="21" max="21" width="18.75" bestFit="1" customWidth="1"/>
    <col min="22" max="22" width="20.25" bestFit="1" customWidth="1"/>
    <col min="23" max="23" width="18.375" bestFit="1" customWidth="1"/>
    <col min="24" max="24" width="19.625" bestFit="1" customWidth="1"/>
    <col min="25" max="25" width="18.75" bestFit="1" customWidth="1"/>
    <col min="26" max="26" width="15.5" bestFit="1" customWidth="1"/>
    <col min="29" max="29" width="27.25" bestFit="1" customWidth="1"/>
    <col min="30" max="30" width="26.25" bestFit="1" customWidth="1"/>
    <col min="31" max="31" width="21.875" bestFit="1" customWidth="1"/>
    <col min="32" max="32" width="20.125" bestFit="1" customWidth="1"/>
    <col min="33" max="35" width="12.25" bestFit="1" customWidth="1"/>
    <col min="36" max="36" width="19" bestFit="1" customWidth="1"/>
  </cols>
  <sheetData>
    <row r="2" spans="1:36" ht="18.75" x14ac:dyDescent="0.35">
      <c r="A2" s="4" t="s">
        <v>0</v>
      </c>
      <c r="B2" s="4" t="s">
        <v>1</v>
      </c>
      <c r="C2" s="4" t="s">
        <v>8</v>
      </c>
      <c r="D2" s="4" t="s">
        <v>9</v>
      </c>
      <c r="E2" s="8" t="s">
        <v>10</v>
      </c>
      <c r="F2" s="2" t="s">
        <v>11</v>
      </c>
      <c r="G2" s="4" t="s">
        <v>9</v>
      </c>
      <c r="H2" s="3" t="s">
        <v>12</v>
      </c>
      <c r="I2" s="4" t="s">
        <v>13</v>
      </c>
      <c r="J2" s="4" t="s">
        <v>14</v>
      </c>
      <c r="K2" s="3" t="s">
        <v>15</v>
      </c>
      <c r="L2" s="4" t="s">
        <v>16</v>
      </c>
      <c r="M2" s="4" t="s">
        <v>17</v>
      </c>
      <c r="N2" s="9" t="s">
        <v>18</v>
      </c>
      <c r="O2" s="4" t="s">
        <v>19</v>
      </c>
      <c r="P2" s="4" t="s">
        <v>20</v>
      </c>
      <c r="Q2" s="2" t="s">
        <v>21</v>
      </c>
      <c r="R2" s="4" t="s">
        <v>22</v>
      </c>
      <c r="S2" s="4" t="s">
        <v>23</v>
      </c>
      <c r="T2" s="2" t="s">
        <v>24</v>
      </c>
      <c r="U2" s="4" t="s">
        <v>25</v>
      </c>
      <c r="V2" s="4" t="s">
        <v>26</v>
      </c>
      <c r="W2" s="4" t="s">
        <v>27</v>
      </c>
      <c r="X2" s="2" t="s">
        <v>30</v>
      </c>
      <c r="Y2" s="4" t="s">
        <v>28</v>
      </c>
      <c r="Z2" s="9" t="s">
        <v>29</v>
      </c>
      <c r="AC2" s="4" t="s">
        <v>74</v>
      </c>
      <c r="AD2" s="4" t="s">
        <v>73</v>
      </c>
      <c r="AE2" s="4" t="s">
        <v>75</v>
      </c>
      <c r="AF2" s="4" t="s">
        <v>76</v>
      </c>
      <c r="AG2" s="2" t="s">
        <v>78</v>
      </c>
      <c r="AH2" s="2" t="s">
        <v>79</v>
      </c>
      <c r="AI2" s="2" t="s">
        <v>80</v>
      </c>
      <c r="AJ2" s="4" t="s">
        <v>77</v>
      </c>
    </row>
    <row r="3" spans="1:36" ht="15.75" x14ac:dyDescent="0.25">
      <c r="A3" s="12" t="s">
        <v>2</v>
      </c>
      <c r="B3" s="10">
        <v>2020</v>
      </c>
      <c r="C3" s="11">
        <v>7121458000000</v>
      </c>
      <c r="D3" s="11">
        <f>C4</f>
        <v>7020980000000</v>
      </c>
      <c r="E3" s="6">
        <f>(C3-D3)/D3*100%</f>
        <v>1.4311107566180219E-2</v>
      </c>
      <c r="F3" s="11">
        <v>63793000000</v>
      </c>
      <c r="G3" s="11">
        <f>D3</f>
        <v>7020980000000</v>
      </c>
      <c r="H3" s="6">
        <f>F3/G3</f>
        <v>9.08605351389692E-3</v>
      </c>
      <c r="I3" s="11">
        <v>99862000000</v>
      </c>
      <c r="J3" s="11">
        <v>96179000000</v>
      </c>
      <c r="K3" s="6">
        <f>I3/J3</f>
        <v>1.0382931825034571</v>
      </c>
      <c r="L3" s="11">
        <f>I3</f>
        <v>99862000000</v>
      </c>
      <c r="M3" s="11">
        <f>C3</f>
        <v>7121458000000</v>
      </c>
      <c r="N3" s="6">
        <f>L3/M3</f>
        <v>1.40226902974082E-2</v>
      </c>
      <c r="O3" s="11">
        <v>1629893000000</v>
      </c>
      <c r="P3" s="11">
        <f>O4</f>
        <v>1696015000000</v>
      </c>
      <c r="Q3" s="11">
        <f>O3-P3</f>
        <v>-66122000000</v>
      </c>
      <c r="R3" s="11">
        <v>1615068000000</v>
      </c>
      <c r="S3" s="11">
        <f>R4</f>
        <v>1938711000000</v>
      </c>
      <c r="T3" s="11">
        <f>R3-S3</f>
        <v>-323643000000</v>
      </c>
      <c r="U3" s="11">
        <v>405164000000</v>
      </c>
      <c r="V3" s="11">
        <f>U4</f>
        <v>279518000000</v>
      </c>
      <c r="W3" s="11">
        <f>U3-V3</f>
        <v>125646000000</v>
      </c>
      <c r="X3" s="11">
        <f>Q3-T3-W3</f>
        <v>131875000000</v>
      </c>
      <c r="Y3" s="11">
        <v>2188179000000</v>
      </c>
      <c r="Z3" s="6">
        <f>X3/Y3</f>
        <v>6.0267007406615274E-2</v>
      </c>
      <c r="AC3" s="6">
        <f>E3</f>
        <v>1.4311107566180219E-2</v>
      </c>
      <c r="AD3" s="6">
        <f>H3</f>
        <v>9.08605351389692E-3</v>
      </c>
      <c r="AE3" s="6">
        <f>K3</f>
        <v>1.0382931825034571</v>
      </c>
      <c r="AF3" s="6">
        <f>N3</f>
        <v>1.40226902974082E-2</v>
      </c>
      <c r="AG3" s="7">
        <f>AC3*AF3</f>
        <v>2.0068022921344042E-4</v>
      </c>
      <c r="AH3" s="7">
        <f>AD3*AF3</f>
        <v>1.2741091445105402E-4</v>
      </c>
      <c r="AI3" s="7">
        <f>AE3*AF3</f>
        <v>1.455966373615631E-2</v>
      </c>
      <c r="AJ3" s="6">
        <f>Z3</f>
        <v>6.0267007406615274E-2</v>
      </c>
    </row>
    <row r="4" spans="1:36" ht="15.75" x14ac:dyDescent="0.25">
      <c r="A4" s="12"/>
      <c r="B4" s="10">
        <v>2019</v>
      </c>
      <c r="C4" s="11">
        <v>7020980000000</v>
      </c>
      <c r="D4" s="11">
        <f>C5</f>
        <v>6647755000000</v>
      </c>
      <c r="E4" s="6">
        <f t="shared" ref="E4:E67" si="0">(C4-D4)/D4*100%</f>
        <v>5.614301369409673E-2</v>
      </c>
      <c r="F4" s="11">
        <v>68718000000</v>
      </c>
      <c r="G4" s="11">
        <f t="shared" ref="G4:G67" si="1">D4</f>
        <v>6647755000000</v>
      </c>
      <c r="H4" s="6">
        <f t="shared" ref="H4:H67" si="2">F4/G4</f>
        <v>1.0337023551559887E-2</v>
      </c>
      <c r="I4" s="11">
        <v>103431000000</v>
      </c>
      <c r="J4" s="11">
        <v>138137000000</v>
      </c>
      <c r="K4" s="6">
        <f t="shared" ref="K4:K67" si="3">I4/J4</f>
        <v>0.74875666910386063</v>
      </c>
      <c r="L4" s="11">
        <f t="shared" ref="L4:L67" si="4">I4</f>
        <v>103431000000</v>
      </c>
      <c r="M4" s="11">
        <f t="shared" ref="M4:M67" si="5">C4</f>
        <v>7020980000000</v>
      </c>
      <c r="N4" s="6">
        <f t="shared" ref="N4:N67" si="6">L4/M4</f>
        <v>1.4731704121077115E-2</v>
      </c>
      <c r="O4" s="11">
        <v>1696015000000</v>
      </c>
      <c r="P4" s="11">
        <f>O5</f>
        <v>1585943000000</v>
      </c>
      <c r="Q4" s="11">
        <f t="shared" ref="Q4:Q67" si="7">O4-P4</f>
        <v>110072000000</v>
      </c>
      <c r="R4" s="11">
        <v>1938711000000</v>
      </c>
      <c r="S4" s="11">
        <f>R5</f>
        <v>1297840000000</v>
      </c>
      <c r="T4" s="11">
        <f t="shared" ref="T4:T67" si="8">R4-S4</f>
        <v>640871000000</v>
      </c>
      <c r="U4" s="11">
        <v>279518000000</v>
      </c>
      <c r="V4" s="11">
        <f>U5</f>
        <v>284472000000</v>
      </c>
      <c r="W4" s="11">
        <f t="shared" ref="W4:W67" si="9">U4-V4</f>
        <v>-4954000000</v>
      </c>
      <c r="X4" s="11">
        <f t="shared" ref="X4:X67" si="10">Q4-T4-W4</f>
        <v>-525845000000</v>
      </c>
      <c r="Y4" s="11">
        <v>2203617000000</v>
      </c>
      <c r="Z4" s="6">
        <f t="shared" ref="Z4:Z67" si="11">X4/Y4</f>
        <v>-0.23862812820921239</v>
      </c>
      <c r="AC4" s="6">
        <f t="shared" ref="AC4:AC67" si="12">E4</f>
        <v>5.614301369409673E-2</v>
      </c>
      <c r="AD4" s="6">
        <f t="shared" ref="AD4:AD67" si="13">H4</f>
        <v>1.0337023551559887E-2</v>
      </c>
      <c r="AE4" s="6">
        <f t="shared" ref="AE4:AE67" si="14">K4</f>
        <v>0.74875666910386063</v>
      </c>
      <c r="AF4" s="6">
        <f t="shared" ref="AF4:AF67" si="15">N4</f>
        <v>1.4731704121077115E-2</v>
      </c>
      <c r="AG4" s="7">
        <f t="shared" ref="AG4:AG67" si="16">AC4*AF4</f>
        <v>8.2708226620701372E-4</v>
      </c>
      <c r="AH4" s="7">
        <f t="shared" ref="AH4:AH67" si="17">AD4*AF4</f>
        <v>1.5228197245418598E-4</v>
      </c>
      <c r="AI4" s="7">
        <f t="shared" ref="AI4:AI67" si="18">AE4*AF4</f>
        <v>1.1030461707921317E-2</v>
      </c>
      <c r="AJ4" s="6">
        <f t="shared" ref="AJ4:AJ67" si="19">Z4</f>
        <v>-0.23862812820921239</v>
      </c>
    </row>
    <row r="5" spans="1:36" ht="15.75" x14ac:dyDescent="0.25">
      <c r="A5" s="12"/>
      <c r="B5" s="10">
        <v>2018</v>
      </c>
      <c r="C5" s="11">
        <v>6647755000000</v>
      </c>
      <c r="D5" s="11">
        <v>6403543000000</v>
      </c>
      <c r="E5" s="6">
        <f t="shared" si="0"/>
        <v>3.813701258818751E-2</v>
      </c>
      <c r="F5" s="11">
        <v>33265000000</v>
      </c>
      <c r="G5" s="11">
        <f t="shared" si="1"/>
        <v>6403543000000</v>
      </c>
      <c r="H5" s="6">
        <f t="shared" si="2"/>
        <v>5.1947804520091458E-3</v>
      </c>
      <c r="I5" s="11">
        <v>114374000000</v>
      </c>
      <c r="J5" s="11">
        <v>147639000000</v>
      </c>
      <c r="K5" s="6">
        <f t="shared" si="3"/>
        <v>0.77468690522152006</v>
      </c>
      <c r="L5" s="11">
        <f t="shared" si="4"/>
        <v>114374000000</v>
      </c>
      <c r="M5" s="11">
        <f t="shared" si="5"/>
        <v>6647755000000</v>
      </c>
      <c r="N5" s="6">
        <f t="shared" si="6"/>
        <v>1.7204906017144132E-2</v>
      </c>
      <c r="O5" s="11">
        <v>1585943000000</v>
      </c>
      <c r="P5" s="11">
        <v>1526964000000</v>
      </c>
      <c r="Q5" s="11">
        <f t="shared" si="7"/>
        <v>58979000000</v>
      </c>
      <c r="R5" s="11">
        <v>1297840000000</v>
      </c>
      <c r="S5" s="11">
        <v>1014745000000</v>
      </c>
      <c r="T5" s="11">
        <f t="shared" si="8"/>
        <v>283095000000</v>
      </c>
      <c r="U5" s="11">
        <v>284472000000</v>
      </c>
      <c r="V5" s="11">
        <v>344351000000</v>
      </c>
      <c r="W5" s="11">
        <f t="shared" si="9"/>
        <v>-59879000000</v>
      </c>
      <c r="X5" s="11">
        <f t="shared" si="10"/>
        <v>-164237000000</v>
      </c>
      <c r="Y5" s="11">
        <v>2073258000000</v>
      </c>
      <c r="Z5" s="6">
        <f t="shared" si="11"/>
        <v>-7.9216865435946707E-2</v>
      </c>
      <c r="AC5" s="6">
        <f t="shared" si="12"/>
        <v>3.813701258818751E-2</v>
      </c>
      <c r="AD5" s="6">
        <f t="shared" si="13"/>
        <v>5.1947804520091458E-3</v>
      </c>
      <c r="AE5" s="6">
        <f t="shared" si="14"/>
        <v>0.77468690522152006</v>
      </c>
      <c r="AF5" s="6">
        <f t="shared" si="15"/>
        <v>1.7204906017144132E-2</v>
      </c>
      <c r="AG5" s="7">
        <f t="shared" si="16"/>
        <v>6.5614371735440882E-4</v>
      </c>
      <c r="AH5" s="7">
        <f t="shared" si="17"/>
        <v>8.9375709456514861E-5</v>
      </c>
      <c r="AI5" s="7">
        <f t="shared" si="18"/>
        <v>1.3328415397048496E-2</v>
      </c>
      <c r="AJ5" s="6">
        <f t="shared" si="19"/>
        <v>-7.9216865435946707E-2</v>
      </c>
    </row>
    <row r="6" spans="1:36" ht="15.75" x14ac:dyDescent="0.25">
      <c r="A6" s="12" t="s">
        <v>3</v>
      </c>
      <c r="B6" s="10">
        <v>2020</v>
      </c>
      <c r="C6" s="11">
        <v>2644267716000</v>
      </c>
      <c r="D6" s="11">
        <f>C7</f>
        <v>2776775756000</v>
      </c>
      <c r="E6" s="6">
        <f t="shared" si="0"/>
        <v>-4.7720108371617456E-2</v>
      </c>
      <c r="F6" s="11">
        <v>149889125000</v>
      </c>
      <c r="G6" s="11">
        <f t="shared" si="1"/>
        <v>2776775756000</v>
      </c>
      <c r="H6" s="6">
        <f t="shared" si="2"/>
        <v>5.3979556928975145E-2</v>
      </c>
      <c r="I6" s="11">
        <v>66005547000</v>
      </c>
      <c r="J6" s="11">
        <v>40676936000</v>
      </c>
      <c r="K6" s="6">
        <f t="shared" si="3"/>
        <v>1.6226774553520944</v>
      </c>
      <c r="L6" s="11">
        <f t="shared" si="4"/>
        <v>66005547000</v>
      </c>
      <c r="M6" s="11">
        <f t="shared" si="5"/>
        <v>2644267716000</v>
      </c>
      <c r="N6" s="6">
        <f t="shared" si="6"/>
        <v>2.496174899410223E-2</v>
      </c>
      <c r="O6" s="11">
        <v>910024936000</v>
      </c>
      <c r="P6" s="11">
        <f>O7</f>
        <v>1087597237000</v>
      </c>
      <c r="Q6" s="11">
        <f t="shared" si="7"/>
        <v>-177572301000</v>
      </c>
      <c r="R6" s="11">
        <v>879913552000</v>
      </c>
      <c r="S6" s="11">
        <f>R7</f>
        <v>1003137696000</v>
      </c>
      <c r="T6" s="11">
        <f t="shared" si="8"/>
        <v>-123224144000</v>
      </c>
      <c r="U6" s="11">
        <v>67119163000</v>
      </c>
      <c r="V6" s="11">
        <f>U7</f>
        <v>63380838000</v>
      </c>
      <c r="W6" s="11">
        <f t="shared" si="9"/>
        <v>3738325000</v>
      </c>
      <c r="X6" s="11">
        <f t="shared" si="10"/>
        <v>-58086482000</v>
      </c>
      <c r="Y6" s="11">
        <v>2230113093000</v>
      </c>
      <c r="Z6" s="6">
        <f t="shared" si="11"/>
        <v>-2.604642884808174E-2</v>
      </c>
      <c r="AC6" s="6">
        <f t="shared" si="12"/>
        <v>-4.7720108371617456E-2</v>
      </c>
      <c r="AD6" s="6">
        <f t="shared" si="13"/>
        <v>5.3979556928975145E-2</v>
      </c>
      <c r="AE6" s="6">
        <f t="shared" si="14"/>
        <v>1.6226774553520944</v>
      </c>
      <c r="AF6" s="6">
        <f t="shared" si="15"/>
        <v>2.496174899410223E-2</v>
      </c>
      <c r="AG6" s="7">
        <f t="shared" si="16"/>
        <v>-1.1911773671436714E-3</v>
      </c>
      <c r="AH6" s="7">
        <f t="shared" si="17"/>
        <v>1.3474241508739293E-3</v>
      </c>
      <c r="AI6" s="7">
        <f t="shared" si="18"/>
        <v>4.0504867338887508E-2</v>
      </c>
      <c r="AJ6" s="6">
        <f t="shared" si="19"/>
        <v>-2.604642884808174E-2</v>
      </c>
    </row>
    <row r="7" spans="1:36" ht="15.75" x14ac:dyDescent="0.25">
      <c r="A7" s="12"/>
      <c r="B7" s="10">
        <v>2019</v>
      </c>
      <c r="C7" s="11">
        <v>2776775756000</v>
      </c>
      <c r="D7" s="11">
        <f>C8</f>
        <v>3070410492000</v>
      </c>
      <c r="E7" s="6">
        <f t="shared" si="0"/>
        <v>-9.563370655652384E-2</v>
      </c>
      <c r="F7" s="11">
        <v>183404981000</v>
      </c>
      <c r="G7" s="11">
        <f t="shared" si="1"/>
        <v>3070410492000</v>
      </c>
      <c r="H7" s="6">
        <f t="shared" si="2"/>
        <v>5.9733049205591367E-2</v>
      </c>
      <c r="I7" s="11">
        <v>54355268000</v>
      </c>
      <c r="J7" s="11">
        <v>78501405000</v>
      </c>
      <c r="K7" s="6">
        <f t="shared" si="3"/>
        <v>0.69241140333730333</v>
      </c>
      <c r="L7" s="11">
        <f t="shared" si="4"/>
        <v>54355268000</v>
      </c>
      <c r="M7" s="11">
        <f t="shared" si="5"/>
        <v>2776775756000</v>
      </c>
      <c r="N7" s="6">
        <f t="shared" si="6"/>
        <v>1.9574957712213618E-2</v>
      </c>
      <c r="O7" s="11">
        <v>1087597237000</v>
      </c>
      <c r="P7" s="11">
        <f>O8</f>
        <v>1233718090000</v>
      </c>
      <c r="Q7" s="11">
        <f t="shared" si="7"/>
        <v>-146120853000</v>
      </c>
      <c r="R7" s="11">
        <v>1003137696000</v>
      </c>
      <c r="S7" s="11">
        <f>R8</f>
        <v>1215369846000</v>
      </c>
      <c r="T7" s="11">
        <f t="shared" si="8"/>
        <v>-212232150000</v>
      </c>
      <c r="U7" s="11">
        <v>63380838000</v>
      </c>
      <c r="V7" s="11">
        <f>U8</f>
        <v>41825284000</v>
      </c>
      <c r="W7" s="11">
        <f t="shared" si="9"/>
        <v>21555554000</v>
      </c>
      <c r="X7" s="11">
        <f t="shared" si="10"/>
        <v>44555743000</v>
      </c>
      <c r="Y7" s="11">
        <v>2251123299000</v>
      </c>
      <c r="Z7" s="6">
        <f t="shared" si="11"/>
        <v>1.979267107216769E-2</v>
      </c>
      <c r="AC7" s="6">
        <f t="shared" si="12"/>
        <v>-9.563370655652384E-2</v>
      </c>
      <c r="AD7" s="6">
        <f t="shared" si="13"/>
        <v>5.9733049205591367E-2</v>
      </c>
      <c r="AE7" s="6">
        <f t="shared" si="14"/>
        <v>0.69241140333730333</v>
      </c>
      <c r="AF7" s="6">
        <f t="shared" si="15"/>
        <v>1.9574957712213618E-2</v>
      </c>
      <c r="AG7" s="7">
        <f t="shared" si="16"/>
        <v>-1.8720257617062003E-3</v>
      </c>
      <c r="AH7" s="7">
        <f t="shared" si="17"/>
        <v>1.1692719122210263E-3</v>
      </c>
      <c r="AI7" s="7">
        <f t="shared" si="18"/>
        <v>1.3553923939782201E-2</v>
      </c>
      <c r="AJ7" s="6">
        <f t="shared" si="19"/>
        <v>1.979267107216769E-2</v>
      </c>
    </row>
    <row r="8" spans="1:36" ht="15.75" x14ac:dyDescent="0.25">
      <c r="A8" s="12"/>
      <c r="B8" s="10">
        <v>2018</v>
      </c>
      <c r="C8" s="11">
        <v>3070410492000</v>
      </c>
      <c r="D8" s="11">
        <v>2745325833000</v>
      </c>
      <c r="E8" s="6">
        <f t="shared" si="0"/>
        <v>0.11841387098476336</v>
      </c>
      <c r="F8" s="11">
        <v>201511117000</v>
      </c>
      <c r="G8" s="11">
        <f t="shared" si="1"/>
        <v>2745325833000</v>
      </c>
      <c r="H8" s="6">
        <f t="shared" si="2"/>
        <v>7.3401530185506395E-2</v>
      </c>
      <c r="I8" s="11">
        <v>64226271000</v>
      </c>
      <c r="J8" s="11">
        <v>91686890000</v>
      </c>
      <c r="K8" s="6">
        <f t="shared" si="3"/>
        <v>0.70049568700607034</v>
      </c>
      <c r="L8" s="11">
        <f t="shared" si="4"/>
        <v>64226271000</v>
      </c>
      <c r="M8" s="11">
        <f t="shared" si="5"/>
        <v>3070410492000</v>
      </c>
      <c r="N8" s="6">
        <f t="shared" si="6"/>
        <v>2.0917812509872052E-2</v>
      </c>
      <c r="O8" s="11">
        <v>1233718090000</v>
      </c>
      <c r="P8" s="11">
        <v>1003030428000</v>
      </c>
      <c r="Q8" s="11">
        <f t="shared" si="7"/>
        <v>230687662000</v>
      </c>
      <c r="R8" s="11">
        <v>1215369846000</v>
      </c>
      <c r="S8" s="11">
        <v>961284302000</v>
      </c>
      <c r="T8" s="11">
        <f t="shared" si="8"/>
        <v>254085544000</v>
      </c>
      <c r="U8" s="11">
        <v>41825284000</v>
      </c>
      <c r="V8" s="11">
        <v>45403333000</v>
      </c>
      <c r="W8" s="11">
        <f t="shared" si="9"/>
        <v>-3578049000</v>
      </c>
      <c r="X8" s="11">
        <f t="shared" si="10"/>
        <v>-19819833000</v>
      </c>
      <c r="Y8" s="11">
        <v>2387420036000</v>
      </c>
      <c r="Z8" s="6">
        <f t="shared" si="11"/>
        <v>-8.301778782592072E-3</v>
      </c>
      <c r="AC8" s="6">
        <f t="shared" si="12"/>
        <v>0.11841387098476336</v>
      </c>
      <c r="AD8" s="6">
        <f t="shared" si="13"/>
        <v>7.3401530185506395E-2</v>
      </c>
      <c r="AE8" s="6">
        <f t="shared" si="14"/>
        <v>0.70049568700607034</v>
      </c>
      <c r="AF8" s="6">
        <f t="shared" si="15"/>
        <v>2.0917812509872052E-2</v>
      </c>
      <c r="AG8" s="7">
        <f t="shared" si="16"/>
        <v>2.4769591518274581E-3</v>
      </c>
      <c r="AH8" s="7">
        <f t="shared" si="17"/>
        <v>1.5353994463581367E-3</v>
      </c>
      <c r="AI8" s="7">
        <f t="shared" si="18"/>
        <v>1.4652837444766996E-2</v>
      </c>
      <c r="AJ8" s="6">
        <f t="shared" si="19"/>
        <v>-8.301778782592072E-3</v>
      </c>
    </row>
    <row r="9" spans="1:36" ht="15.75" x14ac:dyDescent="0.25">
      <c r="A9" s="12" t="s">
        <v>4</v>
      </c>
      <c r="B9" s="10">
        <v>2020</v>
      </c>
      <c r="C9" s="11">
        <v>953551967212</v>
      </c>
      <c r="D9" s="11">
        <f>C10</f>
        <v>925114449507</v>
      </c>
      <c r="E9" s="6">
        <f t="shared" si="0"/>
        <v>3.0739459015211093E-2</v>
      </c>
      <c r="F9" s="11">
        <v>18632194966</v>
      </c>
      <c r="G9" s="11">
        <f t="shared" si="1"/>
        <v>925114449507</v>
      </c>
      <c r="H9" s="6">
        <f t="shared" si="2"/>
        <v>2.0140421518579921E-2</v>
      </c>
      <c r="I9" s="11">
        <v>65331041553</v>
      </c>
      <c r="J9" s="11">
        <v>83963236519</v>
      </c>
      <c r="K9" s="6">
        <f t="shared" si="3"/>
        <v>0.7780910343804609</v>
      </c>
      <c r="L9" s="11">
        <f t="shared" si="4"/>
        <v>65331041553</v>
      </c>
      <c r="M9" s="11">
        <f t="shared" si="5"/>
        <v>953551967212</v>
      </c>
      <c r="N9" s="6">
        <f t="shared" si="6"/>
        <v>6.8513351971802042E-2</v>
      </c>
      <c r="O9" s="11">
        <v>536525873066</v>
      </c>
      <c r="P9" s="11">
        <f>O10</f>
        <v>527212418930</v>
      </c>
      <c r="Q9" s="11">
        <f t="shared" si="7"/>
        <v>9313454136</v>
      </c>
      <c r="R9" s="11">
        <v>303886581958</v>
      </c>
      <c r="S9" s="11">
        <f>R10</f>
        <v>291076212712</v>
      </c>
      <c r="T9" s="11">
        <f t="shared" si="8"/>
        <v>12810369246</v>
      </c>
      <c r="U9" s="11">
        <v>25095517219</v>
      </c>
      <c r="V9" s="11">
        <f>U10</f>
        <v>18838991531</v>
      </c>
      <c r="W9" s="11">
        <f t="shared" si="9"/>
        <v>6256525688</v>
      </c>
      <c r="X9" s="11">
        <f t="shared" si="10"/>
        <v>-9753440798</v>
      </c>
      <c r="Y9" s="11">
        <v>1105920883249</v>
      </c>
      <c r="Z9" s="6">
        <f t="shared" si="11"/>
        <v>-8.8192934465132038E-3</v>
      </c>
      <c r="AC9" s="6">
        <f t="shared" si="12"/>
        <v>3.0739459015211093E-2</v>
      </c>
      <c r="AD9" s="6">
        <f t="shared" si="13"/>
        <v>2.0140421518579921E-2</v>
      </c>
      <c r="AE9" s="6">
        <f t="shared" si="14"/>
        <v>0.7780910343804609</v>
      </c>
      <c r="AF9" s="6">
        <f t="shared" si="15"/>
        <v>6.8513351971802042E-2</v>
      </c>
      <c r="AG9" s="7">
        <f t="shared" si="16"/>
        <v>2.106063374931941E-3</v>
      </c>
      <c r="AH9" s="7">
        <f t="shared" si="17"/>
        <v>1.3798877883629218E-3</v>
      </c>
      <c r="AI9" s="7">
        <f t="shared" si="18"/>
        <v>5.3309624904612038E-2</v>
      </c>
      <c r="AJ9" s="6">
        <f t="shared" si="19"/>
        <v>-8.8192934465132038E-3</v>
      </c>
    </row>
    <row r="10" spans="1:36" ht="15.75" x14ac:dyDescent="0.25">
      <c r="A10" s="12"/>
      <c r="B10" s="10">
        <v>2019</v>
      </c>
      <c r="C10" s="11">
        <v>925114449507</v>
      </c>
      <c r="D10" s="11">
        <f>C11</f>
        <v>526129315163</v>
      </c>
      <c r="E10" s="6">
        <f t="shared" si="0"/>
        <v>0.75834043617278868</v>
      </c>
      <c r="F10" s="11">
        <v>31211431854</v>
      </c>
      <c r="G10" s="11">
        <f t="shared" si="1"/>
        <v>526129315163</v>
      </c>
      <c r="H10" s="6">
        <f t="shared" si="2"/>
        <v>5.9322738639511832E-2</v>
      </c>
      <c r="I10" s="11">
        <v>78421735355</v>
      </c>
      <c r="J10" s="11">
        <v>121937309241</v>
      </c>
      <c r="K10" s="6">
        <f t="shared" si="3"/>
        <v>0.64313158821641114</v>
      </c>
      <c r="L10" s="11">
        <f t="shared" si="4"/>
        <v>78421735355</v>
      </c>
      <c r="M10" s="11">
        <f t="shared" si="5"/>
        <v>925114449507</v>
      </c>
      <c r="N10" s="6">
        <f t="shared" si="6"/>
        <v>8.4769765942788483E-2</v>
      </c>
      <c r="O10" s="11">
        <v>527212418930</v>
      </c>
      <c r="P10" s="11">
        <f>O11</f>
        <v>373344346111</v>
      </c>
      <c r="Q10" s="11">
        <f t="shared" si="7"/>
        <v>153868072819</v>
      </c>
      <c r="R10" s="11">
        <v>291076212712</v>
      </c>
      <c r="S10" s="11">
        <f>R11</f>
        <v>231453796427</v>
      </c>
      <c r="T10" s="11">
        <f t="shared" si="8"/>
        <v>59622416285</v>
      </c>
      <c r="U10" s="11">
        <v>18838991531</v>
      </c>
      <c r="V10" s="11">
        <f>U11</f>
        <v>12089897847</v>
      </c>
      <c r="W10" s="11">
        <f t="shared" si="9"/>
        <v>6749093684</v>
      </c>
      <c r="X10" s="11">
        <f t="shared" si="10"/>
        <v>87496562850</v>
      </c>
      <c r="Y10" s="11">
        <v>1096435817888</v>
      </c>
      <c r="Z10" s="6">
        <f t="shared" si="11"/>
        <v>7.9800897984653119E-2</v>
      </c>
      <c r="AC10" s="6">
        <f t="shared" si="12"/>
        <v>0.75834043617278868</v>
      </c>
      <c r="AD10" s="6">
        <f t="shared" si="13"/>
        <v>5.9322738639511832E-2</v>
      </c>
      <c r="AE10" s="6">
        <f t="shared" si="14"/>
        <v>0.64313158821641114</v>
      </c>
      <c r="AF10" s="6">
        <f t="shared" si="15"/>
        <v>8.4769765942788483E-2</v>
      </c>
      <c r="AG10" s="7">
        <f t="shared" si="16"/>
        <v>6.4284341279319424E-2</v>
      </c>
      <c r="AH10" s="7">
        <f t="shared" si="17"/>
        <v>5.0287746695566321E-3</v>
      </c>
      <c r="AI10" s="7">
        <f t="shared" si="18"/>
        <v>5.4518114203518993E-2</v>
      </c>
      <c r="AJ10" s="6">
        <f t="shared" si="19"/>
        <v>7.9800897984653119E-2</v>
      </c>
    </row>
    <row r="11" spans="1:36" ht="15.75" x14ac:dyDescent="0.25">
      <c r="A11" s="12"/>
      <c r="B11" s="10">
        <v>2018</v>
      </c>
      <c r="C11" s="11">
        <v>526129315163</v>
      </c>
      <c r="D11" s="11">
        <v>498701656995</v>
      </c>
      <c r="E11" s="6">
        <f t="shared" si="0"/>
        <v>5.4998129208692383E-2</v>
      </c>
      <c r="F11" s="11">
        <v>300855154</v>
      </c>
      <c r="G11" s="11">
        <f t="shared" si="1"/>
        <v>498701656995</v>
      </c>
      <c r="H11" s="6">
        <f t="shared" si="2"/>
        <v>6.0327682850072498E-4</v>
      </c>
      <c r="I11" s="11">
        <v>42506275523</v>
      </c>
      <c r="J11" s="11">
        <v>57208486144</v>
      </c>
      <c r="K11" s="6">
        <f t="shared" si="3"/>
        <v>0.74300647313070067</v>
      </c>
      <c r="L11" s="11">
        <f t="shared" si="4"/>
        <v>42506275523</v>
      </c>
      <c r="M11" s="11">
        <f t="shared" si="5"/>
        <v>526129315163</v>
      </c>
      <c r="N11" s="6">
        <f t="shared" si="6"/>
        <v>8.0790547680908334E-2</v>
      </c>
      <c r="O11" s="11">
        <v>373344346111</v>
      </c>
      <c r="P11" s="11">
        <v>348662337262</v>
      </c>
      <c r="Q11" s="11">
        <f t="shared" si="7"/>
        <v>24682008849</v>
      </c>
      <c r="R11" s="11">
        <v>231453796427</v>
      </c>
      <c r="S11" s="11">
        <v>242051192180</v>
      </c>
      <c r="T11" s="11">
        <f t="shared" si="8"/>
        <v>-10597395753</v>
      </c>
      <c r="U11" s="11">
        <v>12089897847</v>
      </c>
      <c r="V11" s="11">
        <v>9115361639</v>
      </c>
      <c r="W11" s="11">
        <f t="shared" si="9"/>
        <v>2974536208</v>
      </c>
      <c r="X11" s="11">
        <f t="shared" si="10"/>
        <v>32304868394</v>
      </c>
      <c r="Y11" s="11">
        <v>789643654873</v>
      </c>
      <c r="Z11" s="6">
        <f t="shared" si="11"/>
        <v>4.091069205032194E-2</v>
      </c>
      <c r="AC11" s="6">
        <f t="shared" si="12"/>
        <v>5.4998129208692383E-2</v>
      </c>
      <c r="AD11" s="6">
        <f t="shared" si="13"/>
        <v>6.0327682850072498E-4</v>
      </c>
      <c r="AE11" s="6">
        <f t="shared" si="14"/>
        <v>0.74300647313070067</v>
      </c>
      <c r="AF11" s="6">
        <f t="shared" si="15"/>
        <v>8.0790547680908334E-2</v>
      </c>
      <c r="AG11" s="7">
        <f t="shared" si="16"/>
        <v>4.443328980195619E-3</v>
      </c>
      <c r="AH11" s="7">
        <f t="shared" si="17"/>
        <v>4.873906537777498E-5</v>
      </c>
      <c r="AI11" s="7">
        <f t="shared" si="18"/>
        <v>6.0027899894689409E-2</v>
      </c>
      <c r="AJ11" s="6">
        <f t="shared" si="19"/>
        <v>4.091069205032194E-2</v>
      </c>
    </row>
    <row r="12" spans="1:36" ht="15.75" x14ac:dyDescent="0.25">
      <c r="A12" s="12" t="s">
        <v>5</v>
      </c>
      <c r="B12" s="10">
        <v>2020</v>
      </c>
      <c r="C12" s="11">
        <v>418630902000</v>
      </c>
      <c r="D12" s="11">
        <f>C13</f>
        <v>604824614000</v>
      </c>
      <c r="E12" s="6">
        <f t="shared" si="0"/>
        <v>-0.30784744484621784</v>
      </c>
      <c r="F12" s="11">
        <v>1437737000</v>
      </c>
      <c r="G12" s="11">
        <f t="shared" si="1"/>
        <v>604824614000</v>
      </c>
      <c r="H12" s="6">
        <f t="shared" si="2"/>
        <v>2.3771139049575782E-3</v>
      </c>
      <c r="I12" s="11">
        <v>6684414000</v>
      </c>
      <c r="J12" s="11">
        <v>8177691000</v>
      </c>
      <c r="K12" s="6">
        <f t="shared" si="3"/>
        <v>0.81739625525102377</v>
      </c>
      <c r="L12" s="11">
        <f t="shared" si="4"/>
        <v>6684414000</v>
      </c>
      <c r="M12" s="11">
        <f t="shared" si="5"/>
        <v>418630902000</v>
      </c>
      <c r="N12" s="6">
        <f t="shared" si="6"/>
        <v>1.5967321017309896E-2</v>
      </c>
      <c r="O12" s="11">
        <v>407951601000</v>
      </c>
      <c r="P12" s="11">
        <f>O13</f>
        <v>586263457000</v>
      </c>
      <c r="Q12" s="11">
        <f t="shared" si="7"/>
        <v>-178311856000</v>
      </c>
      <c r="R12" s="11">
        <v>313064440000</v>
      </c>
      <c r="S12" s="11">
        <f>R13</f>
        <v>498178849000</v>
      </c>
      <c r="T12" s="11">
        <f t="shared" si="8"/>
        <v>-185114409000</v>
      </c>
      <c r="U12" s="11">
        <v>181131283000</v>
      </c>
      <c r="V12" s="11">
        <f>U13</f>
        <v>284097327000</v>
      </c>
      <c r="W12" s="11">
        <f t="shared" si="9"/>
        <v>-102966044000</v>
      </c>
      <c r="X12" s="11">
        <f t="shared" si="10"/>
        <v>109768597000</v>
      </c>
      <c r="Y12" s="11">
        <v>2044132602000</v>
      </c>
      <c r="Z12" s="6">
        <f t="shared" si="11"/>
        <v>5.3699352425865765E-2</v>
      </c>
      <c r="AC12" s="6">
        <f t="shared" si="12"/>
        <v>-0.30784744484621784</v>
      </c>
      <c r="AD12" s="6">
        <f t="shared" si="13"/>
        <v>2.3771139049575782E-3</v>
      </c>
      <c r="AE12" s="6">
        <f t="shared" si="14"/>
        <v>0.81739625525102377</v>
      </c>
      <c r="AF12" s="6">
        <f t="shared" si="15"/>
        <v>1.5967321017309896E-2</v>
      </c>
      <c r="AG12" s="7">
        <f t="shared" si="16"/>
        <v>-4.9154989762181635E-3</v>
      </c>
      <c r="AH12" s="7">
        <f t="shared" si="17"/>
        <v>3.7956140815168737E-5</v>
      </c>
      <c r="AI12" s="7">
        <f t="shared" si="18"/>
        <v>1.3051628405940076E-2</v>
      </c>
      <c r="AJ12" s="6">
        <f t="shared" si="19"/>
        <v>5.3699352425865765E-2</v>
      </c>
    </row>
    <row r="13" spans="1:36" ht="15.75" x14ac:dyDescent="0.25">
      <c r="A13" s="12"/>
      <c r="B13" s="10">
        <v>2019</v>
      </c>
      <c r="C13" s="11">
        <v>604824614000</v>
      </c>
      <c r="D13" s="11">
        <f>C14</f>
        <v>648968295000</v>
      </c>
      <c r="E13" s="6">
        <f t="shared" si="0"/>
        <v>-6.8021321442213137E-2</v>
      </c>
      <c r="F13" s="11">
        <v>3840483000</v>
      </c>
      <c r="G13" s="11">
        <f t="shared" si="1"/>
        <v>648968295000</v>
      </c>
      <c r="H13" s="6">
        <f t="shared" si="2"/>
        <v>5.9178283894438938E-3</v>
      </c>
      <c r="I13" s="11">
        <v>7354721000</v>
      </c>
      <c r="J13" s="11">
        <v>9944133000</v>
      </c>
      <c r="K13" s="6">
        <f t="shared" si="3"/>
        <v>0.73960404592336004</v>
      </c>
      <c r="L13" s="11">
        <f t="shared" si="4"/>
        <v>7354721000</v>
      </c>
      <c r="M13" s="11">
        <f t="shared" si="5"/>
        <v>604824614000</v>
      </c>
      <c r="N13" s="6">
        <f t="shared" si="6"/>
        <v>1.2160088775752106E-2</v>
      </c>
      <c r="O13" s="11">
        <v>586263457000</v>
      </c>
      <c r="P13" s="11">
        <f>O14</f>
        <v>622859287000</v>
      </c>
      <c r="Q13" s="11">
        <f t="shared" si="7"/>
        <v>-36595830000</v>
      </c>
      <c r="R13" s="11">
        <v>498178849000</v>
      </c>
      <c r="S13" s="11">
        <f>R14</f>
        <v>536128557000</v>
      </c>
      <c r="T13" s="11">
        <f t="shared" si="8"/>
        <v>-37949708000</v>
      </c>
      <c r="U13" s="11">
        <v>284097327000</v>
      </c>
      <c r="V13" s="11">
        <f>U14</f>
        <v>88950095000</v>
      </c>
      <c r="W13" s="11">
        <f t="shared" si="9"/>
        <v>195147232000</v>
      </c>
      <c r="X13" s="11">
        <f t="shared" si="10"/>
        <v>-193793354000</v>
      </c>
      <c r="Y13" s="11">
        <v>2218385509000</v>
      </c>
      <c r="Z13" s="6">
        <f t="shared" si="11"/>
        <v>-8.7357834431292261E-2</v>
      </c>
      <c r="AC13" s="6">
        <f t="shared" si="12"/>
        <v>-6.8021321442213137E-2</v>
      </c>
      <c r="AD13" s="6">
        <f t="shared" si="13"/>
        <v>5.9178283894438938E-3</v>
      </c>
      <c r="AE13" s="6">
        <f t="shared" si="14"/>
        <v>0.73960404592336004</v>
      </c>
      <c r="AF13" s="6">
        <f t="shared" si="15"/>
        <v>1.2160088775752106E-2</v>
      </c>
      <c r="AG13" s="7">
        <f t="shared" si="16"/>
        <v>-8.2714530738128204E-4</v>
      </c>
      <c r="AH13" s="7">
        <f t="shared" si="17"/>
        <v>7.1961318575303857E-5</v>
      </c>
      <c r="AI13" s="7">
        <f t="shared" si="18"/>
        <v>8.9936508573334965E-3</v>
      </c>
      <c r="AJ13" s="6">
        <f t="shared" si="19"/>
        <v>-8.7357834431292261E-2</v>
      </c>
    </row>
    <row r="14" spans="1:36" ht="15.75" x14ac:dyDescent="0.25">
      <c r="A14" s="12"/>
      <c r="B14" s="10">
        <v>2018</v>
      </c>
      <c r="C14" s="11">
        <v>648968295000</v>
      </c>
      <c r="D14" s="11">
        <v>305208703000</v>
      </c>
      <c r="E14" s="6">
        <f t="shared" si="0"/>
        <v>1.1263099270141061</v>
      </c>
      <c r="F14" s="11">
        <v>3966111000</v>
      </c>
      <c r="G14" s="11">
        <f t="shared" si="1"/>
        <v>305208703000</v>
      </c>
      <c r="H14" s="6">
        <f t="shared" si="2"/>
        <v>1.2994750677211193E-2</v>
      </c>
      <c r="I14" s="11">
        <v>22943498000</v>
      </c>
      <c r="J14" s="11">
        <v>22922823000</v>
      </c>
      <c r="K14" s="6">
        <f t="shared" si="3"/>
        <v>1.0009019395211489</v>
      </c>
      <c r="L14" s="11">
        <f t="shared" si="4"/>
        <v>22943498000</v>
      </c>
      <c r="M14" s="11">
        <f t="shared" si="5"/>
        <v>648968295000</v>
      </c>
      <c r="N14" s="6">
        <f t="shared" si="6"/>
        <v>3.5353804148475387E-2</v>
      </c>
      <c r="O14" s="11">
        <v>622859287000</v>
      </c>
      <c r="P14" s="11">
        <v>277157394000</v>
      </c>
      <c r="Q14" s="11">
        <f t="shared" si="7"/>
        <v>345701893000</v>
      </c>
      <c r="R14" s="11">
        <v>536128557000</v>
      </c>
      <c r="S14" s="11">
        <v>213515571000</v>
      </c>
      <c r="T14" s="11">
        <f t="shared" si="8"/>
        <v>322612986000</v>
      </c>
      <c r="U14" s="11">
        <v>88950095000</v>
      </c>
      <c r="V14" s="11">
        <v>20746931000</v>
      </c>
      <c r="W14" s="11">
        <f t="shared" si="9"/>
        <v>68203164000</v>
      </c>
      <c r="X14" s="11">
        <f t="shared" si="10"/>
        <v>-45114257000</v>
      </c>
      <c r="Y14" s="11">
        <v>3592798235000</v>
      </c>
      <c r="Z14" s="6">
        <f t="shared" si="11"/>
        <v>-1.2556857927759475E-2</v>
      </c>
      <c r="AC14" s="6">
        <f t="shared" si="12"/>
        <v>1.1263099270141061</v>
      </c>
      <c r="AD14" s="6">
        <f t="shared" si="13"/>
        <v>1.2994750677211193E-2</v>
      </c>
      <c r="AE14" s="6">
        <f t="shared" si="14"/>
        <v>1.0009019395211489</v>
      </c>
      <c r="AF14" s="6">
        <f t="shared" si="15"/>
        <v>3.5353804148475387E-2</v>
      </c>
      <c r="AG14" s="7">
        <f t="shared" si="16"/>
        <v>3.9819340570140319E-2</v>
      </c>
      <c r="AH14" s="7">
        <f t="shared" si="17"/>
        <v>4.5941387040039243E-4</v>
      </c>
      <c r="AI14" s="7">
        <f t="shared" si="18"/>
        <v>3.5385691141659854E-2</v>
      </c>
      <c r="AJ14" s="6">
        <f t="shared" si="19"/>
        <v>-1.2556857927759475E-2</v>
      </c>
    </row>
    <row r="15" spans="1:36" ht="15.75" x14ac:dyDescent="0.25">
      <c r="A15" s="12" t="s">
        <v>6</v>
      </c>
      <c r="B15" s="10">
        <v>2020</v>
      </c>
      <c r="C15" s="11">
        <v>101149121000</v>
      </c>
      <c r="D15" s="11">
        <f>C16</f>
        <v>124138525000</v>
      </c>
      <c r="E15" s="6">
        <f t="shared" si="0"/>
        <v>-0.18519153502105812</v>
      </c>
      <c r="F15" s="11">
        <v>730192000</v>
      </c>
      <c r="G15" s="11">
        <f t="shared" si="1"/>
        <v>124138525000</v>
      </c>
      <c r="H15" s="6">
        <f t="shared" si="2"/>
        <v>5.882074078131668E-3</v>
      </c>
      <c r="I15" s="11">
        <v>-18916626000</v>
      </c>
      <c r="J15" s="11">
        <v>-18448831000</v>
      </c>
      <c r="K15" s="6">
        <f t="shared" si="3"/>
        <v>1.0253563491367015</v>
      </c>
      <c r="L15" s="11">
        <f t="shared" si="4"/>
        <v>-18916626000</v>
      </c>
      <c r="M15" s="11">
        <f t="shared" si="5"/>
        <v>101149121000</v>
      </c>
      <c r="N15" s="6">
        <f t="shared" si="6"/>
        <v>-0.18701720601210167</v>
      </c>
      <c r="O15" s="11">
        <v>65009326000</v>
      </c>
      <c r="P15" s="11">
        <f>O16</f>
        <v>83491882000</v>
      </c>
      <c r="Q15" s="11">
        <f t="shared" si="7"/>
        <v>-18482556000</v>
      </c>
      <c r="R15" s="11">
        <v>99946499000</v>
      </c>
      <c r="S15" s="11">
        <f>R16</f>
        <v>113534327000</v>
      </c>
      <c r="T15" s="11">
        <f t="shared" si="8"/>
        <v>-13587828000</v>
      </c>
      <c r="U15" s="11">
        <v>821146000</v>
      </c>
      <c r="V15" s="11">
        <f>U16</f>
        <v>571513000</v>
      </c>
      <c r="W15" s="11">
        <f t="shared" si="9"/>
        <v>249633000</v>
      </c>
      <c r="X15" s="11">
        <f t="shared" si="10"/>
        <v>-5144361000</v>
      </c>
      <c r="Y15" s="11">
        <v>68013921000</v>
      </c>
      <c r="Z15" s="6">
        <f t="shared" si="11"/>
        <v>-7.5636883219833778E-2</v>
      </c>
      <c r="AC15" s="6">
        <f t="shared" si="12"/>
        <v>-0.18519153502105812</v>
      </c>
      <c r="AD15" s="6">
        <f t="shared" si="13"/>
        <v>5.882074078131668E-3</v>
      </c>
      <c r="AE15" s="6">
        <f t="shared" si="14"/>
        <v>1.0253563491367015</v>
      </c>
      <c r="AF15" s="6">
        <f t="shared" si="15"/>
        <v>-0.18701720601210167</v>
      </c>
      <c r="AG15" s="7">
        <f t="shared" si="16"/>
        <v>3.4634003456730567E-2</v>
      </c>
      <c r="AH15" s="7">
        <f t="shared" si="17"/>
        <v>-1.1000490596483931E-3</v>
      </c>
      <c r="AI15" s="7">
        <f t="shared" si="18"/>
        <v>-0.19175927958231495</v>
      </c>
      <c r="AJ15" s="6">
        <f t="shared" si="19"/>
        <v>-7.5636883219833778E-2</v>
      </c>
    </row>
    <row r="16" spans="1:36" ht="15.75" x14ac:dyDescent="0.25">
      <c r="A16" s="12"/>
      <c r="B16" s="10">
        <v>2019</v>
      </c>
      <c r="C16" s="11">
        <v>124138525000</v>
      </c>
      <c r="D16" s="11">
        <f>C17</f>
        <v>2781666374017</v>
      </c>
      <c r="E16" s="6">
        <f t="shared" si="0"/>
        <v>-0.95537260465181817</v>
      </c>
      <c r="F16" s="11">
        <v>267143000</v>
      </c>
      <c r="G16" s="11">
        <f t="shared" si="1"/>
        <v>2781666374017</v>
      </c>
      <c r="H16" s="6">
        <f t="shared" si="2"/>
        <v>9.6037038264304582E-5</v>
      </c>
      <c r="I16" s="11">
        <v>-22438088000</v>
      </c>
      <c r="J16" s="11">
        <v>-21105970000</v>
      </c>
      <c r="K16" s="6">
        <f t="shared" si="3"/>
        <v>1.0631156966488629</v>
      </c>
      <c r="L16" s="11">
        <f t="shared" si="4"/>
        <v>-22438088000</v>
      </c>
      <c r="M16" s="11">
        <f t="shared" si="5"/>
        <v>124138525000</v>
      </c>
      <c r="N16" s="6">
        <f t="shared" si="6"/>
        <v>-0.18075039960399078</v>
      </c>
      <c r="O16" s="11">
        <v>83491882000</v>
      </c>
      <c r="P16" s="11">
        <f>O17</f>
        <v>2115994105157</v>
      </c>
      <c r="Q16" s="11">
        <f t="shared" si="7"/>
        <v>-2032502223157</v>
      </c>
      <c r="R16" s="11">
        <v>113534327000</v>
      </c>
      <c r="S16" s="11">
        <f>R17</f>
        <v>2144650311300</v>
      </c>
      <c r="T16" s="11">
        <f t="shared" si="8"/>
        <v>-2031115984300</v>
      </c>
      <c r="U16" s="11">
        <v>571513000</v>
      </c>
      <c r="V16" s="11">
        <f>U17</f>
        <v>71000352993</v>
      </c>
      <c r="W16" s="11">
        <f t="shared" si="9"/>
        <v>-70428839993</v>
      </c>
      <c r="X16" s="11">
        <f t="shared" si="10"/>
        <v>69042601136</v>
      </c>
      <c r="Y16" s="11">
        <v>157689478000</v>
      </c>
      <c r="Z16" s="6">
        <f t="shared" si="11"/>
        <v>0.43783898590874909</v>
      </c>
      <c r="AC16" s="6">
        <f t="shared" si="12"/>
        <v>-0.95537260465181817</v>
      </c>
      <c r="AD16" s="6">
        <f t="shared" si="13"/>
        <v>9.6037038264304582E-5</v>
      </c>
      <c r="AE16" s="6">
        <f t="shared" si="14"/>
        <v>1.0631156966488629</v>
      </c>
      <c r="AF16" s="6">
        <f t="shared" si="15"/>
        <v>-0.18075039960399078</v>
      </c>
      <c r="AG16" s="7">
        <f t="shared" si="16"/>
        <v>0.17268398006152164</v>
      </c>
      <c r="AH16" s="7">
        <f t="shared" si="17"/>
        <v>-1.7358733043056806E-5</v>
      </c>
      <c r="AI16" s="7">
        <f t="shared" si="18"/>
        <v>-0.19215858699455701</v>
      </c>
      <c r="AJ16" s="6">
        <f t="shared" si="19"/>
        <v>0.43783898590874909</v>
      </c>
    </row>
    <row r="17" spans="1:36" ht="15.75" x14ac:dyDescent="0.25">
      <c r="A17" s="12"/>
      <c r="B17" s="10">
        <v>2018</v>
      </c>
      <c r="C17" s="11">
        <v>2781666374017</v>
      </c>
      <c r="D17" s="11">
        <v>2376281796928</v>
      </c>
      <c r="E17" s="6">
        <f t="shared" si="0"/>
        <v>0.17059617155384157</v>
      </c>
      <c r="F17" s="11">
        <v>7356244381</v>
      </c>
      <c r="G17" s="11">
        <f t="shared" si="1"/>
        <v>2376281796928</v>
      </c>
      <c r="H17" s="6">
        <f t="shared" si="2"/>
        <v>3.0956952961176472E-3</v>
      </c>
      <c r="I17" s="11">
        <v>6544635062</v>
      </c>
      <c r="J17" s="11">
        <v>13900879443</v>
      </c>
      <c r="K17" s="6">
        <f t="shared" si="3"/>
        <v>0.47080726718305949</v>
      </c>
      <c r="L17" s="11">
        <f t="shared" si="4"/>
        <v>6544635062</v>
      </c>
      <c r="M17" s="11">
        <f t="shared" si="5"/>
        <v>2781666374017</v>
      </c>
      <c r="N17" s="6">
        <f t="shared" si="6"/>
        <v>2.352774985214673E-3</v>
      </c>
      <c r="O17" s="11">
        <v>2115994105157</v>
      </c>
      <c r="P17" s="11">
        <v>1701281476100</v>
      </c>
      <c r="Q17" s="11">
        <f t="shared" si="7"/>
        <v>414712629057</v>
      </c>
      <c r="R17" s="11">
        <v>2144650311300</v>
      </c>
      <c r="S17" s="11">
        <v>1747767173359</v>
      </c>
      <c r="T17" s="11">
        <f t="shared" si="8"/>
        <v>396883137941</v>
      </c>
      <c r="U17" s="11">
        <v>71000352993</v>
      </c>
      <c r="V17" s="11">
        <v>51808282103</v>
      </c>
      <c r="W17" s="11">
        <f t="shared" si="9"/>
        <v>19192070890</v>
      </c>
      <c r="X17" s="11">
        <f t="shared" si="10"/>
        <v>-1362579774</v>
      </c>
      <c r="Y17" s="11">
        <v>4422880456073</v>
      </c>
      <c r="Z17" s="6">
        <f t="shared" si="11"/>
        <v>-3.0807519839905673E-4</v>
      </c>
      <c r="AC17" s="6">
        <f t="shared" si="12"/>
        <v>0.17059617155384157</v>
      </c>
      <c r="AD17" s="6">
        <f t="shared" si="13"/>
        <v>3.0956952961176472E-3</v>
      </c>
      <c r="AE17" s="6">
        <f t="shared" si="14"/>
        <v>0.47080726718305949</v>
      </c>
      <c r="AF17" s="6">
        <f t="shared" si="15"/>
        <v>2.352774985214673E-3</v>
      </c>
      <c r="AG17" s="7">
        <f t="shared" si="16"/>
        <v>4.0137440500526942E-4</v>
      </c>
      <c r="AH17" s="7">
        <f t="shared" si="17"/>
        <v>7.2834744545523304E-6</v>
      </c>
      <c r="AI17" s="7">
        <f t="shared" si="18"/>
        <v>1.1077035610855834E-3</v>
      </c>
      <c r="AJ17" s="6">
        <f t="shared" si="19"/>
        <v>-3.0807519839905673E-4</v>
      </c>
    </row>
    <row r="18" spans="1:36" ht="15.75" x14ac:dyDescent="0.25">
      <c r="A18" s="12" t="s">
        <v>7</v>
      </c>
      <c r="B18" s="10">
        <v>2020</v>
      </c>
      <c r="C18" s="11">
        <v>7961657000000</v>
      </c>
      <c r="D18" s="11">
        <f>C19</f>
        <v>8738055000000</v>
      </c>
      <c r="E18" s="6">
        <f t="shared" si="0"/>
        <v>-8.8852496350732516E-2</v>
      </c>
      <c r="F18" s="11">
        <v>37652000000</v>
      </c>
      <c r="G18" s="11">
        <f t="shared" si="1"/>
        <v>8738055000000</v>
      </c>
      <c r="H18" s="6">
        <f t="shared" si="2"/>
        <v>4.3089680712698648E-3</v>
      </c>
      <c r="I18" s="11">
        <v>-430987000000</v>
      </c>
      <c r="J18" s="11">
        <v>-465748000000</v>
      </c>
      <c r="K18" s="6">
        <f t="shared" si="3"/>
        <v>0.9253652189596091</v>
      </c>
      <c r="L18" s="11">
        <f t="shared" si="4"/>
        <v>-430987000000</v>
      </c>
      <c r="M18" s="11">
        <f t="shared" si="5"/>
        <v>7961657000000</v>
      </c>
      <c r="N18" s="6">
        <f t="shared" si="6"/>
        <v>-5.4132826872596997E-2</v>
      </c>
      <c r="O18" s="11">
        <v>1932986000000</v>
      </c>
      <c r="P18" s="11">
        <f>O19</f>
        <v>2347673000000</v>
      </c>
      <c r="Q18" s="11">
        <f t="shared" si="7"/>
        <v>-414687000000</v>
      </c>
      <c r="R18" s="11">
        <v>2404568000000</v>
      </c>
      <c r="S18" s="11">
        <f>R19</f>
        <v>2286103000000</v>
      </c>
      <c r="T18" s="11">
        <f t="shared" si="8"/>
        <v>118465000000</v>
      </c>
      <c r="U18" s="11">
        <v>-168416000000</v>
      </c>
      <c r="V18" s="11">
        <f>U19</f>
        <v>292885000000</v>
      </c>
      <c r="W18" s="11">
        <f t="shared" si="9"/>
        <v>-461301000000</v>
      </c>
      <c r="X18" s="11">
        <f t="shared" si="10"/>
        <v>-71851000000</v>
      </c>
      <c r="Y18" s="11">
        <v>3767789000000</v>
      </c>
      <c r="Z18" s="6">
        <f t="shared" si="11"/>
        <v>-1.9069804598930568E-2</v>
      </c>
      <c r="AC18" s="6">
        <f t="shared" si="12"/>
        <v>-8.8852496350732516E-2</v>
      </c>
      <c r="AD18" s="6">
        <f t="shared" si="13"/>
        <v>4.3089680712698648E-3</v>
      </c>
      <c r="AE18" s="6">
        <f t="shared" si="14"/>
        <v>0.9253652189596091</v>
      </c>
      <c r="AF18" s="6">
        <f t="shared" si="15"/>
        <v>-5.4132826872596997E-2</v>
      </c>
      <c r="AG18" s="7">
        <f t="shared" si="16"/>
        <v>4.80983680215226E-3</v>
      </c>
      <c r="AH18" s="7">
        <f t="shared" si="17"/>
        <v>-2.332566226015998E-4</v>
      </c>
      <c r="AI18" s="7">
        <f t="shared" si="18"/>
        <v>-5.0092635191863334E-2</v>
      </c>
      <c r="AJ18" s="6">
        <f t="shared" si="19"/>
        <v>-1.9069804598930568E-2</v>
      </c>
    </row>
    <row r="19" spans="1:36" ht="15.75" x14ac:dyDescent="0.25">
      <c r="A19" s="12"/>
      <c r="B19" s="10">
        <v>2019</v>
      </c>
      <c r="C19" s="11">
        <v>8738055000000</v>
      </c>
      <c r="D19" s="11">
        <f>C20</f>
        <v>8432632000000</v>
      </c>
      <c r="E19" s="6">
        <f t="shared" si="0"/>
        <v>3.6219178069195952E-2</v>
      </c>
      <c r="F19" s="11">
        <v>38366000000</v>
      </c>
      <c r="G19" s="11">
        <f t="shared" si="1"/>
        <v>8432632000000</v>
      </c>
      <c r="H19" s="6">
        <f t="shared" si="2"/>
        <v>4.5497064261786832E-3</v>
      </c>
      <c r="I19" s="11">
        <v>-132223000000</v>
      </c>
      <c r="J19" s="11">
        <v>-168416000000</v>
      </c>
      <c r="K19" s="6">
        <f t="shared" si="3"/>
        <v>0.7850976154284629</v>
      </c>
      <c r="L19" s="11">
        <f t="shared" si="4"/>
        <v>-132223000000</v>
      </c>
      <c r="M19" s="11">
        <f t="shared" si="5"/>
        <v>8738055000000</v>
      </c>
      <c r="N19" s="6">
        <f t="shared" si="6"/>
        <v>-1.5131857146699122E-2</v>
      </c>
      <c r="O19" s="11">
        <v>2347673000000</v>
      </c>
      <c r="P19" s="11">
        <f>O20</f>
        <v>2208918000000</v>
      </c>
      <c r="Q19" s="11">
        <f t="shared" si="7"/>
        <v>138755000000</v>
      </c>
      <c r="R19" s="11">
        <v>2286103000000</v>
      </c>
      <c r="S19" s="11">
        <f>R20</f>
        <v>1738904000000</v>
      </c>
      <c r="T19" s="11">
        <f t="shared" si="8"/>
        <v>547199000000</v>
      </c>
      <c r="U19" s="11">
        <v>292885000000</v>
      </c>
      <c r="V19" s="11">
        <f>U20</f>
        <v>296628000000</v>
      </c>
      <c r="W19" s="11">
        <f t="shared" si="9"/>
        <v>-3743000000</v>
      </c>
      <c r="X19" s="11">
        <f t="shared" si="10"/>
        <v>-404701000000</v>
      </c>
      <c r="Y19" s="11">
        <v>4289776000000</v>
      </c>
      <c r="Z19" s="6">
        <f t="shared" si="11"/>
        <v>-9.4340823390312217E-2</v>
      </c>
      <c r="AC19" s="6">
        <f t="shared" si="12"/>
        <v>3.6219178069195952E-2</v>
      </c>
      <c r="AD19" s="6">
        <f t="shared" si="13"/>
        <v>4.5497064261786832E-3</v>
      </c>
      <c r="AE19" s="6">
        <f t="shared" si="14"/>
        <v>0.7850976154284629</v>
      </c>
      <c r="AF19" s="6">
        <f t="shared" si="15"/>
        <v>-1.5131857146699122E-2</v>
      </c>
      <c r="AG19" s="7">
        <f t="shared" si="16"/>
        <v>-5.4806342851393083E-4</v>
      </c>
      <c r="AH19" s="7">
        <f t="shared" si="17"/>
        <v>-6.8845507700354829E-5</v>
      </c>
      <c r="AI19" s="7">
        <f t="shared" si="18"/>
        <v>-1.1879984962877625E-2</v>
      </c>
      <c r="AJ19" s="6">
        <f t="shared" si="19"/>
        <v>-9.4340823390312217E-2</v>
      </c>
    </row>
    <row r="20" spans="1:36" ht="15.75" x14ac:dyDescent="0.25">
      <c r="A20" s="12"/>
      <c r="B20" s="10">
        <v>2018</v>
      </c>
      <c r="C20" s="11">
        <v>8432632000000</v>
      </c>
      <c r="D20" s="11">
        <v>6267816000000</v>
      </c>
      <c r="E20" s="6">
        <f t="shared" si="0"/>
        <v>0.34538601643698541</v>
      </c>
      <c r="F20" s="11">
        <v>2720000000</v>
      </c>
      <c r="G20" s="11">
        <f t="shared" si="1"/>
        <v>6267816000000</v>
      </c>
      <c r="H20" s="6">
        <f t="shared" si="2"/>
        <v>4.3396296253750909E-4</v>
      </c>
      <c r="I20" s="11">
        <v>6596000000</v>
      </c>
      <c r="J20" s="11">
        <v>38569000000</v>
      </c>
      <c r="K20" s="6">
        <f t="shared" si="3"/>
        <v>0.17101817521843968</v>
      </c>
      <c r="L20" s="11">
        <f t="shared" si="4"/>
        <v>6596000000</v>
      </c>
      <c r="M20" s="11">
        <f t="shared" si="5"/>
        <v>8432632000000</v>
      </c>
      <c r="N20" s="6">
        <f t="shared" si="6"/>
        <v>7.8219943666461432E-4</v>
      </c>
      <c r="O20" s="11">
        <v>2208918000000</v>
      </c>
      <c r="P20" s="11">
        <v>2003321000000</v>
      </c>
      <c r="Q20" s="11">
        <f t="shared" si="7"/>
        <v>205597000000</v>
      </c>
      <c r="R20" s="11">
        <v>1738904000000</v>
      </c>
      <c r="S20" s="11">
        <v>996903000000</v>
      </c>
      <c r="T20" s="11">
        <f t="shared" si="8"/>
        <v>742001000000</v>
      </c>
      <c r="U20" s="11">
        <v>296628000000</v>
      </c>
      <c r="V20" s="11">
        <v>346195000000</v>
      </c>
      <c r="W20" s="11">
        <f t="shared" si="9"/>
        <v>-49567000000</v>
      </c>
      <c r="X20" s="11">
        <f t="shared" si="10"/>
        <v>-486837000000</v>
      </c>
      <c r="Y20" s="11">
        <v>4443262000000</v>
      </c>
      <c r="Z20" s="6">
        <f t="shared" si="11"/>
        <v>-0.10956747542683731</v>
      </c>
      <c r="AC20" s="6">
        <f t="shared" si="12"/>
        <v>0.34538601643698541</v>
      </c>
      <c r="AD20" s="6">
        <f t="shared" si="13"/>
        <v>4.3396296253750909E-4</v>
      </c>
      <c r="AE20" s="6">
        <f t="shared" si="14"/>
        <v>0.17101817521843968</v>
      </c>
      <c r="AF20" s="6">
        <f t="shared" si="15"/>
        <v>7.8219943666461432E-4</v>
      </c>
      <c r="AG20" s="7">
        <f t="shared" si="16"/>
        <v>2.7016074748884521E-4</v>
      </c>
      <c r="AH20" s="7">
        <f t="shared" si="17"/>
        <v>3.3944558483014672E-7</v>
      </c>
      <c r="AI20" s="7">
        <f t="shared" si="18"/>
        <v>1.3377032031527383E-4</v>
      </c>
      <c r="AJ20" s="6">
        <f t="shared" si="19"/>
        <v>-0.10956747542683731</v>
      </c>
    </row>
    <row r="21" spans="1:36" ht="15.75" x14ac:dyDescent="0.25">
      <c r="A21" s="12" t="s">
        <v>31</v>
      </c>
      <c r="B21" s="4">
        <v>2020</v>
      </c>
      <c r="C21" s="11">
        <v>406440895710</v>
      </c>
      <c r="D21" s="11">
        <f>C22</f>
        <v>419264529448</v>
      </c>
      <c r="E21" s="6">
        <f t="shared" si="0"/>
        <v>-3.0586021085264436E-2</v>
      </c>
      <c r="F21" s="11">
        <v>8562579810</v>
      </c>
      <c r="G21" s="11">
        <f t="shared" si="1"/>
        <v>419264529448</v>
      </c>
      <c r="H21" s="6">
        <f t="shared" si="2"/>
        <v>2.0422857667624344E-2</v>
      </c>
      <c r="I21" s="11">
        <v>-6424025663</v>
      </c>
      <c r="J21" s="11">
        <v>-2070661333</v>
      </c>
      <c r="K21" s="6">
        <f t="shared" si="3"/>
        <v>3.1024028703393962</v>
      </c>
      <c r="L21" s="11">
        <f t="shared" si="4"/>
        <v>-6424025663</v>
      </c>
      <c r="M21" s="11">
        <f t="shared" si="5"/>
        <v>406440895710</v>
      </c>
      <c r="N21" s="6">
        <f t="shared" si="6"/>
        <v>-1.5805559260413628E-2</v>
      </c>
      <c r="O21" s="11">
        <v>136743918865</v>
      </c>
      <c r="P21" s="11">
        <f>O22</f>
        <v>123669639380</v>
      </c>
      <c r="Q21" s="11">
        <f t="shared" si="7"/>
        <v>13074279485</v>
      </c>
      <c r="R21" s="11">
        <v>86215048917</v>
      </c>
      <c r="S21" s="11">
        <f>R22</f>
        <v>87957256576</v>
      </c>
      <c r="T21" s="11">
        <f t="shared" si="8"/>
        <v>-1742207659</v>
      </c>
      <c r="U21" s="11">
        <v>40705950961</v>
      </c>
      <c r="V21" s="11">
        <f>U22</f>
        <v>10481380913</v>
      </c>
      <c r="W21" s="11">
        <f t="shared" si="9"/>
        <v>30224570048</v>
      </c>
      <c r="X21" s="11">
        <f t="shared" si="10"/>
        <v>-15408082904</v>
      </c>
      <c r="Y21" s="11">
        <v>325538152468</v>
      </c>
      <c r="Z21" s="6">
        <f t="shared" si="11"/>
        <v>-4.7331112458514658E-2</v>
      </c>
      <c r="AC21" s="6">
        <f t="shared" si="12"/>
        <v>-3.0586021085264436E-2</v>
      </c>
      <c r="AD21" s="6">
        <f t="shared" si="13"/>
        <v>2.0422857667624344E-2</v>
      </c>
      <c r="AE21" s="6">
        <f t="shared" si="14"/>
        <v>3.1024028703393962</v>
      </c>
      <c r="AF21" s="6">
        <f t="shared" si="15"/>
        <v>-1.5805559260413628E-2</v>
      </c>
      <c r="AG21" s="7">
        <f t="shared" si="16"/>
        <v>4.8342916880340778E-4</v>
      </c>
      <c r="AH21" s="7">
        <f t="shared" si="17"/>
        <v>-3.2279468713262944E-4</v>
      </c>
      <c r="AI21" s="7">
        <f t="shared" si="18"/>
        <v>-4.9035212416826665E-2</v>
      </c>
      <c r="AJ21" s="6">
        <f t="shared" si="19"/>
        <v>-4.7331112458514658E-2</v>
      </c>
    </row>
    <row r="22" spans="1:36" ht="15.75" x14ac:dyDescent="0.25">
      <c r="A22" s="12"/>
      <c r="B22" s="4">
        <v>2019</v>
      </c>
      <c r="C22" s="11">
        <v>419264529448</v>
      </c>
      <c r="D22" s="11">
        <f>C23</f>
        <v>503177499114</v>
      </c>
      <c r="E22" s="6">
        <f t="shared" si="0"/>
        <v>-0.16676614080270838</v>
      </c>
      <c r="F22" s="11">
        <v>9889043464</v>
      </c>
      <c r="G22" s="11">
        <f t="shared" si="1"/>
        <v>503177499114</v>
      </c>
      <c r="H22" s="6">
        <f t="shared" si="2"/>
        <v>1.9653190934437105E-2</v>
      </c>
      <c r="I22" s="11">
        <v>9588681370</v>
      </c>
      <c r="J22" s="11">
        <v>19570567909</v>
      </c>
      <c r="K22" s="6">
        <f t="shared" si="3"/>
        <v>0.48995417070091318</v>
      </c>
      <c r="L22" s="11">
        <f t="shared" si="4"/>
        <v>9588681370</v>
      </c>
      <c r="M22" s="11">
        <f t="shared" si="5"/>
        <v>419264529448</v>
      </c>
      <c r="N22" s="6">
        <f t="shared" si="6"/>
        <v>2.287024228504227E-2</v>
      </c>
      <c r="O22" s="11">
        <v>123669639380</v>
      </c>
      <c r="P22" s="11">
        <f>O23</f>
        <v>201923603048</v>
      </c>
      <c r="Q22" s="11">
        <f t="shared" si="7"/>
        <v>-78253963668</v>
      </c>
      <c r="R22" s="11">
        <v>87957256576</v>
      </c>
      <c r="S22" s="11">
        <f>R23</f>
        <v>201327226691</v>
      </c>
      <c r="T22" s="11">
        <f t="shared" si="8"/>
        <v>-113369970115</v>
      </c>
      <c r="U22" s="11">
        <v>10481380913</v>
      </c>
      <c r="V22" s="11">
        <f>U23</f>
        <v>60972250077</v>
      </c>
      <c r="W22" s="11">
        <f t="shared" si="9"/>
        <v>-50490869164</v>
      </c>
      <c r="X22" s="11">
        <f t="shared" si="10"/>
        <v>85606875611</v>
      </c>
      <c r="Y22" s="11">
        <v>437990210351</v>
      </c>
      <c r="Z22" s="6">
        <f t="shared" si="11"/>
        <v>0.19545385624577247</v>
      </c>
      <c r="AC22" s="6">
        <f t="shared" si="12"/>
        <v>-0.16676614080270838</v>
      </c>
      <c r="AD22" s="6">
        <f t="shared" si="13"/>
        <v>1.9653190934437105E-2</v>
      </c>
      <c r="AE22" s="6">
        <f t="shared" si="14"/>
        <v>0.48995417070091318</v>
      </c>
      <c r="AF22" s="6">
        <f t="shared" si="15"/>
        <v>2.287024228504227E-2</v>
      </c>
      <c r="AG22" s="7">
        <f t="shared" si="16"/>
        <v>-3.8139820450994143E-3</v>
      </c>
      <c r="AH22" s="7">
        <f t="shared" si="17"/>
        <v>4.4947323834477288E-4</v>
      </c>
      <c r="AI22" s="7">
        <f t="shared" si="18"/>
        <v>1.1205370592496842E-2</v>
      </c>
      <c r="AJ22" s="6">
        <f t="shared" si="19"/>
        <v>0.19545385624577247</v>
      </c>
    </row>
    <row r="23" spans="1:36" ht="15.75" x14ac:dyDescent="0.25">
      <c r="A23" s="12"/>
      <c r="B23" s="4">
        <v>2018</v>
      </c>
      <c r="C23" s="11">
        <v>503177499114</v>
      </c>
      <c r="D23" s="11">
        <v>398698779619</v>
      </c>
      <c r="E23" s="6">
        <f t="shared" si="0"/>
        <v>0.26204925832690223</v>
      </c>
      <c r="F23" s="11">
        <v>11576057943</v>
      </c>
      <c r="G23" s="11">
        <f t="shared" si="1"/>
        <v>398698779619</v>
      </c>
      <c r="H23" s="6">
        <f t="shared" si="2"/>
        <v>2.9034595877274017E-2</v>
      </c>
      <c r="I23" s="11">
        <v>-23496671376</v>
      </c>
      <c r="J23" s="11">
        <v>-19799477242</v>
      </c>
      <c r="K23" s="6">
        <f t="shared" si="3"/>
        <v>1.1867319065453537</v>
      </c>
      <c r="L23" s="11">
        <f t="shared" si="4"/>
        <v>-23496671376</v>
      </c>
      <c r="M23" s="11">
        <f t="shared" si="5"/>
        <v>503177499114</v>
      </c>
      <c r="N23" s="6">
        <f t="shared" si="6"/>
        <v>-4.6696586030522381E-2</v>
      </c>
      <c r="O23" s="11">
        <v>201923603048</v>
      </c>
      <c r="P23" s="11">
        <v>126404952607</v>
      </c>
      <c r="Q23" s="11">
        <f t="shared" si="7"/>
        <v>75518650441</v>
      </c>
      <c r="R23" s="11">
        <v>201327226691</v>
      </c>
      <c r="S23" s="11">
        <v>73638951697</v>
      </c>
      <c r="T23" s="11">
        <f t="shared" si="8"/>
        <v>127688274994</v>
      </c>
      <c r="U23" s="11">
        <v>60972250077</v>
      </c>
      <c r="V23" s="11">
        <v>5634250207</v>
      </c>
      <c r="W23" s="11">
        <f t="shared" si="9"/>
        <v>55337999870</v>
      </c>
      <c r="X23" s="11">
        <f t="shared" si="10"/>
        <v>-107507624423</v>
      </c>
      <c r="Y23" s="11">
        <v>438050805734</v>
      </c>
      <c r="Z23" s="6">
        <f t="shared" si="11"/>
        <v>-0.24542272954585648</v>
      </c>
      <c r="AC23" s="6">
        <f t="shared" si="12"/>
        <v>0.26204925832690223</v>
      </c>
      <c r="AD23" s="6">
        <f t="shared" si="13"/>
        <v>2.9034595877274017E-2</v>
      </c>
      <c r="AE23" s="6">
        <f t="shared" si="14"/>
        <v>1.1867319065453537</v>
      </c>
      <c r="AF23" s="6">
        <f t="shared" si="15"/>
        <v>-4.6696586030522381E-2</v>
      </c>
      <c r="AG23" s="7">
        <f t="shared" si="16"/>
        <v>-1.2236805735696774E-2</v>
      </c>
      <c r="AH23" s="7">
        <f t="shared" si="17"/>
        <v>-1.3558165042445766E-3</v>
      </c>
      <c r="AI23" s="7">
        <f t="shared" si="18"/>
        <v>-5.5416328569160955E-2</v>
      </c>
      <c r="AJ23" s="6">
        <f t="shared" si="19"/>
        <v>-0.24542272954585648</v>
      </c>
    </row>
    <row r="24" spans="1:36" ht="15.75" x14ac:dyDescent="0.25">
      <c r="A24" s="12" t="s">
        <v>32</v>
      </c>
      <c r="B24" s="4">
        <v>2020</v>
      </c>
      <c r="C24" s="11">
        <v>1970340289520</v>
      </c>
      <c r="D24" s="11">
        <f>C25</f>
        <v>1799137069343</v>
      </c>
      <c r="E24" s="6">
        <f t="shared" si="0"/>
        <v>9.5158519656047741E-2</v>
      </c>
      <c r="F24" s="11">
        <v>349153016</v>
      </c>
      <c r="G24" s="11">
        <f t="shared" si="1"/>
        <v>1799137069343</v>
      </c>
      <c r="H24" s="6">
        <f t="shared" si="2"/>
        <v>1.9406693461521639E-4</v>
      </c>
      <c r="I24" s="11">
        <v>326241511507</v>
      </c>
      <c r="J24" s="11">
        <v>420626406830</v>
      </c>
      <c r="K24" s="6">
        <f t="shared" si="3"/>
        <v>0.77560872596107233</v>
      </c>
      <c r="L24" s="11">
        <f t="shared" si="4"/>
        <v>326241511507</v>
      </c>
      <c r="M24" s="11">
        <f t="shared" si="5"/>
        <v>1970340289520</v>
      </c>
      <c r="N24" s="6">
        <f t="shared" si="6"/>
        <v>0.16557622723457407</v>
      </c>
      <c r="O24" s="11">
        <v>1183164904839</v>
      </c>
      <c r="P24" s="11">
        <f>O25</f>
        <v>975855222731</v>
      </c>
      <c r="Q24" s="11">
        <f t="shared" si="7"/>
        <v>207309682108</v>
      </c>
      <c r="R24" s="11">
        <v>602572382597</v>
      </c>
      <c r="S24" s="11">
        <f>R25</f>
        <v>562004316020</v>
      </c>
      <c r="T24" s="11">
        <f t="shared" si="8"/>
        <v>40568066577</v>
      </c>
      <c r="U24" s="11">
        <v>435881790280</v>
      </c>
      <c r="V24" s="11">
        <f>U25</f>
        <v>348977786130</v>
      </c>
      <c r="W24" s="11">
        <f t="shared" si="9"/>
        <v>86904004150</v>
      </c>
      <c r="X24" s="11">
        <f t="shared" si="10"/>
        <v>79837611381</v>
      </c>
      <c r="Y24" s="11">
        <v>2211743593136</v>
      </c>
      <c r="Z24" s="6">
        <f t="shared" si="11"/>
        <v>3.6097136950580866E-2</v>
      </c>
      <c r="AC24" s="6">
        <f t="shared" si="12"/>
        <v>9.5158519656047741E-2</v>
      </c>
      <c r="AD24" s="6">
        <f t="shared" si="13"/>
        <v>1.9406693461521639E-4</v>
      </c>
      <c r="AE24" s="6">
        <f t="shared" si="14"/>
        <v>0.77560872596107233</v>
      </c>
      <c r="AF24" s="6">
        <f t="shared" si="15"/>
        <v>0.16557622723457407</v>
      </c>
      <c r="AG24" s="7">
        <f t="shared" si="16"/>
        <v>1.5755988673875444E-2</v>
      </c>
      <c r="AH24" s="7">
        <f t="shared" si="17"/>
        <v>3.2132870864566295E-5</v>
      </c>
      <c r="AI24" s="7">
        <f t="shared" si="18"/>
        <v>0.12842236665484902</v>
      </c>
      <c r="AJ24" s="6">
        <f t="shared" si="19"/>
        <v>3.6097136950580866E-2</v>
      </c>
    </row>
    <row r="25" spans="1:36" ht="15.75" x14ac:dyDescent="0.25">
      <c r="A25" s="12"/>
      <c r="B25" s="4">
        <v>2019</v>
      </c>
      <c r="C25" s="11">
        <v>1799137069343</v>
      </c>
      <c r="D25" s="11">
        <f>C26</f>
        <v>1652905985730</v>
      </c>
      <c r="E25" s="6">
        <f t="shared" si="0"/>
        <v>8.8469087095971496E-2</v>
      </c>
      <c r="F25" s="11">
        <v>72235368</v>
      </c>
      <c r="G25" s="11">
        <f t="shared" si="1"/>
        <v>1652905985730</v>
      </c>
      <c r="H25" s="6">
        <f t="shared" si="2"/>
        <v>4.3702042719687721E-5</v>
      </c>
      <c r="I25" s="11">
        <v>217675239509</v>
      </c>
      <c r="J25" s="11">
        <v>291607365374</v>
      </c>
      <c r="K25" s="6">
        <f t="shared" si="3"/>
        <v>0.74646687757636498</v>
      </c>
      <c r="L25" s="11">
        <f t="shared" si="4"/>
        <v>217675239509</v>
      </c>
      <c r="M25" s="11">
        <f t="shared" si="5"/>
        <v>1799137069343</v>
      </c>
      <c r="N25" s="6">
        <f t="shared" si="6"/>
        <v>0.12098869131104589</v>
      </c>
      <c r="O25" s="11">
        <v>975855222731</v>
      </c>
      <c r="P25" s="11">
        <f>O26</f>
        <v>827587984112</v>
      </c>
      <c r="Q25" s="11">
        <f t="shared" si="7"/>
        <v>148267238619</v>
      </c>
      <c r="R25" s="11">
        <v>562004316020</v>
      </c>
      <c r="S25" s="11">
        <f>R26</f>
        <v>476647908156</v>
      </c>
      <c r="T25" s="11">
        <f t="shared" si="8"/>
        <v>85356407864</v>
      </c>
      <c r="U25" s="11">
        <v>348977786130</v>
      </c>
      <c r="V25" s="11">
        <f>U26</f>
        <v>192813271612</v>
      </c>
      <c r="W25" s="11">
        <f t="shared" si="9"/>
        <v>156164514518</v>
      </c>
      <c r="X25" s="11">
        <f t="shared" si="10"/>
        <v>-93253683763</v>
      </c>
      <c r="Y25" s="11">
        <v>2151801131686</v>
      </c>
      <c r="Z25" s="6">
        <f t="shared" si="11"/>
        <v>-4.3337501031023705E-2</v>
      </c>
      <c r="AC25" s="6">
        <f t="shared" si="12"/>
        <v>8.8469087095971496E-2</v>
      </c>
      <c r="AD25" s="6">
        <f t="shared" si="13"/>
        <v>4.3702042719687721E-5</v>
      </c>
      <c r="AE25" s="6">
        <f t="shared" si="14"/>
        <v>0.74646687757636498</v>
      </c>
      <c r="AF25" s="6">
        <f t="shared" si="15"/>
        <v>0.12098869131104589</v>
      </c>
      <c r="AG25" s="7">
        <f t="shared" si="16"/>
        <v>1.0703759069224529E-2</v>
      </c>
      <c r="AH25" s="7">
        <f t="shared" si="17"/>
        <v>5.2874529562744385E-6</v>
      </c>
      <c r="AI25" s="7">
        <f t="shared" si="18"/>
        <v>9.0314050625007108E-2</v>
      </c>
      <c r="AJ25" s="6">
        <f t="shared" si="19"/>
        <v>-4.3337501031023705E-2</v>
      </c>
    </row>
    <row r="26" spans="1:36" ht="15.75" x14ac:dyDescent="0.25">
      <c r="A26" s="12"/>
      <c r="B26" s="4">
        <v>2018</v>
      </c>
      <c r="C26" s="11">
        <v>1652905985730</v>
      </c>
      <c r="D26" s="11">
        <v>1601346561573</v>
      </c>
      <c r="E26" s="6">
        <f t="shared" si="0"/>
        <v>3.2197542614606341E-2</v>
      </c>
      <c r="F26" s="11">
        <v>2987905181</v>
      </c>
      <c r="G26" s="11">
        <f t="shared" si="1"/>
        <v>1601346561573</v>
      </c>
      <c r="H26" s="6">
        <f t="shared" si="2"/>
        <v>1.8658704197453584E-3</v>
      </c>
      <c r="I26" s="11">
        <v>158207798602</v>
      </c>
      <c r="J26" s="11">
        <v>211729940176</v>
      </c>
      <c r="K26" s="6">
        <f t="shared" si="3"/>
        <v>0.74721505362203455</v>
      </c>
      <c r="L26" s="11">
        <f t="shared" si="4"/>
        <v>158207798602</v>
      </c>
      <c r="M26" s="11">
        <f t="shared" si="5"/>
        <v>1652905985730</v>
      </c>
      <c r="N26" s="6">
        <f t="shared" si="6"/>
        <v>9.571494081808174E-2</v>
      </c>
      <c r="O26" s="11">
        <v>827587984112</v>
      </c>
      <c r="P26" s="11">
        <v>740190524246</v>
      </c>
      <c r="Q26" s="11">
        <f t="shared" si="7"/>
        <v>87397459866</v>
      </c>
      <c r="R26" s="11">
        <v>476647908156</v>
      </c>
      <c r="S26" s="11">
        <v>455152838360</v>
      </c>
      <c r="T26" s="11">
        <f t="shared" si="8"/>
        <v>21495069796</v>
      </c>
      <c r="U26" s="11">
        <v>192813271612</v>
      </c>
      <c r="V26" s="11">
        <v>59531055920</v>
      </c>
      <c r="W26" s="11">
        <f t="shared" si="9"/>
        <v>133282215692</v>
      </c>
      <c r="X26" s="11">
        <f t="shared" si="10"/>
        <v>-67379825622</v>
      </c>
      <c r="Y26" s="11">
        <v>1971478070171</v>
      </c>
      <c r="Z26" s="6">
        <f t="shared" si="11"/>
        <v>-3.4177314290975438E-2</v>
      </c>
      <c r="AC26" s="6">
        <f t="shared" si="12"/>
        <v>3.2197542614606341E-2</v>
      </c>
      <c r="AD26" s="6">
        <f t="shared" si="13"/>
        <v>1.8658704197453584E-3</v>
      </c>
      <c r="AE26" s="6">
        <f t="shared" si="14"/>
        <v>0.74721505362203455</v>
      </c>
      <c r="AF26" s="6">
        <f t="shared" si="15"/>
        <v>9.571494081808174E-2</v>
      </c>
      <c r="AG26" s="7">
        <f t="shared" si="16"/>
        <v>3.0817858858447106E-3</v>
      </c>
      <c r="AH26" s="7">
        <f t="shared" si="17"/>
        <v>1.785916768001363E-4</v>
      </c>
      <c r="AI26" s="7">
        <f t="shared" si="18"/>
        <v>7.1519644635812812E-2</v>
      </c>
      <c r="AJ26" s="6">
        <f t="shared" si="19"/>
        <v>-3.4177314290975438E-2</v>
      </c>
    </row>
    <row r="27" spans="1:36" ht="15.75" x14ac:dyDescent="0.25">
      <c r="A27" s="12" t="s">
        <v>33</v>
      </c>
      <c r="B27" s="4">
        <v>2020</v>
      </c>
      <c r="C27" s="11">
        <v>760425479634</v>
      </c>
      <c r="D27" s="11">
        <f>C28</f>
        <v>836870774001</v>
      </c>
      <c r="E27" s="6">
        <f t="shared" si="0"/>
        <v>-9.1346593454951566E-2</v>
      </c>
      <c r="F27" s="11">
        <v>6290994668</v>
      </c>
      <c r="G27" s="11">
        <f t="shared" si="1"/>
        <v>836870774001</v>
      </c>
      <c r="H27" s="6">
        <f t="shared" si="2"/>
        <v>7.5172832693431862E-3</v>
      </c>
      <c r="I27" s="11">
        <v>55118520227</v>
      </c>
      <c r="J27" s="11">
        <v>48827525559</v>
      </c>
      <c r="K27" s="6">
        <f t="shared" si="3"/>
        <v>1.1288411525257076</v>
      </c>
      <c r="L27" s="11">
        <f t="shared" si="4"/>
        <v>55118520227</v>
      </c>
      <c r="M27" s="11">
        <f t="shared" si="5"/>
        <v>760425479634</v>
      </c>
      <c r="N27" s="6">
        <f t="shared" si="6"/>
        <v>7.2483789277456967E-2</v>
      </c>
      <c r="O27" s="11">
        <v>562587933413</v>
      </c>
      <c r="P27" s="11">
        <f>O28</f>
        <v>636445607431</v>
      </c>
      <c r="Q27" s="11">
        <f t="shared" si="7"/>
        <v>-73857674018</v>
      </c>
      <c r="R27" s="11">
        <v>619717175037</v>
      </c>
      <c r="S27" s="11">
        <f>R28</f>
        <v>748332823419</v>
      </c>
      <c r="T27" s="11">
        <f t="shared" si="8"/>
        <v>-128615648382</v>
      </c>
      <c r="U27" s="11">
        <v>85990562715</v>
      </c>
      <c r="V27" s="11">
        <f>U28</f>
        <v>17241644754</v>
      </c>
      <c r="W27" s="11">
        <f t="shared" si="9"/>
        <v>68748917961</v>
      </c>
      <c r="X27" s="11">
        <f t="shared" si="10"/>
        <v>-13990943597</v>
      </c>
      <c r="Y27" s="11">
        <v>1204954780957</v>
      </c>
      <c r="Z27" s="6">
        <f t="shared" si="11"/>
        <v>-1.1611177297365553E-2</v>
      </c>
      <c r="AC27" s="6">
        <f t="shared" si="12"/>
        <v>-9.1346593454951566E-2</v>
      </c>
      <c r="AD27" s="6">
        <f t="shared" si="13"/>
        <v>7.5172832693431862E-3</v>
      </c>
      <c r="AE27" s="6">
        <f t="shared" si="14"/>
        <v>1.1288411525257076</v>
      </c>
      <c r="AF27" s="6">
        <f t="shared" si="15"/>
        <v>7.2483789277456967E-2</v>
      </c>
      <c r="AG27" s="7">
        <f t="shared" si="16"/>
        <v>-6.6211472312022387E-3</v>
      </c>
      <c r="AH27" s="7">
        <f t="shared" si="17"/>
        <v>5.4488117643402428E-4</v>
      </c>
      <c r="AI27" s="7">
        <f t="shared" si="18"/>
        <v>8.1822684227395054E-2</v>
      </c>
      <c r="AJ27" s="6">
        <f t="shared" si="19"/>
        <v>-1.1611177297365553E-2</v>
      </c>
    </row>
    <row r="28" spans="1:36" ht="15.75" x14ac:dyDescent="0.25">
      <c r="A28" s="12"/>
      <c r="B28" s="4">
        <v>2019</v>
      </c>
      <c r="C28" s="11">
        <v>836870774001</v>
      </c>
      <c r="D28" s="11">
        <f>C29</f>
        <v>901181796270</v>
      </c>
      <c r="E28" s="6">
        <f t="shared" si="0"/>
        <v>-7.1362984178313327E-2</v>
      </c>
      <c r="F28" s="11">
        <v>3913717383</v>
      </c>
      <c r="G28" s="11">
        <f t="shared" si="1"/>
        <v>901181796270</v>
      </c>
      <c r="H28" s="6">
        <f t="shared" si="2"/>
        <v>4.342872214240138E-3</v>
      </c>
      <c r="I28" s="11">
        <v>1112983748</v>
      </c>
      <c r="J28" s="11">
        <v>5026701131</v>
      </c>
      <c r="K28" s="6">
        <f t="shared" si="3"/>
        <v>0.22141434690360945</v>
      </c>
      <c r="L28" s="11">
        <f t="shared" si="4"/>
        <v>1112983748</v>
      </c>
      <c r="M28" s="11">
        <f t="shared" si="5"/>
        <v>836870774001</v>
      </c>
      <c r="N28" s="6">
        <f t="shared" si="6"/>
        <v>1.3299350181377825E-3</v>
      </c>
      <c r="O28" s="11">
        <v>636445607431</v>
      </c>
      <c r="P28" s="11">
        <f>O29</f>
        <v>692169207950</v>
      </c>
      <c r="Q28" s="11">
        <f t="shared" si="7"/>
        <v>-55723600519</v>
      </c>
      <c r="R28" s="11">
        <v>748332823419</v>
      </c>
      <c r="S28" s="11">
        <f>R29</f>
        <v>811365493384</v>
      </c>
      <c r="T28" s="11">
        <f t="shared" si="8"/>
        <v>-63032669965</v>
      </c>
      <c r="U28" s="11">
        <v>17241644754</v>
      </c>
      <c r="V28" s="11">
        <f>U29</f>
        <v>10311045741</v>
      </c>
      <c r="W28" s="11">
        <f t="shared" si="9"/>
        <v>6930599013</v>
      </c>
      <c r="X28" s="11">
        <f t="shared" si="10"/>
        <v>378470433</v>
      </c>
      <c r="Y28" s="11">
        <v>1072625592333</v>
      </c>
      <c r="Z28" s="6">
        <f t="shared" si="11"/>
        <v>3.5284486563183054E-4</v>
      </c>
      <c r="AC28" s="6">
        <f t="shared" si="12"/>
        <v>-7.1362984178313327E-2</v>
      </c>
      <c r="AD28" s="6">
        <f t="shared" si="13"/>
        <v>4.342872214240138E-3</v>
      </c>
      <c r="AE28" s="6">
        <f t="shared" si="14"/>
        <v>0.22141434690360945</v>
      </c>
      <c r="AF28" s="6">
        <f t="shared" si="15"/>
        <v>1.3299350181377825E-3</v>
      </c>
      <c r="AG28" s="7">
        <f t="shared" si="16"/>
        <v>-9.4908131657551418E-5</v>
      </c>
      <c r="AH28" s="7">
        <f t="shared" si="17"/>
        <v>5.7757378370155299E-6</v>
      </c>
      <c r="AI28" s="7">
        <f t="shared" si="18"/>
        <v>2.9446669346521712E-4</v>
      </c>
      <c r="AJ28" s="6">
        <f t="shared" si="19"/>
        <v>3.5284486563183054E-4</v>
      </c>
    </row>
    <row r="29" spans="1:36" ht="15.75" x14ac:dyDescent="0.25">
      <c r="A29" s="12"/>
      <c r="B29" s="4">
        <v>2018</v>
      </c>
      <c r="C29" s="11">
        <v>901181796270</v>
      </c>
      <c r="D29" s="11">
        <v>946448936464</v>
      </c>
      <c r="E29" s="6">
        <f t="shared" si="0"/>
        <v>-4.7828401987666899E-2</v>
      </c>
      <c r="F29" s="11">
        <v>6261541668</v>
      </c>
      <c r="G29" s="11">
        <f t="shared" si="1"/>
        <v>946448936464</v>
      </c>
      <c r="H29" s="6">
        <f t="shared" si="2"/>
        <v>6.6158261970197373E-3</v>
      </c>
      <c r="I29" s="11">
        <v>-96695781573</v>
      </c>
      <c r="J29" s="11">
        <v>-90434239905</v>
      </c>
      <c r="K29" s="6">
        <f t="shared" si="3"/>
        <v>1.0692386166409722</v>
      </c>
      <c r="L29" s="11">
        <f t="shared" si="4"/>
        <v>-96695781573</v>
      </c>
      <c r="M29" s="11">
        <f t="shared" si="5"/>
        <v>901181796270</v>
      </c>
      <c r="N29" s="6">
        <f t="shared" si="6"/>
        <v>-0.10729886241957479</v>
      </c>
      <c r="O29" s="11">
        <v>692169207950</v>
      </c>
      <c r="P29" s="11">
        <v>727240100955</v>
      </c>
      <c r="Q29" s="11">
        <f t="shared" si="7"/>
        <v>-35070893005</v>
      </c>
      <c r="R29" s="11">
        <v>811365493384</v>
      </c>
      <c r="S29" s="11">
        <v>760156840021</v>
      </c>
      <c r="T29" s="11">
        <f t="shared" si="8"/>
        <v>51208653363</v>
      </c>
      <c r="U29" s="11">
        <v>10311045741</v>
      </c>
      <c r="V29" s="11">
        <v>12100305546</v>
      </c>
      <c r="W29" s="11">
        <f t="shared" si="9"/>
        <v>-1789259805</v>
      </c>
      <c r="X29" s="11">
        <f t="shared" si="10"/>
        <v>-84490286563</v>
      </c>
      <c r="Y29" s="11">
        <v>1279809883694</v>
      </c>
      <c r="Z29" s="6">
        <f t="shared" si="11"/>
        <v>-6.6017841899400007E-2</v>
      </c>
      <c r="AC29" s="6">
        <f t="shared" si="12"/>
        <v>-4.7828401987666899E-2</v>
      </c>
      <c r="AD29" s="6">
        <f t="shared" si="13"/>
        <v>6.6158261970197373E-3</v>
      </c>
      <c r="AE29" s="6">
        <f t="shared" si="14"/>
        <v>1.0692386166409722</v>
      </c>
      <c r="AF29" s="6">
        <f t="shared" si="15"/>
        <v>-0.10729886241957479</v>
      </c>
      <c r="AG29" s="7">
        <f t="shared" si="16"/>
        <v>5.1319331246227878E-3</v>
      </c>
      <c r="AH29" s="7">
        <f t="shared" si="17"/>
        <v>-7.0987062490583946E-4</v>
      </c>
      <c r="AI29" s="7">
        <f t="shared" si="18"/>
        <v>-0.11472808722065614</v>
      </c>
      <c r="AJ29" s="6">
        <f t="shared" si="19"/>
        <v>-6.6017841899400007E-2</v>
      </c>
    </row>
    <row r="30" spans="1:36" ht="15.75" x14ac:dyDescent="0.25">
      <c r="A30" s="12" t="s">
        <v>34</v>
      </c>
      <c r="B30" s="4">
        <v>2020</v>
      </c>
      <c r="C30" s="11">
        <v>1965718547000</v>
      </c>
      <c r="D30" s="11">
        <f>C31</f>
        <v>2263112918000</v>
      </c>
      <c r="E30" s="6">
        <f t="shared" si="0"/>
        <v>-0.13140942665062372</v>
      </c>
      <c r="F30" s="11">
        <v>64308524000</v>
      </c>
      <c r="G30" s="11">
        <f t="shared" si="1"/>
        <v>2263112918000</v>
      </c>
      <c r="H30" s="6">
        <f t="shared" si="2"/>
        <v>2.8415959048491455E-2</v>
      </c>
      <c r="I30" s="11">
        <v>-187053341000</v>
      </c>
      <c r="J30" s="11">
        <v>-207715034000</v>
      </c>
      <c r="K30" s="6">
        <f t="shared" si="3"/>
        <v>0.90052865889331823</v>
      </c>
      <c r="L30" s="11">
        <f t="shared" si="4"/>
        <v>-187053341000</v>
      </c>
      <c r="M30" s="11">
        <f t="shared" si="5"/>
        <v>1965718547000</v>
      </c>
      <c r="N30" s="6">
        <f t="shared" si="6"/>
        <v>-9.5157743353173951E-2</v>
      </c>
      <c r="O30" s="11">
        <v>494691709000</v>
      </c>
      <c r="P30" s="11">
        <f>O31</f>
        <v>665275229000</v>
      </c>
      <c r="Q30" s="11">
        <f t="shared" si="7"/>
        <v>-170583520000</v>
      </c>
      <c r="R30" s="11">
        <v>742677853000</v>
      </c>
      <c r="S30" s="11">
        <f>R31</f>
        <v>840292748000</v>
      </c>
      <c r="T30" s="11">
        <f t="shared" si="8"/>
        <v>-97614895000</v>
      </c>
      <c r="U30" s="11">
        <v>32273092000</v>
      </c>
      <c r="V30" s="11">
        <f>U31</f>
        <v>30528624000</v>
      </c>
      <c r="W30" s="11">
        <f t="shared" si="9"/>
        <v>1744468000</v>
      </c>
      <c r="X30" s="11">
        <f t="shared" si="10"/>
        <v>-74713093000</v>
      </c>
      <c r="Y30" s="11">
        <v>1123569559000</v>
      </c>
      <c r="Z30" s="6">
        <f t="shared" si="11"/>
        <v>-6.6496188332564113E-2</v>
      </c>
      <c r="AC30" s="6">
        <f t="shared" si="12"/>
        <v>-0.13140942665062372</v>
      </c>
      <c r="AD30" s="6">
        <f t="shared" si="13"/>
        <v>2.8415959048491455E-2</v>
      </c>
      <c r="AE30" s="6">
        <f t="shared" si="14"/>
        <v>0.90052865889331823</v>
      </c>
      <c r="AF30" s="6">
        <f t="shared" si="15"/>
        <v>-9.5157743353173951E-2</v>
      </c>
      <c r="AG30" s="7">
        <f t="shared" si="16"/>
        <v>1.2504624495407788E-2</v>
      </c>
      <c r="AH30" s="7">
        <f t="shared" si="17"/>
        <v>-2.7039985382706511E-3</v>
      </c>
      <c r="AI30" s="7">
        <f t="shared" si="18"/>
        <v>-8.5692275005148311E-2</v>
      </c>
      <c r="AJ30" s="6">
        <f t="shared" si="19"/>
        <v>-6.6496188332564113E-2</v>
      </c>
    </row>
    <row r="31" spans="1:36" ht="15.75" x14ac:dyDescent="0.25">
      <c r="A31" s="12"/>
      <c r="B31" s="4">
        <v>2019</v>
      </c>
      <c r="C31" s="11">
        <v>2263112918000</v>
      </c>
      <c r="D31" s="11">
        <f>C32</f>
        <v>2461326183000</v>
      </c>
      <c r="E31" s="6">
        <f t="shared" si="0"/>
        <v>-8.0531083758434138E-2</v>
      </c>
      <c r="F31" s="11">
        <v>88735527000</v>
      </c>
      <c r="G31" s="11">
        <f t="shared" si="1"/>
        <v>2461326183000</v>
      </c>
      <c r="H31" s="6">
        <f t="shared" si="2"/>
        <v>3.6051916894592265E-2</v>
      </c>
      <c r="I31" s="11">
        <v>-163083992000</v>
      </c>
      <c r="J31" s="11">
        <v>-159492681000</v>
      </c>
      <c r="K31" s="6">
        <f t="shared" si="3"/>
        <v>1.0225170896713436</v>
      </c>
      <c r="L31" s="11">
        <f t="shared" si="4"/>
        <v>-163083992000</v>
      </c>
      <c r="M31" s="11">
        <f t="shared" si="5"/>
        <v>2263112918000</v>
      </c>
      <c r="N31" s="6">
        <f t="shared" si="6"/>
        <v>-7.2061800674145596E-2</v>
      </c>
      <c r="O31" s="11">
        <v>665275229000</v>
      </c>
      <c r="P31" s="11">
        <f>O32</f>
        <v>811798388000</v>
      </c>
      <c r="Q31" s="11">
        <f t="shared" si="7"/>
        <v>-146523159000</v>
      </c>
      <c r="R31" s="11">
        <v>840292748000</v>
      </c>
      <c r="S31" s="11">
        <f>R32</f>
        <v>825079803000</v>
      </c>
      <c r="T31" s="11">
        <f t="shared" si="8"/>
        <v>15212945000</v>
      </c>
      <c r="U31" s="11">
        <v>30528624000</v>
      </c>
      <c r="V31" s="11">
        <f>U32</f>
        <v>71812249000</v>
      </c>
      <c r="W31" s="11">
        <f t="shared" si="9"/>
        <v>-41283625000</v>
      </c>
      <c r="X31" s="11">
        <f t="shared" si="10"/>
        <v>-120452479000</v>
      </c>
      <c r="Y31" s="11">
        <v>1221535436000</v>
      </c>
      <c r="Z31" s="6">
        <f t="shared" si="11"/>
        <v>-9.8607437369504197E-2</v>
      </c>
      <c r="AC31" s="6">
        <f t="shared" si="12"/>
        <v>-8.0531083758434138E-2</v>
      </c>
      <c r="AD31" s="6">
        <f t="shared" si="13"/>
        <v>3.6051916894592265E-2</v>
      </c>
      <c r="AE31" s="6">
        <f t="shared" si="14"/>
        <v>1.0225170896713436</v>
      </c>
      <c r="AF31" s="6">
        <f t="shared" si="15"/>
        <v>-7.2061800674145596E-2</v>
      </c>
      <c r="AG31" s="7">
        <f t="shared" si="16"/>
        <v>5.8032149058732047E-3</v>
      </c>
      <c r="AH31" s="7">
        <f t="shared" si="17"/>
        <v>-2.5979660491789697E-3</v>
      </c>
      <c r="AI31" s="7">
        <f t="shared" si="18"/>
        <v>-7.3684422701803823E-2</v>
      </c>
      <c r="AJ31" s="6">
        <f t="shared" si="19"/>
        <v>-9.8607437369504197E-2</v>
      </c>
    </row>
    <row r="32" spans="1:36" ht="15.75" x14ac:dyDescent="0.25">
      <c r="A32" s="12"/>
      <c r="B32" s="4">
        <v>2018</v>
      </c>
      <c r="C32" s="11">
        <v>2461326183000</v>
      </c>
      <c r="D32" s="11">
        <v>1964877082000</v>
      </c>
      <c r="E32" s="6">
        <f t="shared" si="0"/>
        <v>0.25266165784511907</v>
      </c>
      <c r="F32" s="11">
        <v>103958670000</v>
      </c>
      <c r="G32" s="11">
        <f t="shared" si="1"/>
        <v>1964877082000</v>
      </c>
      <c r="H32" s="6">
        <f t="shared" si="2"/>
        <v>5.2908485193477357E-2</v>
      </c>
      <c r="I32" s="11">
        <v>-23662406000</v>
      </c>
      <c r="J32" s="11">
        <v>-21224294000</v>
      </c>
      <c r="K32" s="6">
        <f t="shared" si="3"/>
        <v>1.1148736443247536</v>
      </c>
      <c r="L32" s="11">
        <f t="shared" si="4"/>
        <v>-23662406000</v>
      </c>
      <c r="M32" s="11">
        <f t="shared" si="5"/>
        <v>2461326183000</v>
      </c>
      <c r="N32" s="6">
        <f t="shared" si="6"/>
        <v>-9.6136815036676516E-3</v>
      </c>
      <c r="O32" s="11">
        <v>811798388000</v>
      </c>
      <c r="P32" s="11">
        <v>718757530000</v>
      </c>
      <c r="Q32" s="11">
        <f t="shared" si="7"/>
        <v>93040858000</v>
      </c>
      <c r="R32" s="11">
        <v>825079803000</v>
      </c>
      <c r="S32" s="11">
        <v>654032840000</v>
      </c>
      <c r="T32" s="11">
        <f t="shared" si="8"/>
        <v>171046963000</v>
      </c>
      <c r="U32" s="11">
        <v>71812249000</v>
      </c>
      <c r="V32" s="11">
        <v>67552749000</v>
      </c>
      <c r="W32" s="11">
        <f t="shared" si="9"/>
        <v>4259500000</v>
      </c>
      <c r="X32" s="11">
        <f t="shared" si="10"/>
        <v>-82265605000</v>
      </c>
      <c r="Y32" s="11">
        <v>1319344703000</v>
      </c>
      <c r="Z32" s="6">
        <f t="shared" si="11"/>
        <v>-6.2353382564040959E-2</v>
      </c>
      <c r="AC32" s="6">
        <f t="shared" si="12"/>
        <v>0.25266165784511907</v>
      </c>
      <c r="AD32" s="6">
        <f t="shared" si="13"/>
        <v>5.2908485193477357E-2</v>
      </c>
      <c r="AE32" s="6">
        <f t="shared" si="14"/>
        <v>1.1148736443247536</v>
      </c>
      <c r="AF32" s="6">
        <f t="shared" si="15"/>
        <v>-9.6136815036676516E-3</v>
      </c>
      <c r="AG32" s="7">
        <f t="shared" si="16"/>
        <v>-2.4290087067116261E-3</v>
      </c>
      <c r="AH32" s="7">
        <f t="shared" si="17"/>
        <v>-5.0864532549160704E-4</v>
      </c>
      <c r="AI32" s="7">
        <f t="shared" si="18"/>
        <v>-1.0718040133371432E-2</v>
      </c>
      <c r="AJ32" s="6">
        <f t="shared" si="19"/>
        <v>-6.2353382564040959E-2</v>
      </c>
    </row>
    <row r="33" spans="1:36" ht="15.75" x14ac:dyDescent="0.25">
      <c r="A33" s="14" t="s">
        <v>35</v>
      </c>
      <c r="B33" s="4">
        <v>2020</v>
      </c>
      <c r="C33" s="11">
        <v>7683159000000</v>
      </c>
      <c r="D33" s="11">
        <f>C34</f>
        <v>7182435000000</v>
      </c>
      <c r="E33" s="6">
        <f t="shared" si="0"/>
        <v>6.9715075736849694E-2</v>
      </c>
      <c r="F33" s="11">
        <v>865894000000</v>
      </c>
      <c r="G33" s="11">
        <f t="shared" si="1"/>
        <v>7182435000000</v>
      </c>
      <c r="H33" s="6">
        <f t="shared" si="2"/>
        <v>0.12055716480552904</v>
      </c>
      <c r="I33" s="11">
        <v>141383000000</v>
      </c>
      <c r="J33" s="11">
        <v>244472000000</v>
      </c>
      <c r="K33" s="6">
        <f t="shared" si="3"/>
        <v>0.57831980758532675</v>
      </c>
      <c r="L33" s="11">
        <f t="shared" si="4"/>
        <v>141383000000</v>
      </c>
      <c r="M33" s="11">
        <f t="shared" si="5"/>
        <v>7683159000000</v>
      </c>
      <c r="N33" s="6">
        <f t="shared" si="6"/>
        <v>1.8401675664918557E-2</v>
      </c>
      <c r="O33" s="11">
        <v>2056677000000</v>
      </c>
      <c r="P33" s="11">
        <f>O34</f>
        <v>1828133000000</v>
      </c>
      <c r="Q33" s="11">
        <f t="shared" si="7"/>
        <v>228544000000</v>
      </c>
      <c r="R33" s="11">
        <v>1099536000000</v>
      </c>
      <c r="S33" s="11">
        <f>R34</f>
        <v>1105635000000</v>
      </c>
      <c r="T33" s="11">
        <f t="shared" si="8"/>
        <v>-6099000000</v>
      </c>
      <c r="U33" s="11">
        <v>1135310000000</v>
      </c>
      <c r="V33" s="11">
        <f>U34</f>
        <v>744202000000</v>
      </c>
      <c r="W33" s="11">
        <f t="shared" si="9"/>
        <v>391108000000</v>
      </c>
      <c r="X33" s="11">
        <f t="shared" si="10"/>
        <v>-156465000000</v>
      </c>
      <c r="Y33" s="11">
        <v>2334170000000</v>
      </c>
      <c r="Z33" s="6">
        <f t="shared" si="11"/>
        <v>-6.7032392670628105E-2</v>
      </c>
      <c r="AC33" s="6">
        <f t="shared" si="12"/>
        <v>6.9715075736849694E-2</v>
      </c>
      <c r="AD33" s="6">
        <f t="shared" si="13"/>
        <v>0.12055716480552904</v>
      </c>
      <c r="AE33" s="6">
        <f t="shared" si="14"/>
        <v>0.57831980758532675</v>
      </c>
      <c r="AF33" s="6">
        <f t="shared" si="15"/>
        <v>1.8401675664918557E-2</v>
      </c>
      <c r="AG33" s="7">
        <f t="shared" si="16"/>
        <v>1.2828742126647411E-3</v>
      </c>
      <c r="AH33" s="7">
        <f t="shared" si="17"/>
        <v>2.2184538458334797E-3</v>
      </c>
      <c r="AI33" s="7">
        <f t="shared" si="18"/>
        <v>1.064205352978329E-2</v>
      </c>
      <c r="AJ33" s="6">
        <f t="shared" si="19"/>
        <v>-6.7032392670628105E-2</v>
      </c>
    </row>
    <row r="34" spans="1:36" ht="15.75" x14ac:dyDescent="0.25">
      <c r="A34" s="14"/>
      <c r="B34" s="4">
        <v>2019</v>
      </c>
      <c r="C34" s="11">
        <v>7182435000000</v>
      </c>
      <c r="D34" s="11">
        <f>C35</f>
        <v>7042491000000</v>
      </c>
      <c r="E34" s="6">
        <f t="shared" si="0"/>
        <v>1.9871377897394543E-2</v>
      </c>
      <c r="F34" s="11">
        <v>899861000000</v>
      </c>
      <c r="G34" s="11">
        <f t="shared" si="1"/>
        <v>7042491000000</v>
      </c>
      <c r="H34" s="6">
        <f t="shared" si="2"/>
        <v>0.12777595313930823</v>
      </c>
      <c r="I34" s="11">
        <v>137380000000</v>
      </c>
      <c r="J34" s="11">
        <v>276669000000</v>
      </c>
      <c r="K34" s="6">
        <f t="shared" si="3"/>
        <v>0.49655002909614016</v>
      </c>
      <c r="L34" s="11">
        <f t="shared" si="4"/>
        <v>137380000000</v>
      </c>
      <c r="M34" s="11">
        <f t="shared" si="5"/>
        <v>7182435000000</v>
      </c>
      <c r="N34" s="6">
        <f t="shared" si="6"/>
        <v>1.9127217997796011E-2</v>
      </c>
      <c r="O34" s="11">
        <v>1828133000000</v>
      </c>
      <c r="P34" s="11">
        <f>O35</f>
        <v>2042975000000</v>
      </c>
      <c r="Q34" s="11">
        <f t="shared" si="7"/>
        <v>-214842000000</v>
      </c>
      <c r="R34" s="11">
        <v>1105635000000</v>
      </c>
      <c r="S34" s="11">
        <f>R35</f>
        <v>1168410000000</v>
      </c>
      <c r="T34" s="11">
        <f t="shared" si="8"/>
        <v>-62775000000</v>
      </c>
      <c r="U34" s="11">
        <v>744202000000</v>
      </c>
      <c r="V34" s="11">
        <f>U35</f>
        <v>800572000000</v>
      </c>
      <c r="W34" s="11">
        <f t="shared" si="9"/>
        <v>-56370000000</v>
      </c>
      <c r="X34" s="11">
        <f t="shared" si="10"/>
        <v>-95697000000</v>
      </c>
      <c r="Y34" s="11">
        <v>2402466000000</v>
      </c>
      <c r="Z34" s="6">
        <f t="shared" si="11"/>
        <v>-3.9832821775625547E-2</v>
      </c>
      <c r="AC34" s="6">
        <f t="shared" si="12"/>
        <v>1.9871377897394543E-2</v>
      </c>
      <c r="AD34" s="6">
        <f t="shared" si="13"/>
        <v>0.12777595313930823</v>
      </c>
      <c r="AE34" s="6">
        <f t="shared" si="14"/>
        <v>0.49655002909614016</v>
      </c>
      <c r="AF34" s="6">
        <f t="shared" si="15"/>
        <v>1.9127217997796011E-2</v>
      </c>
      <c r="AG34" s="7">
        <f t="shared" si="16"/>
        <v>3.8008417696005077E-4</v>
      </c>
      <c r="AH34" s="7">
        <f t="shared" si="17"/>
        <v>2.4439985105717162E-3</v>
      </c>
      <c r="AI34" s="7">
        <f t="shared" si="18"/>
        <v>9.4976206533338246E-3</v>
      </c>
      <c r="AJ34" s="6">
        <f t="shared" si="19"/>
        <v>-3.9832821775625547E-2</v>
      </c>
    </row>
    <row r="35" spans="1:36" ht="15.75" x14ac:dyDescent="0.25">
      <c r="A35" s="14"/>
      <c r="B35" s="4">
        <v>2018</v>
      </c>
      <c r="C35" s="11">
        <v>7042491000000</v>
      </c>
      <c r="D35" s="11">
        <v>6872043000000</v>
      </c>
      <c r="E35" s="6">
        <f t="shared" si="0"/>
        <v>2.4803104404323432E-2</v>
      </c>
      <c r="F35" s="11">
        <v>258166000000</v>
      </c>
      <c r="G35" s="11">
        <f t="shared" si="1"/>
        <v>6872043000000</v>
      </c>
      <c r="H35" s="6">
        <f t="shared" si="2"/>
        <v>3.7567576337924548E-2</v>
      </c>
      <c r="I35" s="11">
        <v>242066000000</v>
      </c>
      <c r="J35" s="11">
        <v>455809000000</v>
      </c>
      <c r="K35" s="6">
        <f t="shared" si="3"/>
        <v>0.53106893457566651</v>
      </c>
      <c r="L35" s="11">
        <f t="shared" si="4"/>
        <v>242066000000</v>
      </c>
      <c r="M35" s="11">
        <f t="shared" si="5"/>
        <v>7042491000000</v>
      </c>
      <c r="N35" s="6">
        <f t="shared" si="6"/>
        <v>3.4372212900236579E-2</v>
      </c>
      <c r="O35" s="11">
        <v>2042975000000</v>
      </c>
      <c r="P35" s="11">
        <v>1786196000000</v>
      </c>
      <c r="Q35" s="11">
        <f t="shared" si="7"/>
        <v>256779000000</v>
      </c>
      <c r="R35" s="11">
        <v>1168410000000</v>
      </c>
      <c r="S35" s="11">
        <v>1627327000000</v>
      </c>
      <c r="T35" s="11">
        <f t="shared" si="8"/>
        <v>-458917000000</v>
      </c>
      <c r="U35" s="11">
        <v>800572000000</v>
      </c>
      <c r="V35" s="11">
        <v>906248000000</v>
      </c>
      <c r="W35" s="11">
        <f t="shared" si="9"/>
        <v>-105676000000</v>
      </c>
      <c r="X35" s="11">
        <f t="shared" si="10"/>
        <v>821372000000</v>
      </c>
      <c r="Y35" s="11">
        <v>3075561000000</v>
      </c>
      <c r="Z35" s="6">
        <f t="shared" si="11"/>
        <v>0.26706412261047657</v>
      </c>
      <c r="AC35" s="6">
        <f t="shared" si="12"/>
        <v>2.4803104404323432E-2</v>
      </c>
      <c r="AD35" s="6">
        <f t="shared" si="13"/>
        <v>3.7567576337924548E-2</v>
      </c>
      <c r="AE35" s="6">
        <f t="shared" si="14"/>
        <v>0.53106893457566651</v>
      </c>
      <c r="AF35" s="6">
        <f t="shared" si="15"/>
        <v>3.4372212900236579E-2</v>
      </c>
      <c r="AG35" s="7">
        <f t="shared" si="16"/>
        <v>8.5253758517220052E-4</v>
      </c>
      <c r="AH35" s="7">
        <f t="shared" si="17"/>
        <v>1.2912807320330326E-3</v>
      </c>
      <c r="AI35" s="7">
        <f t="shared" si="18"/>
        <v>1.8254014483936619E-2</v>
      </c>
      <c r="AJ35" s="6">
        <f t="shared" si="19"/>
        <v>0.26706412261047657</v>
      </c>
    </row>
    <row r="36" spans="1:36" ht="15.75" x14ac:dyDescent="0.25">
      <c r="A36" s="12" t="s">
        <v>36</v>
      </c>
      <c r="B36" s="4">
        <v>2020</v>
      </c>
      <c r="C36" s="11">
        <v>234905016318</v>
      </c>
      <c r="D36" s="11">
        <f>C37</f>
        <v>230561123774</v>
      </c>
      <c r="E36" s="6">
        <f t="shared" si="0"/>
        <v>1.8840524685583847E-2</v>
      </c>
      <c r="F36" s="11">
        <v>93066347</v>
      </c>
      <c r="G36" s="11">
        <f t="shared" si="1"/>
        <v>230561123774</v>
      </c>
      <c r="H36" s="6">
        <f t="shared" si="2"/>
        <v>4.0365151538394325E-4</v>
      </c>
      <c r="I36" s="11">
        <v>4486083939</v>
      </c>
      <c r="J36" s="11">
        <v>4697219006</v>
      </c>
      <c r="K36" s="6">
        <f t="shared" si="3"/>
        <v>0.95505104898657989</v>
      </c>
      <c r="L36" s="11">
        <f t="shared" si="4"/>
        <v>4486083939</v>
      </c>
      <c r="M36" s="11">
        <f t="shared" si="5"/>
        <v>234905016318</v>
      </c>
      <c r="N36" s="6">
        <f t="shared" si="6"/>
        <v>1.9097437804082542E-2</v>
      </c>
      <c r="O36" s="11">
        <v>194827419339</v>
      </c>
      <c r="P36" s="11">
        <f>O37</f>
        <v>189163251018</v>
      </c>
      <c r="Q36" s="11">
        <f t="shared" si="7"/>
        <v>5664168321</v>
      </c>
      <c r="R36" s="11">
        <v>41344686413</v>
      </c>
      <c r="S36" s="11">
        <f>R37</f>
        <v>41766036803</v>
      </c>
      <c r="T36" s="11">
        <f t="shared" si="8"/>
        <v>-421350390</v>
      </c>
      <c r="U36" s="11">
        <v>178465864260</v>
      </c>
      <c r="V36" s="11">
        <f>U37</f>
        <v>166924738802</v>
      </c>
      <c r="W36" s="11">
        <f t="shared" si="9"/>
        <v>11541125458</v>
      </c>
      <c r="X36" s="11">
        <f t="shared" si="10"/>
        <v>-5455606747</v>
      </c>
      <c r="Y36" s="11">
        <v>113551660060</v>
      </c>
      <c r="Z36" s="6">
        <f t="shared" si="11"/>
        <v>-4.8045151820037602E-2</v>
      </c>
      <c r="AC36" s="6">
        <f t="shared" si="12"/>
        <v>1.8840524685583847E-2</v>
      </c>
      <c r="AD36" s="6">
        <f t="shared" si="13"/>
        <v>4.0365151538394325E-4</v>
      </c>
      <c r="AE36" s="6">
        <f t="shared" si="14"/>
        <v>0.95505104898657989</v>
      </c>
      <c r="AF36" s="6">
        <f t="shared" si="15"/>
        <v>1.9097437804082542E-2</v>
      </c>
      <c r="AG36" s="7">
        <f t="shared" si="16"/>
        <v>3.5980574837921931E-4</v>
      </c>
      <c r="AH36" s="7">
        <f t="shared" si="17"/>
        <v>7.7087097095685234E-6</v>
      </c>
      <c r="AI36" s="7">
        <f t="shared" si="18"/>
        <v>1.8239028007745E-2</v>
      </c>
      <c r="AJ36" s="6">
        <f t="shared" si="19"/>
        <v>-4.8045151820037602E-2</v>
      </c>
    </row>
    <row r="37" spans="1:36" ht="15.75" x14ac:dyDescent="0.25">
      <c r="A37" s="12"/>
      <c r="B37" s="4">
        <v>2019</v>
      </c>
      <c r="C37" s="11">
        <v>230561123774</v>
      </c>
      <c r="D37" s="11">
        <f>C38</f>
        <v>217362960011</v>
      </c>
      <c r="E37" s="6">
        <f t="shared" si="0"/>
        <v>6.0719470154124169E-2</v>
      </c>
      <c r="F37" s="11">
        <v>197081710</v>
      </c>
      <c r="G37" s="11">
        <f t="shared" si="1"/>
        <v>217362960011</v>
      </c>
      <c r="H37" s="6">
        <f t="shared" si="2"/>
        <v>9.0669408435561591E-4</v>
      </c>
      <c r="I37" s="11">
        <v>1367612129</v>
      </c>
      <c r="J37" s="11">
        <v>2890115839</v>
      </c>
      <c r="K37" s="6">
        <f t="shared" si="3"/>
        <v>0.47320322270307452</v>
      </c>
      <c r="L37" s="11">
        <f t="shared" si="4"/>
        <v>1367612129</v>
      </c>
      <c r="M37" s="11">
        <f t="shared" si="5"/>
        <v>230561123774</v>
      </c>
      <c r="N37" s="6">
        <f t="shared" si="6"/>
        <v>5.9316683862998387E-3</v>
      </c>
      <c r="O37" s="11">
        <v>189163251018</v>
      </c>
      <c r="P37" s="11">
        <f>O38</f>
        <v>176074193688</v>
      </c>
      <c r="Q37" s="11">
        <f t="shared" si="7"/>
        <v>13089057330</v>
      </c>
      <c r="R37" s="11">
        <v>41766036803</v>
      </c>
      <c r="S37" s="11">
        <f>R38</f>
        <v>30419618514</v>
      </c>
      <c r="T37" s="11">
        <f t="shared" si="8"/>
        <v>11346418289</v>
      </c>
      <c r="U37" s="11">
        <v>166924738802</v>
      </c>
      <c r="V37" s="11">
        <f>U38</f>
        <v>149296593372</v>
      </c>
      <c r="W37" s="11">
        <f t="shared" si="9"/>
        <v>17628145430</v>
      </c>
      <c r="X37" s="11">
        <f t="shared" si="10"/>
        <v>-15885506389</v>
      </c>
      <c r="Y37" s="11">
        <v>122325708570</v>
      </c>
      <c r="Z37" s="6">
        <f t="shared" si="11"/>
        <v>-0.12986236969074766</v>
      </c>
      <c r="AC37" s="6">
        <f t="shared" si="12"/>
        <v>6.0719470154124169E-2</v>
      </c>
      <c r="AD37" s="6">
        <f t="shared" si="13"/>
        <v>9.0669408435561591E-4</v>
      </c>
      <c r="AE37" s="6">
        <f t="shared" si="14"/>
        <v>0.47320322270307452</v>
      </c>
      <c r="AF37" s="6">
        <f t="shared" si="15"/>
        <v>5.9316683862998387E-3</v>
      </c>
      <c r="AG37" s="7">
        <f t="shared" si="16"/>
        <v>3.6016776154609495E-4</v>
      </c>
      <c r="AH37" s="7">
        <f t="shared" si="17"/>
        <v>5.378208636217286E-6</v>
      </c>
      <c r="AI37" s="7">
        <f t="shared" si="18"/>
        <v>2.8068845964030293E-3</v>
      </c>
      <c r="AJ37" s="6">
        <f t="shared" si="19"/>
        <v>-0.12986236969074766</v>
      </c>
    </row>
    <row r="38" spans="1:36" ht="15.75" x14ac:dyDescent="0.25">
      <c r="A38" s="12"/>
      <c r="B38" s="4">
        <v>2018</v>
      </c>
      <c r="C38" s="11">
        <v>217362960011</v>
      </c>
      <c r="D38" s="11">
        <v>183501650442</v>
      </c>
      <c r="E38" s="6">
        <f t="shared" si="0"/>
        <v>0.18452863768493821</v>
      </c>
      <c r="F38" s="11">
        <v>274318059</v>
      </c>
      <c r="G38" s="11">
        <f t="shared" si="1"/>
        <v>183501650442</v>
      </c>
      <c r="H38" s="6">
        <f t="shared" si="2"/>
        <v>1.4949078569007456E-3</v>
      </c>
      <c r="I38" s="11">
        <v>27812712161</v>
      </c>
      <c r="J38" s="11">
        <v>34236874970</v>
      </c>
      <c r="K38" s="6">
        <f t="shared" si="3"/>
        <v>0.8123612971502463</v>
      </c>
      <c r="L38" s="11">
        <f t="shared" si="4"/>
        <v>27812712161</v>
      </c>
      <c r="M38" s="11">
        <f t="shared" si="5"/>
        <v>217362960011</v>
      </c>
      <c r="N38" s="6">
        <f t="shared" si="6"/>
        <v>0.12795515923960776</v>
      </c>
      <c r="O38" s="11">
        <v>176074193688</v>
      </c>
      <c r="P38" s="11">
        <v>138161399969</v>
      </c>
      <c r="Q38" s="11">
        <f t="shared" si="7"/>
        <v>37912793719</v>
      </c>
      <c r="R38" s="11">
        <v>30419618514</v>
      </c>
      <c r="S38" s="11">
        <v>25235541036</v>
      </c>
      <c r="T38" s="11">
        <f t="shared" si="8"/>
        <v>5184077478</v>
      </c>
      <c r="U38" s="11">
        <v>149296593372</v>
      </c>
      <c r="V38" s="11">
        <v>116069453677</v>
      </c>
      <c r="W38" s="11">
        <f t="shared" si="9"/>
        <v>33227139695</v>
      </c>
      <c r="X38" s="11">
        <f t="shared" si="10"/>
        <v>-498423454</v>
      </c>
      <c r="Y38" s="11">
        <v>117489192060</v>
      </c>
      <c r="Z38" s="6">
        <f t="shared" si="11"/>
        <v>-4.2422919526543552E-3</v>
      </c>
      <c r="AC38" s="6">
        <f t="shared" si="12"/>
        <v>0.18452863768493821</v>
      </c>
      <c r="AD38" s="6">
        <f t="shared" si="13"/>
        <v>1.4949078569007456E-3</v>
      </c>
      <c r="AE38" s="6">
        <f t="shared" si="14"/>
        <v>0.8123612971502463</v>
      </c>
      <c r="AF38" s="6">
        <f t="shared" si="15"/>
        <v>0.12795515923960776</v>
      </c>
      <c r="AG38" s="7">
        <f t="shared" si="16"/>
        <v>2.3611391219244156E-2</v>
      </c>
      <c r="AH38" s="7">
        <f t="shared" si="17"/>
        <v>1.9128117287827567E-4</v>
      </c>
      <c r="AI38" s="7">
        <f t="shared" si="18"/>
        <v>0.10394581913695408</v>
      </c>
      <c r="AJ38" s="6">
        <f t="shared" si="19"/>
        <v>-4.2422919526543552E-3</v>
      </c>
    </row>
    <row r="39" spans="1:36" ht="15.75" x14ac:dyDescent="0.25">
      <c r="A39" s="12" t="s">
        <v>37</v>
      </c>
      <c r="B39" s="4">
        <v>2020</v>
      </c>
      <c r="C39" s="11">
        <v>2963007000000</v>
      </c>
      <c r="D39" s="11">
        <f>C40</f>
        <v>2999767000000</v>
      </c>
      <c r="E39" s="6">
        <f t="shared" si="0"/>
        <v>-1.2254285082808097E-2</v>
      </c>
      <c r="F39" s="11">
        <v>192325000000</v>
      </c>
      <c r="G39" s="11">
        <f t="shared" si="1"/>
        <v>2999767000000</v>
      </c>
      <c r="H39" s="6">
        <f t="shared" si="2"/>
        <v>6.4113312800627514E-2</v>
      </c>
      <c r="I39" s="11">
        <v>67093000000</v>
      </c>
      <c r="J39" s="11">
        <v>69312000000</v>
      </c>
      <c r="K39" s="6">
        <f t="shared" si="3"/>
        <v>0.96798534164358263</v>
      </c>
      <c r="L39" s="11">
        <f t="shared" si="4"/>
        <v>67093000000</v>
      </c>
      <c r="M39" s="11">
        <f t="shared" si="5"/>
        <v>2963007000000</v>
      </c>
      <c r="N39" s="6">
        <f t="shared" si="6"/>
        <v>2.2643550960223854E-2</v>
      </c>
      <c r="O39" s="11">
        <v>1241540000000</v>
      </c>
      <c r="P39" s="11">
        <f>O40</f>
        <v>1141009000000</v>
      </c>
      <c r="Q39" s="11">
        <f t="shared" si="7"/>
        <v>100531000000</v>
      </c>
      <c r="R39" s="11">
        <v>1085439000000</v>
      </c>
      <c r="S39" s="11">
        <f>R40</f>
        <v>1133685000000</v>
      </c>
      <c r="T39" s="11">
        <f t="shared" si="8"/>
        <v>-48246000000</v>
      </c>
      <c r="U39" s="11">
        <v>64022000000</v>
      </c>
      <c r="V39" s="11">
        <f>U40</f>
        <v>24208000000</v>
      </c>
      <c r="W39" s="11">
        <f t="shared" si="9"/>
        <v>39814000000</v>
      </c>
      <c r="X39" s="11">
        <f t="shared" si="10"/>
        <v>108963000000</v>
      </c>
      <c r="Y39" s="11">
        <v>2725866000000</v>
      </c>
      <c r="Z39" s="6">
        <f t="shared" si="11"/>
        <v>3.9973718443973398E-2</v>
      </c>
      <c r="AC39" s="6">
        <f t="shared" si="12"/>
        <v>-1.2254285082808097E-2</v>
      </c>
      <c r="AD39" s="6">
        <f t="shared" si="13"/>
        <v>6.4113312800627514E-2</v>
      </c>
      <c r="AE39" s="6">
        <f t="shared" si="14"/>
        <v>0.96798534164358263</v>
      </c>
      <c r="AF39" s="6">
        <f t="shared" si="15"/>
        <v>2.2643550960223854E-2</v>
      </c>
      <c r="AG39" s="7">
        <f t="shared" si="16"/>
        <v>-2.7748052875367613E-4</v>
      </c>
      <c r="AH39" s="7">
        <f t="shared" si="17"/>
        <v>1.4517530656297814E-3</v>
      </c>
      <c r="AI39" s="7">
        <f t="shared" si="18"/>
        <v>2.191862541225616E-2</v>
      </c>
      <c r="AJ39" s="6">
        <f t="shared" si="19"/>
        <v>3.9973718443973398E-2</v>
      </c>
    </row>
    <row r="40" spans="1:36" ht="15.75" x14ac:dyDescent="0.25">
      <c r="A40" s="12"/>
      <c r="B40" s="4">
        <v>2019</v>
      </c>
      <c r="C40" s="11">
        <v>2999767000000</v>
      </c>
      <c r="D40" s="11">
        <f>C41</f>
        <v>3392980000000</v>
      </c>
      <c r="E40" s="6">
        <f t="shared" si="0"/>
        <v>-0.11589016145099588</v>
      </c>
      <c r="F40" s="11">
        <v>194342000000</v>
      </c>
      <c r="G40" s="11">
        <f t="shared" si="1"/>
        <v>3392980000000</v>
      </c>
      <c r="H40" s="6">
        <f t="shared" si="2"/>
        <v>5.7277673313724221E-2</v>
      </c>
      <c r="I40" s="11">
        <v>64021000000</v>
      </c>
      <c r="J40" s="11">
        <v>83905000000</v>
      </c>
      <c r="K40" s="6">
        <f t="shared" si="3"/>
        <v>0.76301769858768842</v>
      </c>
      <c r="L40" s="11">
        <f t="shared" si="4"/>
        <v>64021000000</v>
      </c>
      <c r="M40" s="11">
        <f t="shared" si="5"/>
        <v>2999767000000</v>
      </c>
      <c r="N40" s="6">
        <f t="shared" si="6"/>
        <v>2.1341990894626149E-2</v>
      </c>
      <c r="O40" s="11">
        <v>1141009000000</v>
      </c>
      <c r="P40" s="11">
        <f>O41</f>
        <v>1472140000000</v>
      </c>
      <c r="Q40" s="11">
        <f t="shared" si="7"/>
        <v>-331131000000</v>
      </c>
      <c r="R40" s="11">
        <v>1133685000000</v>
      </c>
      <c r="S40" s="11">
        <f>R41</f>
        <v>1467508000000</v>
      </c>
      <c r="T40" s="11">
        <f t="shared" si="8"/>
        <v>-333823000000</v>
      </c>
      <c r="U40" s="11">
        <v>24208000000</v>
      </c>
      <c r="V40" s="11">
        <f>U41</f>
        <v>53134000000</v>
      </c>
      <c r="W40" s="11">
        <f t="shared" si="9"/>
        <v>-28926000000</v>
      </c>
      <c r="X40" s="11">
        <f t="shared" si="10"/>
        <v>31618000000</v>
      </c>
      <c r="Y40" s="11">
        <v>3003768000000</v>
      </c>
      <c r="Z40" s="6">
        <f t="shared" si="11"/>
        <v>1.0526112535988133E-2</v>
      </c>
      <c r="AC40" s="6">
        <f t="shared" si="12"/>
        <v>-0.11589016145099588</v>
      </c>
      <c r="AD40" s="6">
        <f t="shared" si="13"/>
        <v>5.7277673313724221E-2</v>
      </c>
      <c r="AE40" s="6">
        <f t="shared" si="14"/>
        <v>0.76301769858768842</v>
      </c>
      <c r="AF40" s="6">
        <f t="shared" si="15"/>
        <v>2.1341990894626149E-2</v>
      </c>
      <c r="AG40" s="7">
        <f t="shared" si="16"/>
        <v>-2.4733267704639085E-3</v>
      </c>
      <c r="AH40" s="7">
        <f t="shared" si="17"/>
        <v>1.2224195823268736E-3</v>
      </c>
      <c r="AI40" s="7">
        <f t="shared" si="18"/>
        <v>1.6284316775697045E-2</v>
      </c>
      <c r="AJ40" s="6">
        <f t="shared" si="19"/>
        <v>1.0526112535988133E-2</v>
      </c>
    </row>
    <row r="41" spans="1:36" ht="15.75" x14ac:dyDescent="0.25">
      <c r="A41" s="12"/>
      <c r="B41" s="4">
        <v>2018</v>
      </c>
      <c r="C41" s="11">
        <v>3392980000000</v>
      </c>
      <c r="D41" s="11">
        <v>2939456000000</v>
      </c>
      <c r="E41" s="6">
        <f t="shared" si="0"/>
        <v>0.15428841254980513</v>
      </c>
      <c r="F41" s="11">
        <v>182705000000</v>
      </c>
      <c r="G41" s="11">
        <f t="shared" si="1"/>
        <v>2939456000000</v>
      </c>
      <c r="H41" s="6">
        <f t="shared" si="2"/>
        <v>6.2156058808160421E-2</v>
      </c>
      <c r="I41" s="11">
        <v>50467000000</v>
      </c>
      <c r="J41" s="11">
        <v>71781000000</v>
      </c>
      <c r="K41" s="6">
        <f t="shared" si="3"/>
        <v>0.70306905727142277</v>
      </c>
      <c r="L41" s="11">
        <f t="shared" si="4"/>
        <v>50467000000</v>
      </c>
      <c r="M41" s="11">
        <f t="shared" si="5"/>
        <v>3392980000000</v>
      </c>
      <c r="N41" s="6">
        <f t="shared" si="6"/>
        <v>1.4873945617127127E-2</v>
      </c>
      <c r="O41" s="11">
        <v>1472140000000</v>
      </c>
      <c r="P41" s="11">
        <v>1027489000000</v>
      </c>
      <c r="Q41" s="11">
        <f t="shared" si="7"/>
        <v>444651000000</v>
      </c>
      <c r="R41" s="11">
        <v>1467508000000</v>
      </c>
      <c r="S41" s="11">
        <v>1019986000000</v>
      </c>
      <c r="T41" s="11">
        <f t="shared" si="8"/>
        <v>447522000000</v>
      </c>
      <c r="U41" s="11">
        <v>53134000000</v>
      </c>
      <c r="V41" s="11">
        <v>66430000000</v>
      </c>
      <c r="W41" s="11">
        <f t="shared" si="9"/>
        <v>-13296000000</v>
      </c>
      <c r="X41" s="11">
        <f t="shared" si="10"/>
        <v>10425000000</v>
      </c>
      <c r="Y41" s="11">
        <v>2647193000000</v>
      </c>
      <c r="Z41" s="6">
        <f t="shared" si="11"/>
        <v>3.9381337137110893E-3</v>
      </c>
      <c r="AC41" s="6">
        <f t="shared" si="12"/>
        <v>0.15428841254980513</v>
      </c>
      <c r="AD41" s="6">
        <f t="shared" si="13"/>
        <v>6.2156058808160421E-2</v>
      </c>
      <c r="AE41" s="6">
        <f t="shared" si="14"/>
        <v>0.70306905727142277</v>
      </c>
      <c r="AF41" s="6">
        <f t="shared" si="15"/>
        <v>1.4873945617127127E-2</v>
      </c>
      <c r="AG41" s="7">
        <f t="shared" si="16"/>
        <v>2.2948774576186759E-3</v>
      </c>
      <c r="AH41" s="7">
        <f t="shared" si="17"/>
        <v>9.2450583848753358E-4</v>
      </c>
      <c r="AI41" s="7">
        <f t="shared" si="18"/>
        <v>1.045741092293998E-2</v>
      </c>
      <c r="AJ41" s="6">
        <f t="shared" si="19"/>
        <v>3.9381337137110893E-3</v>
      </c>
    </row>
    <row r="42" spans="1:36" ht="15.75" x14ac:dyDescent="0.25">
      <c r="A42" s="12" t="s">
        <v>38</v>
      </c>
      <c r="B42" s="4">
        <v>2020</v>
      </c>
      <c r="C42" s="11">
        <v>31159291000000</v>
      </c>
      <c r="D42" s="11">
        <f>C43</f>
        <v>29109408000000</v>
      </c>
      <c r="E42" s="6">
        <f t="shared" si="0"/>
        <v>7.0419948080015921E-2</v>
      </c>
      <c r="F42" s="11">
        <v>24158000000</v>
      </c>
      <c r="G42" s="11">
        <f t="shared" si="1"/>
        <v>29109408000000</v>
      </c>
      <c r="H42" s="6">
        <f t="shared" si="2"/>
        <v>8.299035143552215E-4</v>
      </c>
      <c r="I42" s="11">
        <v>3845833000000</v>
      </c>
      <c r="J42" s="11">
        <v>4767698000000</v>
      </c>
      <c r="K42" s="6">
        <f t="shared" si="3"/>
        <v>0.8066435835491258</v>
      </c>
      <c r="L42" s="11">
        <f t="shared" si="4"/>
        <v>3845833000000</v>
      </c>
      <c r="M42" s="11">
        <f t="shared" si="5"/>
        <v>31159291000000</v>
      </c>
      <c r="N42" s="6">
        <f t="shared" si="6"/>
        <v>0.12342492003428447</v>
      </c>
      <c r="O42" s="11">
        <v>13531817000000</v>
      </c>
      <c r="P42" s="11">
        <f>O43</f>
        <v>12995504000000</v>
      </c>
      <c r="Q42" s="11">
        <f t="shared" si="7"/>
        <v>536313000000</v>
      </c>
      <c r="R42" s="11">
        <v>5356453000000</v>
      </c>
      <c r="S42" s="11">
        <f>R43</f>
        <v>5120390000000</v>
      </c>
      <c r="T42" s="11">
        <f t="shared" si="8"/>
        <v>236063000000</v>
      </c>
      <c r="U42" s="11">
        <v>2677813000000</v>
      </c>
      <c r="V42" s="11">
        <f>U43</f>
        <v>1961373000000</v>
      </c>
      <c r="W42" s="11">
        <f t="shared" si="9"/>
        <v>716440000000</v>
      </c>
      <c r="X42" s="11">
        <f t="shared" si="10"/>
        <v>-416190000000</v>
      </c>
      <c r="Y42" s="11">
        <v>42518782000000</v>
      </c>
      <c r="Z42" s="6">
        <f t="shared" si="11"/>
        <v>-9.7883801092891135E-3</v>
      </c>
      <c r="AC42" s="6">
        <f t="shared" si="12"/>
        <v>7.0419948080015921E-2</v>
      </c>
      <c r="AD42" s="6">
        <f t="shared" si="13"/>
        <v>8.299035143552215E-4</v>
      </c>
      <c r="AE42" s="6">
        <f t="shared" si="14"/>
        <v>0.8066435835491258</v>
      </c>
      <c r="AF42" s="6">
        <f t="shared" si="15"/>
        <v>0.12342492003428447</v>
      </c>
      <c r="AG42" s="7">
        <f t="shared" si="16"/>
        <v>8.6915764605944301E-3</v>
      </c>
      <c r="AH42" s="7">
        <f t="shared" si="17"/>
        <v>1.0243077489546487E-4</v>
      </c>
      <c r="AI42" s="7">
        <f t="shared" si="18"/>
        <v>9.9559919795719515E-2</v>
      </c>
      <c r="AJ42" s="6">
        <f t="shared" si="19"/>
        <v>-9.7883801092891135E-3</v>
      </c>
    </row>
    <row r="43" spans="1:36" ht="15.75" x14ac:dyDescent="0.25">
      <c r="A43" s="12"/>
      <c r="B43" s="4">
        <v>2019</v>
      </c>
      <c r="C43" s="11">
        <v>29109408000000</v>
      </c>
      <c r="D43" s="11">
        <f>C44</f>
        <v>27645118000000</v>
      </c>
      <c r="E43" s="6">
        <f t="shared" si="0"/>
        <v>5.2967399162485038E-2</v>
      </c>
      <c r="F43" s="11">
        <v>83768000000</v>
      </c>
      <c r="G43" s="11">
        <f t="shared" si="1"/>
        <v>27645118000000</v>
      </c>
      <c r="H43" s="6">
        <f t="shared" si="2"/>
        <v>3.0301190973393566E-3</v>
      </c>
      <c r="I43" s="11">
        <v>3642226000000</v>
      </c>
      <c r="J43" s="11">
        <v>4608641000000</v>
      </c>
      <c r="K43" s="6">
        <f t="shared" si="3"/>
        <v>0.79030369256359956</v>
      </c>
      <c r="L43" s="11">
        <f t="shared" si="4"/>
        <v>3642226000000</v>
      </c>
      <c r="M43" s="11">
        <f t="shared" si="5"/>
        <v>29109408000000</v>
      </c>
      <c r="N43" s="6">
        <f t="shared" si="6"/>
        <v>0.12512195369964241</v>
      </c>
      <c r="O43" s="11">
        <v>12995504000000</v>
      </c>
      <c r="P43" s="11">
        <f>O44</f>
        <v>14097959000000</v>
      </c>
      <c r="Q43" s="11">
        <f t="shared" si="7"/>
        <v>-1102455000000</v>
      </c>
      <c r="R43" s="11">
        <v>5120390000000</v>
      </c>
      <c r="S43" s="11">
        <f>R44</f>
        <v>4732868000000</v>
      </c>
      <c r="T43" s="11">
        <f t="shared" si="8"/>
        <v>387522000000</v>
      </c>
      <c r="U43" s="11">
        <v>1961373000000</v>
      </c>
      <c r="V43" s="11">
        <f>U44</f>
        <v>2803131000000</v>
      </c>
      <c r="W43" s="11">
        <f t="shared" si="9"/>
        <v>-841758000000</v>
      </c>
      <c r="X43" s="11">
        <f t="shared" si="10"/>
        <v>-648219000000</v>
      </c>
      <c r="Y43" s="11">
        <v>42501146000000</v>
      </c>
      <c r="Z43" s="6">
        <f t="shared" si="11"/>
        <v>-1.5251800504391105E-2</v>
      </c>
      <c r="AC43" s="6">
        <f t="shared" si="12"/>
        <v>5.2967399162485038E-2</v>
      </c>
      <c r="AD43" s="6">
        <f t="shared" si="13"/>
        <v>3.0301190973393566E-3</v>
      </c>
      <c r="AE43" s="6">
        <f t="shared" si="14"/>
        <v>0.79030369256359956</v>
      </c>
      <c r="AF43" s="6">
        <f t="shared" si="15"/>
        <v>0.12512195369964241</v>
      </c>
      <c r="AG43" s="7">
        <f t="shared" si="16"/>
        <v>6.627384465598931E-3</v>
      </c>
      <c r="AH43" s="7">
        <f t="shared" si="17"/>
        <v>3.7913442140169722E-4</v>
      </c>
      <c r="AI43" s="7">
        <f t="shared" si="18"/>
        <v>9.8884342029599129E-2</v>
      </c>
      <c r="AJ43" s="6">
        <f t="shared" si="19"/>
        <v>-1.5251800504391105E-2</v>
      </c>
    </row>
    <row r="44" spans="1:36" ht="15.75" x14ac:dyDescent="0.25">
      <c r="A44" s="12"/>
      <c r="B44" s="4">
        <v>2018</v>
      </c>
      <c r="C44" s="11">
        <v>27645118000000</v>
      </c>
      <c r="D44" s="11">
        <v>24532331000000</v>
      </c>
      <c r="E44" s="6">
        <f t="shared" si="0"/>
        <v>0.1268850889057383</v>
      </c>
      <c r="F44" s="11">
        <v>88240000000</v>
      </c>
      <c r="G44" s="11">
        <f t="shared" si="1"/>
        <v>24532331000000</v>
      </c>
      <c r="H44" s="6">
        <f t="shared" si="2"/>
        <v>3.5968860847344674E-3</v>
      </c>
      <c r="I44" s="11">
        <v>4551485000000</v>
      </c>
      <c r="J44" s="11">
        <v>5907351000000</v>
      </c>
      <c r="K44" s="6">
        <f t="shared" si="3"/>
        <v>0.77047817202668334</v>
      </c>
      <c r="L44" s="11">
        <f t="shared" si="4"/>
        <v>4551485000000</v>
      </c>
      <c r="M44" s="11">
        <f t="shared" si="5"/>
        <v>27645118000000</v>
      </c>
      <c r="N44" s="6">
        <f t="shared" si="6"/>
        <v>0.16463973856071079</v>
      </c>
      <c r="O44" s="11">
        <v>14097959000000</v>
      </c>
      <c r="P44" s="11">
        <v>11730468000000</v>
      </c>
      <c r="Q44" s="11">
        <f t="shared" si="7"/>
        <v>2367491000000</v>
      </c>
      <c r="R44" s="11">
        <v>4732868000000</v>
      </c>
      <c r="S44" s="11">
        <v>5059551000000</v>
      </c>
      <c r="T44" s="11">
        <f t="shared" si="8"/>
        <v>-326683000000</v>
      </c>
      <c r="U44" s="11">
        <v>2803131000000</v>
      </c>
      <c r="V44" s="11">
        <v>1743765000000</v>
      </c>
      <c r="W44" s="11">
        <f t="shared" si="9"/>
        <v>1059366000000</v>
      </c>
      <c r="X44" s="11">
        <f t="shared" si="10"/>
        <v>1634808000000</v>
      </c>
      <c r="Y44" s="11">
        <v>53957604000000</v>
      </c>
      <c r="Z44" s="6">
        <f t="shared" si="11"/>
        <v>3.0298009526145749E-2</v>
      </c>
      <c r="AC44" s="6">
        <f t="shared" si="12"/>
        <v>0.1268850889057383</v>
      </c>
      <c r="AD44" s="6">
        <f t="shared" si="13"/>
        <v>3.5968860847344674E-3</v>
      </c>
      <c r="AE44" s="6">
        <f t="shared" si="14"/>
        <v>0.77047817202668334</v>
      </c>
      <c r="AF44" s="6">
        <f t="shared" si="15"/>
        <v>0.16463973856071079</v>
      </c>
      <c r="AG44" s="7">
        <f t="shared" si="16"/>
        <v>2.08903278646933E-2</v>
      </c>
      <c r="AH44" s="7">
        <f t="shared" si="17"/>
        <v>5.9219038462334135E-4</v>
      </c>
      <c r="AI44" s="7">
        <f t="shared" si="18"/>
        <v>0.12685132480920749</v>
      </c>
      <c r="AJ44" s="6">
        <f t="shared" si="19"/>
        <v>3.0298009526145749E-2</v>
      </c>
    </row>
    <row r="45" spans="1:36" ht="15.75" x14ac:dyDescent="0.25">
      <c r="A45" s="13" t="s">
        <v>39</v>
      </c>
      <c r="B45" s="4">
        <v>2020</v>
      </c>
      <c r="C45" s="11">
        <v>1830660891732</v>
      </c>
      <c r="D45" s="11">
        <f>C46</f>
        <v>2383383866956</v>
      </c>
      <c r="E45" s="6">
        <f t="shared" si="0"/>
        <v>-0.2319068207547802</v>
      </c>
      <c r="F45" s="11">
        <v>1649935278</v>
      </c>
      <c r="G45" s="11">
        <f t="shared" si="1"/>
        <v>2383383866956</v>
      </c>
      <c r="H45" s="6">
        <f t="shared" si="2"/>
        <v>6.9226585816713497E-4</v>
      </c>
      <c r="I45" s="11">
        <v>-42905264058</v>
      </c>
      <c r="J45" s="11">
        <v>22855575924</v>
      </c>
      <c r="K45" s="6">
        <f t="shared" si="3"/>
        <v>-1.8772339931695348</v>
      </c>
      <c r="L45" s="11">
        <f t="shared" si="4"/>
        <v>-42905264058</v>
      </c>
      <c r="M45" s="11">
        <f t="shared" si="5"/>
        <v>1830660891732</v>
      </c>
      <c r="N45" s="6">
        <f t="shared" si="6"/>
        <v>-2.3437035363445741E-2</v>
      </c>
      <c r="O45" s="11">
        <v>1068791674506</v>
      </c>
      <c r="P45" s="11">
        <f>O46</f>
        <v>1504871609412</v>
      </c>
      <c r="Q45" s="11">
        <f t="shared" si="7"/>
        <v>-436079934906</v>
      </c>
      <c r="R45" s="11">
        <v>319488192132</v>
      </c>
      <c r="S45" s="11">
        <f>R46</f>
        <v>848124527050</v>
      </c>
      <c r="T45" s="11">
        <f t="shared" si="8"/>
        <v>-528636334918</v>
      </c>
      <c r="U45" s="11">
        <v>279915203136</v>
      </c>
      <c r="V45" s="11">
        <f>U46</f>
        <v>163748113510</v>
      </c>
      <c r="W45" s="11">
        <f t="shared" si="9"/>
        <v>116167089626</v>
      </c>
      <c r="X45" s="11">
        <f t="shared" si="10"/>
        <v>-23610689614</v>
      </c>
      <c r="Y45" s="11">
        <v>1771018342458</v>
      </c>
      <c r="Z45" s="6">
        <f t="shared" si="11"/>
        <v>-1.3331702471940904E-2</v>
      </c>
      <c r="AC45" s="6">
        <f t="shared" si="12"/>
        <v>-0.2319068207547802</v>
      </c>
      <c r="AD45" s="6">
        <f t="shared" si="13"/>
        <v>6.9226585816713497E-4</v>
      </c>
      <c r="AE45" s="6">
        <f t="shared" si="14"/>
        <v>-1.8772339931695348</v>
      </c>
      <c r="AF45" s="6">
        <f t="shared" si="15"/>
        <v>-2.3437035363445741E-2</v>
      </c>
      <c r="AG45" s="7">
        <f t="shared" si="16"/>
        <v>5.435208359054056E-3</v>
      </c>
      <c r="AH45" s="7">
        <f t="shared" si="17"/>
        <v>-1.6224659398769256E-5</v>
      </c>
      <c r="AI45" s="7">
        <f t="shared" si="18"/>
        <v>4.3996799483376849E-2</v>
      </c>
      <c r="AJ45" s="6">
        <f t="shared" si="19"/>
        <v>-1.3331702471940904E-2</v>
      </c>
    </row>
    <row r="46" spans="1:36" ht="15.75" x14ac:dyDescent="0.25">
      <c r="A46" s="13"/>
      <c r="B46" s="4">
        <v>2019</v>
      </c>
      <c r="C46" s="11">
        <v>2383383866956</v>
      </c>
      <c r="D46" s="11">
        <f>C47</f>
        <v>2242808644653</v>
      </c>
      <c r="E46" s="6">
        <f t="shared" si="0"/>
        <v>6.2678206024459712E-2</v>
      </c>
      <c r="F46" s="11">
        <v>914962143</v>
      </c>
      <c r="G46" s="11">
        <f t="shared" si="1"/>
        <v>2242808644653</v>
      </c>
      <c r="H46" s="6">
        <f t="shared" si="2"/>
        <v>4.0795372587016222E-4</v>
      </c>
      <c r="I46" s="11">
        <v>22752811029</v>
      </c>
      <c r="J46" s="11">
        <v>47189587801</v>
      </c>
      <c r="K46" s="6">
        <f t="shared" si="3"/>
        <v>0.48215744381894859</v>
      </c>
      <c r="L46" s="11">
        <f t="shared" si="4"/>
        <v>22752811029</v>
      </c>
      <c r="M46" s="11">
        <f t="shared" si="5"/>
        <v>2383383866956</v>
      </c>
      <c r="N46" s="6">
        <f t="shared" si="6"/>
        <v>9.5464315859699663E-3</v>
      </c>
      <c r="O46" s="11">
        <v>1504871609412</v>
      </c>
      <c r="P46" s="11">
        <f>O47</f>
        <v>1299743715627</v>
      </c>
      <c r="Q46" s="11">
        <f t="shared" si="7"/>
        <v>205127893785</v>
      </c>
      <c r="R46" s="11">
        <v>848124527050</v>
      </c>
      <c r="S46" s="11">
        <f>R47</f>
        <v>711259493121</v>
      </c>
      <c r="T46" s="11">
        <f t="shared" si="8"/>
        <v>136865033929</v>
      </c>
      <c r="U46" s="11">
        <v>163748113510</v>
      </c>
      <c r="V46" s="11">
        <f>U47</f>
        <v>222070369689</v>
      </c>
      <c r="W46" s="11">
        <f t="shared" si="9"/>
        <v>-58322256179</v>
      </c>
      <c r="X46" s="11">
        <f t="shared" si="10"/>
        <v>126585116035</v>
      </c>
      <c r="Y46" s="11">
        <v>1985566091903</v>
      </c>
      <c r="Z46" s="6">
        <f t="shared" si="11"/>
        <v>6.3752658020906613E-2</v>
      </c>
      <c r="AC46" s="6">
        <f t="shared" si="12"/>
        <v>6.2678206024459712E-2</v>
      </c>
      <c r="AD46" s="6">
        <f t="shared" si="13"/>
        <v>4.0795372587016222E-4</v>
      </c>
      <c r="AE46" s="6">
        <f t="shared" si="14"/>
        <v>0.48215744381894859</v>
      </c>
      <c r="AF46" s="6">
        <f t="shared" si="15"/>
        <v>9.5464315859699663E-3</v>
      </c>
      <c r="AG46" s="7">
        <f t="shared" si="16"/>
        <v>5.983532057438352E-4</v>
      </c>
      <c r="AH46" s="7">
        <f t="shared" si="17"/>
        <v>3.8945023342610496E-6</v>
      </c>
      <c r="AI46" s="7">
        <f t="shared" si="18"/>
        <v>4.6028830510837504E-3</v>
      </c>
      <c r="AJ46" s="6">
        <f t="shared" si="19"/>
        <v>6.3752658020906613E-2</v>
      </c>
    </row>
    <row r="47" spans="1:36" ht="15.75" x14ac:dyDescent="0.25">
      <c r="A47" s="13"/>
      <c r="B47" s="4">
        <v>2018</v>
      </c>
      <c r="C47" s="11">
        <v>2242808644653</v>
      </c>
      <c r="D47" s="11">
        <v>2014598806000</v>
      </c>
      <c r="E47" s="6">
        <f t="shared" si="0"/>
        <v>0.11327805713640436</v>
      </c>
      <c r="F47" s="11">
        <v>4684812579</v>
      </c>
      <c r="G47" s="11">
        <f t="shared" si="1"/>
        <v>2014598806000</v>
      </c>
      <c r="H47" s="6">
        <f t="shared" si="2"/>
        <v>2.3254320240076623E-3</v>
      </c>
      <c r="I47" s="11">
        <v>-83496610386</v>
      </c>
      <c r="J47" s="11">
        <v>-107395637148</v>
      </c>
      <c r="K47" s="6">
        <f t="shared" si="3"/>
        <v>0.77746743353209791</v>
      </c>
      <c r="L47" s="11">
        <f t="shared" si="4"/>
        <v>-83496610386</v>
      </c>
      <c r="M47" s="11">
        <f t="shared" si="5"/>
        <v>2242808644653</v>
      </c>
      <c r="N47" s="6">
        <f t="shared" si="6"/>
        <v>-3.7228593079066861E-2</v>
      </c>
      <c r="O47" s="11">
        <v>1299743715627</v>
      </c>
      <c r="P47" s="11">
        <v>1116945183800</v>
      </c>
      <c r="Q47" s="11">
        <f t="shared" si="7"/>
        <v>182798531827</v>
      </c>
      <c r="R47" s="11">
        <v>711259493121</v>
      </c>
      <c r="S47" s="11">
        <v>452707305440</v>
      </c>
      <c r="T47" s="11">
        <f t="shared" si="8"/>
        <v>258552187681</v>
      </c>
      <c r="U47" s="11">
        <v>222070369689</v>
      </c>
      <c r="V47" s="11">
        <v>583856207000</v>
      </c>
      <c r="W47" s="11">
        <f t="shared" si="9"/>
        <v>-361785837311</v>
      </c>
      <c r="X47" s="11">
        <f t="shared" si="10"/>
        <v>286032181457</v>
      </c>
      <c r="Y47" s="11">
        <v>1233313845291</v>
      </c>
      <c r="Z47" s="6">
        <f t="shared" si="11"/>
        <v>0.23192164958588526</v>
      </c>
      <c r="AC47" s="6">
        <f t="shared" si="12"/>
        <v>0.11327805713640436</v>
      </c>
      <c r="AD47" s="6">
        <f t="shared" si="13"/>
        <v>2.3254320240076623E-3</v>
      </c>
      <c r="AE47" s="6">
        <f t="shared" si="14"/>
        <v>0.77746743353209791</v>
      </c>
      <c r="AF47" s="6">
        <f t="shared" si="15"/>
        <v>-3.7228593079066861E-2</v>
      </c>
      <c r="AG47" s="7">
        <f t="shared" si="16"/>
        <v>-4.2171826939184842E-3</v>
      </c>
      <c r="AH47" s="7">
        <f t="shared" si="17"/>
        <v>-8.6572562554812098E-5</v>
      </c>
      <c r="AI47" s="7">
        <f t="shared" si="18"/>
        <v>-2.8944018715192935E-2</v>
      </c>
      <c r="AJ47" s="6">
        <f t="shared" si="19"/>
        <v>0.23192164958588526</v>
      </c>
    </row>
    <row r="48" spans="1:36" ht="15.75" x14ac:dyDescent="0.25">
      <c r="A48" s="12" t="s">
        <v>40</v>
      </c>
      <c r="B48" s="4">
        <v>2020</v>
      </c>
      <c r="C48" s="11">
        <v>317310718779</v>
      </c>
      <c r="D48" s="11">
        <f>C49</f>
        <v>318141387900</v>
      </c>
      <c r="E48" s="6">
        <f t="shared" si="0"/>
        <v>-2.611006151960023E-3</v>
      </c>
      <c r="F48" s="11">
        <v>9749409391</v>
      </c>
      <c r="G48" s="11">
        <f t="shared" si="1"/>
        <v>318141387900</v>
      </c>
      <c r="H48" s="6">
        <f t="shared" si="2"/>
        <v>3.0644894885743346E-2</v>
      </c>
      <c r="I48" s="11">
        <v>2400715154</v>
      </c>
      <c r="J48" s="11">
        <v>4461029495</v>
      </c>
      <c r="K48" s="6">
        <f t="shared" si="3"/>
        <v>0.53815271938703024</v>
      </c>
      <c r="L48" s="11">
        <f t="shared" si="4"/>
        <v>2400715154</v>
      </c>
      <c r="M48" s="11">
        <f t="shared" si="5"/>
        <v>317310718779</v>
      </c>
      <c r="N48" s="6">
        <f t="shared" si="6"/>
        <v>7.5658180197563565E-3</v>
      </c>
      <c r="O48" s="11">
        <v>184653012538</v>
      </c>
      <c r="P48" s="11">
        <f>O49</f>
        <v>185274219728</v>
      </c>
      <c r="Q48" s="11">
        <f t="shared" si="7"/>
        <v>-621207190</v>
      </c>
      <c r="R48" s="11">
        <v>885861221</v>
      </c>
      <c r="S48" s="11">
        <f>R49</f>
        <v>8536205993</v>
      </c>
      <c r="T48" s="11">
        <f t="shared" si="8"/>
        <v>-7650344772</v>
      </c>
      <c r="U48" s="11">
        <v>82017544108</v>
      </c>
      <c r="V48" s="11">
        <f>U49</f>
        <v>75107462900</v>
      </c>
      <c r="W48" s="11">
        <f t="shared" si="9"/>
        <v>6910081208</v>
      </c>
      <c r="X48" s="11">
        <f t="shared" si="10"/>
        <v>119056374</v>
      </c>
      <c r="Y48" s="11">
        <v>96644910643</v>
      </c>
      <c r="Z48" s="6">
        <f t="shared" si="11"/>
        <v>1.231894915188928E-3</v>
      </c>
      <c r="AC48" s="6">
        <f t="shared" si="12"/>
        <v>-2.611006151960023E-3</v>
      </c>
      <c r="AD48" s="6">
        <f t="shared" si="13"/>
        <v>3.0644894885743346E-2</v>
      </c>
      <c r="AE48" s="6">
        <f t="shared" si="14"/>
        <v>0.53815271938703024</v>
      </c>
      <c r="AF48" s="6">
        <f t="shared" si="15"/>
        <v>7.5658180197563565E-3</v>
      </c>
      <c r="AG48" s="7">
        <f t="shared" si="16"/>
        <v>-1.9754397394193847E-5</v>
      </c>
      <c r="AH48" s="7">
        <f t="shared" si="17"/>
        <v>2.3185369794009641E-4</v>
      </c>
      <c r="AI48" s="7">
        <f t="shared" si="18"/>
        <v>4.0715655417192798E-3</v>
      </c>
      <c r="AJ48" s="6">
        <f t="shared" si="19"/>
        <v>1.231894915188928E-3</v>
      </c>
    </row>
    <row r="49" spans="1:36" ht="15.75" x14ac:dyDescent="0.25">
      <c r="A49" s="12"/>
      <c r="B49" s="4">
        <v>2019</v>
      </c>
      <c r="C49" s="11">
        <v>318141387900</v>
      </c>
      <c r="D49" s="11">
        <f>C50</f>
        <v>322185012261</v>
      </c>
      <c r="E49" s="6">
        <f t="shared" si="0"/>
        <v>-1.2550628387779521E-2</v>
      </c>
      <c r="F49" s="11">
        <v>10138265434</v>
      </c>
      <c r="G49" s="11">
        <f t="shared" si="1"/>
        <v>322185012261</v>
      </c>
      <c r="H49" s="6">
        <f t="shared" si="2"/>
        <v>3.1467216190016488E-2</v>
      </c>
      <c r="I49" s="11">
        <v>3937685121</v>
      </c>
      <c r="J49" s="11">
        <v>5302563264</v>
      </c>
      <c r="K49" s="6">
        <f t="shared" si="3"/>
        <v>0.74260030950193678</v>
      </c>
      <c r="L49" s="11">
        <f t="shared" si="4"/>
        <v>3937685121</v>
      </c>
      <c r="M49" s="11">
        <f t="shared" si="5"/>
        <v>318141387900</v>
      </c>
      <c r="N49" s="6">
        <f t="shared" si="6"/>
        <v>1.2377154531801174E-2</v>
      </c>
      <c r="O49" s="11">
        <v>185274219728</v>
      </c>
      <c r="P49" s="11">
        <f>O50</f>
        <v>192296998181</v>
      </c>
      <c r="Q49" s="11">
        <f t="shared" si="7"/>
        <v>-7022778453</v>
      </c>
      <c r="R49" s="11">
        <v>8536205993</v>
      </c>
      <c r="S49" s="11">
        <f>R50</f>
        <v>24857084132</v>
      </c>
      <c r="T49" s="11">
        <f t="shared" si="8"/>
        <v>-16320878139</v>
      </c>
      <c r="U49" s="11">
        <v>75107462900</v>
      </c>
      <c r="V49" s="11">
        <f>U50</f>
        <v>56308078549</v>
      </c>
      <c r="W49" s="11">
        <f t="shared" si="9"/>
        <v>18799384351</v>
      </c>
      <c r="X49" s="11">
        <f t="shared" si="10"/>
        <v>-9501284665</v>
      </c>
      <c r="Y49" s="11">
        <v>118917403800</v>
      </c>
      <c r="Z49" s="6">
        <f t="shared" si="11"/>
        <v>-7.9898184465745967E-2</v>
      </c>
      <c r="AC49" s="6">
        <f t="shared" si="12"/>
        <v>-1.2550628387779521E-2</v>
      </c>
      <c r="AD49" s="6">
        <f t="shared" si="13"/>
        <v>3.1467216190016488E-2</v>
      </c>
      <c r="AE49" s="6">
        <f t="shared" si="14"/>
        <v>0.74260030950193678</v>
      </c>
      <c r="AF49" s="6">
        <f t="shared" si="15"/>
        <v>1.2377154531801174E-2</v>
      </c>
      <c r="AG49" s="7">
        <f t="shared" si="16"/>
        <v>-1.5534106702675776E-4</v>
      </c>
      <c r="AH49" s="7">
        <f t="shared" si="17"/>
        <v>3.8947459746942984E-4</v>
      </c>
      <c r="AI49" s="7">
        <f t="shared" si="18"/>
        <v>9.1912787860688513E-3</v>
      </c>
      <c r="AJ49" s="6">
        <f t="shared" si="19"/>
        <v>-7.9898184465745967E-2</v>
      </c>
    </row>
    <row r="50" spans="1:36" ht="15.75" x14ac:dyDescent="0.25">
      <c r="A50" s="12"/>
      <c r="B50" s="4">
        <v>2018</v>
      </c>
      <c r="C50" s="11">
        <v>322185012261</v>
      </c>
      <c r="D50" s="11">
        <v>308491173960</v>
      </c>
      <c r="E50" s="6">
        <f t="shared" si="0"/>
        <v>4.4389724753602151E-2</v>
      </c>
      <c r="F50" s="11">
        <v>145346362</v>
      </c>
      <c r="G50" s="11">
        <f t="shared" si="1"/>
        <v>308491173960</v>
      </c>
      <c r="H50" s="6">
        <f t="shared" si="2"/>
        <v>4.7115241624010317E-4</v>
      </c>
      <c r="I50" s="11">
        <v>9380137352</v>
      </c>
      <c r="J50" s="11">
        <v>12347569714</v>
      </c>
      <c r="K50" s="6">
        <f t="shared" si="3"/>
        <v>0.75967478372400299</v>
      </c>
      <c r="L50" s="11">
        <f t="shared" si="4"/>
        <v>9380137352</v>
      </c>
      <c r="M50" s="11">
        <f t="shared" si="5"/>
        <v>322185012261</v>
      </c>
      <c r="N50" s="6">
        <f t="shared" si="6"/>
        <v>2.9114133168929694E-2</v>
      </c>
      <c r="O50" s="11">
        <v>192296998181</v>
      </c>
      <c r="P50" s="11">
        <v>181198774207</v>
      </c>
      <c r="Q50" s="11">
        <f t="shared" si="7"/>
        <v>11098223974</v>
      </c>
      <c r="R50" s="11">
        <v>24857084132</v>
      </c>
      <c r="S50" s="11">
        <v>18832789797</v>
      </c>
      <c r="T50" s="11">
        <f t="shared" si="8"/>
        <v>6024294335</v>
      </c>
      <c r="U50" s="11">
        <v>56308078549</v>
      </c>
      <c r="V50" s="11">
        <v>88478807279</v>
      </c>
      <c r="W50" s="11">
        <f t="shared" si="9"/>
        <v>-32170728730</v>
      </c>
      <c r="X50" s="11">
        <f t="shared" si="10"/>
        <v>37244658369</v>
      </c>
      <c r="Y50" s="11">
        <v>143382081850</v>
      </c>
      <c r="Z50" s="6">
        <f t="shared" si="11"/>
        <v>0.25975810846409469</v>
      </c>
      <c r="AC50" s="6">
        <f t="shared" si="12"/>
        <v>4.4389724753602151E-2</v>
      </c>
      <c r="AD50" s="6">
        <f t="shared" si="13"/>
        <v>4.7115241624010317E-4</v>
      </c>
      <c r="AE50" s="6">
        <f t="shared" si="14"/>
        <v>0.75967478372400299</v>
      </c>
      <c r="AF50" s="6">
        <f t="shared" si="15"/>
        <v>2.9114133168929694E-2</v>
      </c>
      <c r="AG50" s="7">
        <f t="shared" si="16"/>
        <v>1.2923683578085078E-3</v>
      </c>
      <c r="AH50" s="7">
        <f t="shared" si="17"/>
        <v>1.3717194189277357E-5</v>
      </c>
      <c r="AI50" s="7">
        <f t="shared" si="18"/>
        <v>2.2117272818418486E-2</v>
      </c>
      <c r="AJ50" s="6">
        <f t="shared" si="19"/>
        <v>0.25975810846409469</v>
      </c>
    </row>
    <row r="51" spans="1:36" ht="15.75" x14ac:dyDescent="0.25">
      <c r="A51" s="12" t="s">
        <v>41</v>
      </c>
      <c r="B51" s="4">
        <v>2020</v>
      </c>
      <c r="C51" s="11">
        <v>1081979820386</v>
      </c>
      <c r="D51" s="11">
        <f>C52</f>
        <v>968234349565</v>
      </c>
      <c r="E51" s="6">
        <f t="shared" si="0"/>
        <v>0.1174772108344458</v>
      </c>
      <c r="F51" s="11">
        <v>4483794698</v>
      </c>
      <c r="G51" s="11">
        <f t="shared" si="1"/>
        <v>968234349565</v>
      </c>
      <c r="H51" s="6">
        <f t="shared" si="2"/>
        <v>4.6308981911398215E-3</v>
      </c>
      <c r="I51" s="11">
        <v>95929070814</v>
      </c>
      <c r="J51" s="11">
        <v>123522654770</v>
      </c>
      <c r="K51" s="6">
        <f t="shared" si="3"/>
        <v>0.77661114872102255</v>
      </c>
      <c r="L51" s="11">
        <f t="shared" si="4"/>
        <v>95929070814</v>
      </c>
      <c r="M51" s="11">
        <f t="shared" si="5"/>
        <v>1081979820386</v>
      </c>
      <c r="N51" s="6">
        <f t="shared" si="6"/>
        <v>8.8660683874655796E-2</v>
      </c>
      <c r="O51" s="11">
        <v>552493858098</v>
      </c>
      <c r="P51" s="11">
        <f>O52</f>
        <v>486522278448</v>
      </c>
      <c r="Q51" s="11">
        <f t="shared" si="7"/>
        <v>65971579650</v>
      </c>
      <c r="R51" s="11">
        <v>68166758308</v>
      </c>
      <c r="S51" s="11">
        <f>R52</f>
        <v>70337529585</v>
      </c>
      <c r="T51" s="11">
        <f t="shared" si="8"/>
        <v>-2170771277</v>
      </c>
      <c r="U51" s="11">
        <v>348026902985</v>
      </c>
      <c r="V51" s="11">
        <f>U52</f>
        <v>161870307059</v>
      </c>
      <c r="W51" s="11">
        <f t="shared" si="9"/>
        <v>186156595926</v>
      </c>
      <c r="X51" s="11">
        <f t="shared" si="10"/>
        <v>-118014244999</v>
      </c>
      <c r="Y51" s="11">
        <v>671540878728</v>
      </c>
      <c r="Z51" s="6">
        <f t="shared" si="11"/>
        <v>-0.17573650203177033</v>
      </c>
      <c r="AC51" s="6">
        <f t="shared" si="12"/>
        <v>0.1174772108344458</v>
      </c>
      <c r="AD51" s="6">
        <f t="shared" si="13"/>
        <v>4.6308981911398215E-3</v>
      </c>
      <c r="AE51" s="6">
        <f t="shared" si="14"/>
        <v>0.77661114872102255</v>
      </c>
      <c r="AF51" s="6">
        <f t="shared" si="15"/>
        <v>8.8660683874655796E-2</v>
      </c>
      <c r="AG51" s="7">
        <f t="shared" si="16"/>
        <v>1.0415609852269088E-2</v>
      </c>
      <c r="AH51" s="7">
        <f t="shared" si="17"/>
        <v>4.1057860058036304E-4</v>
      </c>
      <c r="AI51" s="7">
        <f t="shared" si="18"/>
        <v>6.8854875550287881E-2</v>
      </c>
      <c r="AJ51" s="6">
        <f t="shared" si="19"/>
        <v>-0.17573650203177033</v>
      </c>
    </row>
    <row r="52" spans="1:36" ht="15.75" x14ac:dyDescent="0.25">
      <c r="A52" s="12"/>
      <c r="B52" s="4">
        <v>2019</v>
      </c>
      <c r="C52" s="11">
        <v>968234349565</v>
      </c>
      <c r="D52" s="11">
        <f>C53</f>
        <v>853267454400</v>
      </c>
      <c r="E52" s="6">
        <f t="shared" si="0"/>
        <v>0.1347372322384455</v>
      </c>
      <c r="F52" s="11">
        <v>6247587096</v>
      </c>
      <c r="G52" s="11">
        <f t="shared" si="1"/>
        <v>853267454400</v>
      </c>
      <c r="H52" s="6">
        <f t="shared" si="2"/>
        <v>7.3219563968875082E-3</v>
      </c>
      <c r="I52" s="11">
        <v>77402572552</v>
      </c>
      <c r="J52" s="11">
        <v>111834501956</v>
      </c>
      <c r="K52" s="6">
        <f t="shared" si="3"/>
        <v>0.69211711232418371</v>
      </c>
      <c r="L52" s="11">
        <f t="shared" si="4"/>
        <v>77402572552</v>
      </c>
      <c r="M52" s="11">
        <f t="shared" si="5"/>
        <v>968234349565</v>
      </c>
      <c r="N52" s="6">
        <f t="shared" si="6"/>
        <v>7.9941981594409212E-2</v>
      </c>
      <c r="O52" s="11">
        <v>486522278448</v>
      </c>
      <c r="P52" s="11">
        <f>O53</f>
        <v>465208782562</v>
      </c>
      <c r="Q52" s="11">
        <f t="shared" si="7"/>
        <v>21313495886</v>
      </c>
      <c r="R52" s="11">
        <v>70337529585</v>
      </c>
      <c r="S52" s="11">
        <f>R53</f>
        <v>91381683504</v>
      </c>
      <c r="T52" s="11">
        <f t="shared" si="8"/>
        <v>-21044153919</v>
      </c>
      <c r="U52" s="11">
        <v>161870307059</v>
      </c>
      <c r="V52" s="11">
        <f>U53</f>
        <v>113192178060</v>
      </c>
      <c r="W52" s="11">
        <f t="shared" si="9"/>
        <v>48678128999</v>
      </c>
      <c r="X52" s="11">
        <f t="shared" si="10"/>
        <v>-6320479194</v>
      </c>
      <c r="Y52" s="11">
        <v>758299364555</v>
      </c>
      <c r="Z52" s="6">
        <f t="shared" si="11"/>
        <v>-8.3350711993661064E-3</v>
      </c>
      <c r="AC52" s="6">
        <f t="shared" si="12"/>
        <v>0.1347372322384455</v>
      </c>
      <c r="AD52" s="6">
        <f t="shared" si="13"/>
        <v>7.3219563968875082E-3</v>
      </c>
      <c r="AE52" s="6">
        <f t="shared" si="14"/>
        <v>0.69211711232418371</v>
      </c>
      <c r="AF52" s="6">
        <f t="shared" si="15"/>
        <v>7.9941981594409212E-2</v>
      </c>
      <c r="AG52" s="7">
        <f t="shared" si="16"/>
        <v>1.077116133968745E-2</v>
      </c>
      <c r="AH52" s="7">
        <f t="shared" si="17"/>
        <v>5.85331703515048E-4</v>
      </c>
      <c r="AI52" s="7">
        <f t="shared" si="18"/>
        <v>5.5329213454595551E-2</v>
      </c>
      <c r="AJ52" s="6">
        <f t="shared" si="19"/>
        <v>-8.3350711993661064E-3</v>
      </c>
    </row>
    <row r="53" spans="1:36" ht="15.75" x14ac:dyDescent="0.25">
      <c r="A53" s="12"/>
      <c r="B53" s="4">
        <v>2018</v>
      </c>
      <c r="C53" s="11">
        <v>853267454400</v>
      </c>
      <c r="D53" s="11">
        <v>796767646172</v>
      </c>
      <c r="E53" s="6">
        <f t="shared" si="0"/>
        <v>7.0911273191686885E-2</v>
      </c>
      <c r="F53" s="11">
        <v>3617138988</v>
      </c>
      <c r="G53" s="11">
        <f t="shared" si="1"/>
        <v>796767646172</v>
      </c>
      <c r="H53" s="6">
        <f t="shared" si="2"/>
        <v>4.5397663991230391E-3</v>
      </c>
      <c r="I53" s="11">
        <v>74045187763</v>
      </c>
      <c r="J53" s="11">
        <v>101455415901</v>
      </c>
      <c r="K53" s="6">
        <f t="shared" si="3"/>
        <v>0.72982981840272731</v>
      </c>
      <c r="L53" s="11">
        <f t="shared" si="4"/>
        <v>74045187763</v>
      </c>
      <c r="M53" s="11">
        <f t="shared" si="5"/>
        <v>853267454400</v>
      </c>
      <c r="N53" s="6">
        <f t="shared" si="6"/>
        <v>8.6778403865253526E-2</v>
      </c>
      <c r="O53" s="11">
        <v>465208782562</v>
      </c>
      <c r="P53" s="11">
        <v>417271766887</v>
      </c>
      <c r="Q53" s="11">
        <f t="shared" si="7"/>
        <v>47937015675</v>
      </c>
      <c r="R53" s="11">
        <v>91381683504</v>
      </c>
      <c r="S53" s="11">
        <v>91524721725</v>
      </c>
      <c r="T53" s="11">
        <f t="shared" si="8"/>
        <v>-143038221</v>
      </c>
      <c r="U53" s="11">
        <v>113192178060</v>
      </c>
      <c r="V53" s="11">
        <v>112224189675</v>
      </c>
      <c r="W53" s="11">
        <f t="shared" si="9"/>
        <v>967988385</v>
      </c>
      <c r="X53" s="11">
        <f t="shared" si="10"/>
        <v>47112065511</v>
      </c>
      <c r="Y53" s="11">
        <v>739578860399</v>
      </c>
      <c r="Z53" s="6">
        <f t="shared" si="11"/>
        <v>6.3701206231859056E-2</v>
      </c>
      <c r="AC53" s="6">
        <f t="shared" si="12"/>
        <v>7.0911273191686885E-2</v>
      </c>
      <c r="AD53" s="6">
        <f t="shared" si="13"/>
        <v>4.5397663991230391E-3</v>
      </c>
      <c r="AE53" s="6">
        <f t="shared" si="14"/>
        <v>0.72982981840272731</v>
      </c>
      <c r="AF53" s="6">
        <f t="shared" si="15"/>
        <v>8.6778403865253526E-2</v>
      </c>
      <c r="AG53" s="7">
        <f t="shared" si="16"/>
        <v>6.1535671036275297E-3</v>
      </c>
      <c r="AH53" s="7">
        <f t="shared" si="17"/>
        <v>3.9395368203700679E-4</v>
      </c>
      <c r="AI53" s="7">
        <f t="shared" si="18"/>
        <v>6.3333466734256508E-2</v>
      </c>
      <c r="AJ53" s="6">
        <f t="shared" si="19"/>
        <v>6.3701206231859056E-2</v>
      </c>
    </row>
    <row r="54" spans="1:36" ht="15.75" x14ac:dyDescent="0.25">
      <c r="A54" s="12" t="s">
        <v>42</v>
      </c>
      <c r="B54" s="4">
        <v>2020</v>
      </c>
      <c r="C54" s="11">
        <v>11513044288721</v>
      </c>
      <c r="D54" s="11">
        <f>C55</f>
        <v>10751992944302</v>
      </c>
      <c r="E54" s="6">
        <f t="shared" si="0"/>
        <v>7.0782351547423392E-2</v>
      </c>
      <c r="F54" s="11">
        <v>360925911238</v>
      </c>
      <c r="G54" s="11">
        <f t="shared" si="1"/>
        <v>10751992944302</v>
      </c>
      <c r="H54" s="6">
        <f t="shared" si="2"/>
        <v>3.3568280141894259E-2</v>
      </c>
      <c r="I54" s="11">
        <v>353299343980</v>
      </c>
      <c r="J54" s="11">
        <v>362806757676</v>
      </c>
      <c r="K54" s="6">
        <f t="shared" si="3"/>
        <v>0.97379482742576018</v>
      </c>
      <c r="L54" s="11">
        <f t="shared" si="4"/>
        <v>353299343980</v>
      </c>
      <c r="M54" s="11">
        <f t="shared" si="5"/>
        <v>11513044288721</v>
      </c>
      <c r="N54" s="6">
        <f t="shared" si="6"/>
        <v>3.0686874393953061E-2</v>
      </c>
      <c r="O54" s="11">
        <v>2764166622523</v>
      </c>
      <c r="P54" s="11">
        <f>O55</f>
        <v>2641761193939</v>
      </c>
      <c r="Q54" s="11">
        <f t="shared" si="7"/>
        <v>122405428584</v>
      </c>
      <c r="R54" s="11">
        <v>3415011967990</v>
      </c>
      <c r="S54" s="11">
        <f>R55</f>
        <v>3752020296349</v>
      </c>
      <c r="T54" s="11">
        <f t="shared" si="8"/>
        <v>-337008328359</v>
      </c>
      <c r="U54" s="11">
        <v>102305191504</v>
      </c>
      <c r="V54" s="11">
        <f>U55</f>
        <v>101255876051</v>
      </c>
      <c r="W54" s="11">
        <f t="shared" si="9"/>
        <v>1049315453</v>
      </c>
      <c r="X54" s="11">
        <f t="shared" si="10"/>
        <v>458364441490</v>
      </c>
      <c r="Y54" s="11">
        <v>7909812330437</v>
      </c>
      <c r="Z54" s="6">
        <f t="shared" si="11"/>
        <v>5.7948839029493937E-2</v>
      </c>
      <c r="AC54" s="6">
        <f t="shared" si="12"/>
        <v>7.0782351547423392E-2</v>
      </c>
      <c r="AD54" s="6">
        <f t="shared" si="13"/>
        <v>3.3568280141894259E-2</v>
      </c>
      <c r="AE54" s="6">
        <f t="shared" si="14"/>
        <v>0.97379482742576018</v>
      </c>
      <c r="AF54" s="6">
        <f t="shared" si="15"/>
        <v>3.0686874393953061E-2</v>
      </c>
      <c r="AG54" s="7">
        <f t="shared" si="16"/>
        <v>2.1720891312444106E-3</v>
      </c>
      <c r="AH54" s="7">
        <f t="shared" si="17"/>
        <v>1.030105596335338E-3</v>
      </c>
      <c r="AI54" s="7">
        <f t="shared" si="18"/>
        <v>2.98827195546955E-2</v>
      </c>
      <c r="AJ54" s="6">
        <f t="shared" si="19"/>
        <v>5.7948839029493937E-2</v>
      </c>
    </row>
    <row r="55" spans="1:36" ht="15.75" x14ac:dyDescent="0.25">
      <c r="A55" s="12"/>
      <c r="B55" s="4">
        <v>2019</v>
      </c>
      <c r="C55" s="11">
        <v>10751992944302</v>
      </c>
      <c r="D55" s="11">
        <f>C56</f>
        <v>10965118708784</v>
      </c>
      <c r="E55" s="6">
        <f t="shared" si="0"/>
        <v>-1.9436703800686444E-2</v>
      </c>
      <c r="F55" s="11">
        <v>445818485938</v>
      </c>
      <c r="G55" s="11">
        <f t="shared" si="1"/>
        <v>10965118708784</v>
      </c>
      <c r="H55" s="6">
        <f t="shared" si="2"/>
        <v>4.065788048248499E-2</v>
      </c>
      <c r="I55" s="11">
        <v>968833390696</v>
      </c>
      <c r="J55" s="11">
        <v>1220595729710</v>
      </c>
      <c r="K55" s="6">
        <f t="shared" si="3"/>
        <v>0.79373814532857989</v>
      </c>
      <c r="L55" s="11">
        <f t="shared" si="4"/>
        <v>968833390696</v>
      </c>
      <c r="M55" s="11">
        <f t="shared" si="5"/>
        <v>10751992944302</v>
      </c>
      <c r="N55" s="6">
        <f t="shared" si="6"/>
        <v>9.0107331330554083E-2</v>
      </c>
      <c r="O55" s="11">
        <v>2641761193939</v>
      </c>
      <c r="P55" s="11">
        <f>O56</f>
        <v>3530218883678</v>
      </c>
      <c r="Q55" s="11">
        <f t="shared" si="7"/>
        <v>-888457689739</v>
      </c>
      <c r="R55" s="11">
        <v>3752020296349</v>
      </c>
      <c r="S55" s="11">
        <f>R56</f>
        <v>3010538868185</v>
      </c>
      <c r="T55" s="11">
        <f t="shared" si="8"/>
        <v>741481428164</v>
      </c>
      <c r="U55" s="11">
        <v>101255876051</v>
      </c>
      <c r="V55" s="11">
        <f>U56</f>
        <v>355227070733</v>
      </c>
      <c r="W55" s="11">
        <f t="shared" si="9"/>
        <v>-253971194682</v>
      </c>
      <c r="X55" s="11">
        <f t="shared" si="10"/>
        <v>-1375967923221</v>
      </c>
      <c r="Y55" s="11">
        <v>8268503880196</v>
      </c>
      <c r="Z55" s="6">
        <f t="shared" si="11"/>
        <v>-0.16641074892842447</v>
      </c>
      <c r="AC55" s="6">
        <f t="shared" si="12"/>
        <v>-1.9436703800686444E-2</v>
      </c>
      <c r="AD55" s="6">
        <f t="shared" si="13"/>
        <v>4.065788048248499E-2</v>
      </c>
      <c r="AE55" s="6">
        <f t="shared" si="14"/>
        <v>0.79373814532857989</v>
      </c>
      <c r="AF55" s="6">
        <f t="shared" si="15"/>
        <v>9.0107331330554083E-2</v>
      </c>
      <c r="AG55" s="7">
        <f t="shared" si="16"/>
        <v>-1.7513895093422933E-3</v>
      </c>
      <c r="AH55" s="7">
        <f t="shared" si="17"/>
        <v>3.6635731078333432E-3</v>
      </c>
      <c r="AI55" s="7">
        <f t="shared" si="18"/>
        <v>7.1521626050821838E-2</v>
      </c>
      <c r="AJ55" s="6">
        <f t="shared" si="19"/>
        <v>-0.16641074892842447</v>
      </c>
    </row>
    <row r="56" spans="1:36" ht="15.75" x14ac:dyDescent="0.25">
      <c r="A56" s="12"/>
      <c r="B56" s="4">
        <v>2018</v>
      </c>
      <c r="C56" s="11">
        <v>10965118708784</v>
      </c>
      <c r="D56" s="11">
        <v>9369891776775</v>
      </c>
      <c r="E56" s="6">
        <f t="shared" si="0"/>
        <v>0.17025030491420012</v>
      </c>
      <c r="F56" s="11">
        <v>477873653212</v>
      </c>
      <c r="G56" s="11">
        <f t="shared" si="1"/>
        <v>9369891776775</v>
      </c>
      <c r="H56" s="6">
        <f t="shared" si="2"/>
        <v>5.1000978943694708E-2</v>
      </c>
      <c r="I56" s="11">
        <v>1405367771073</v>
      </c>
      <c r="J56" s="11">
        <v>1988090191158</v>
      </c>
      <c r="K56" s="6">
        <f t="shared" si="3"/>
        <v>0.70689336797865165</v>
      </c>
      <c r="L56" s="11">
        <f t="shared" si="4"/>
        <v>1405367771073</v>
      </c>
      <c r="M56" s="11">
        <f t="shared" si="5"/>
        <v>10965118708784</v>
      </c>
      <c r="N56" s="6">
        <f t="shared" si="6"/>
        <v>0.12816712781660813</v>
      </c>
      <c r="O56" s="11">
        <v>3530218883678</v>
      </c>
      <c r="P56" s="11">
        <v>2784006841253</v>
      </c>
      <c r="Q56" s="11">
        <f t="shared" si="7"/>
        <v>746212042425</v>
      </c>
      <c r="R56" s="11">
        <v>3010538868185</v>
      </c>
      <c r="S56" s="11">
        <v>3753070066277</v>
      </c>
      <c r="T56" s="11">
        <f t="shared" si="8"/>
        <v>-742531198092</v>
      </c>
      <c r="U56" s="11">
        <v>355227070733</v>
      </c>
      <c r="V56" s="11">
        <v>287857774721</v>
      </c>
      <c r="W56" s="11">
        <f t="shared" si="9"/>
        <v>67369296012</v>
      </c>
      <c r="X56" s="11">
        <f t="shared" si="10"/>
        <v>1421373944505</v>
      </c>
      <c r="Y56" s="11">
        <v>9938310691326</v>
      </c>
      <c r="Z56" s="6">
        <f t="shared" si="11"/>
        <v>0.14301967292545528</v>
      </c>
      <c r="AC56" s="6">
        <f t="shared" si="12"/>
        <v>0.17025030491420012</v>
      </c>
      <c r="AD56" s="6">
        <f t="shared" si="13"/>
        <v>5.1000978943694708E-2</v>
      </c>
      <c r="AE56" s="6">
        <f t="shared" si="14"/>
        <v>0.70689336797865165</v>
      </c>
      <c r="AF56" s="6">
        <f t="shared" si="15"/>
        <v>0.12816712781660813</v>
      </c>
      <c r="AG56" s="7">
        <f t="shared" si="16"/>
        <v>2.1820492590754796E-2</v>
      </c>
      <c r="AH56" s="7">
        <f t="shared" si="17"/>
        <v>6.5366489870486598E-3</v>
      </c>
      <c r="AI56" s="7">
        <f t="shared" si="18"/>
        <v>9.0600492646432454E-2</v>
      </c>
      <c r="AJ56" s="6">
        <f t="shared" si="19"/>
        <v>0.14301967292545528</v>
      </c>
    </row>
    <row r="57" spans="1:36" ht="15.75" x14ac:dyDescent="0.25">
      <c r="A57" s="13" t="s">
        <v>43</v>
      </c>
      <c r="B57" s="4">
        <v>2020</v>
      </c>
      <c r="C57" s="11">
        <v>2096356818000</v>
      </c>
      <c r="D57" s="11">
        <f>C58</f>
        <v>2292183968000</v>
      </c>
      <c r="E57" s="6">
        <f t="shared" si="0"/>
        <v>-8.5432562453032559E-2</v>
      </c>
      <c r="F57" s="11">
        <v>52627500000</v>
      </c>
      <c r="G57" s="11">
        <f t="shared" si="1"/>
        <v>2292183968000</v>
      </c>
      <c r="H57" s="6">
        <f t="shared" si="2"/>
        <v>2.2959544580498523E-2</v>
      </c>
      <c r="I57" s="11">
        <v>-69398130000</v>
      </c>
      <c r="J57" s="11">
        <v>-109816050000</v>
      </c>
      <c r="K57" s="6">
        <f t="shared" si="3"/>
        <v>0.63194888178913733</v>
      </c>
      <c r="L57" s="11">
        <f t="shared" si="4"/>
        <v>-69398130000</v>
      </c>
      <c r="M57" s="11">
        <f t="shared" si="5"/>
        <v>2096356818000</v>
      </c>
      <c r="N57" s="6">
        <f t="shared" si="6"/>
        <v>-3.3104159274854897E-2</v>
      </c>
      <c r="O57" s="11">
        <v>1004315142000</v>
      </c>
      <c r="P57" s="11">
        <f>O58</f>
        <v>986924836000</v>
      </c>
      <c r="Q57" s="11">
        <f t="shared" si="7"/>
        <v>17390306000</v>
      </c>
      <c r="R57" s="11">
        <v>633831576000</v>
      </c>
      <c r="S57" s="11">
        <f>R58</f>
        <v>748340086000</v>
      </c>
      <c r="T57" s="11">
        <f t="shared" si="8"/>
        <v>-114508510000</v>
      </c>
      <c r="U57" s="11">
        <v>67685982000</v>
      </c>
      <c r="V57" s="11">
        <f>U58</f>
        <v>43291030000</v>
      </c>
      <c r="W57" s="11">
        <f t="shared" si="9"/>
        <v>24394952000</v>
      </c>
      <c r="X57" s="11">
        <f t="shared" si="10"/>
        <v>107503864000</v>
      </c>
      <c r="Y57" s="11">
        <v>4341656478000</v>
      </c>
      <c r="Z57" s="6">
        <f t="shared" si="11"/>
        <v>2.4761024863377043E-2</v>
      </c>
      <c r="AC57" s="6">
        <f t="shared" si="12"/>
        <v>-8.5432562453032559E-2</v>
      </c>
      <c r="AD57" s="6">
        <f t="shared" si="13"/>
        <v>2.2959544580498523E-2</v>
      </c>
      <c r="AE57" s="6">
        <f t="shared" si="14"/>
        <v>0.63194888178913733</v>
      </c>
      <c r="AF57" s="6">
        <f t="shared" si="15"/>
        <v>-3.3104159274854897E-2</v>
      </c>
      <c r="AG57" s="7">
        <f t="shared" si="16"/>
        <v>2.8281731547041781E-3</v>
      </c>
      <c r="AH57" s="7">
        <f t="shared" si="17"/>
        <v>-7.6005642067095462E-4</v>
      </c>
      <c r="AI57" s="7">
        <f t="shared" si="18"/>
        <v>-2.092013643631405E-2</v>
      </c>
      <c r="AJ57" s="6">
        <f t="shared" si="19"/>
        <v>2.4761024863377043E-2</v>
      </c>
    </row>
    <row r="58" spans="1:36" ht="15.75" x14ac:dyDescent="0.25">
      <c r="A58" s="13"/>
      <c r="B58" s="4">
        <v>2019</v>
      </c>
      <c r="C58" s="11">
        <v>2292183968000</v>
      </c>
      <c r="D58" s="11">
        <f>C59</f>
        <v>2821656834000</v>
      </c>
      <c r="E58" s="6">
        <f t="shared" si="0"/>
        <v>-0.18764608779495542</v>
      </c>
      <c r="F58" s="11">
        <v>99555538000</v>
      </c>
      <c r="G58" s="11">
        <f t="shared" si="1"/>
        <v>2821656834000</v>
      </c>
      <c r="H58" s="6">
        <f t="shared" si="2"/>
        <v>3.528265266009311E-2</v>
      </c>
      <c r="I58" s="11">
        <v>-45448666000</v>
      </c>
      <c r="J58" s="11">
        <v>-59929723000</v>
      </c>
      <c r="K58" s="6">
        <f t="shared" si="3"/>
        <v>0.75836602815601195</v>
      </c>
      <c r="L58" s="11">
        <f t="shared" si="4"/>
        <v>-45448666000</v>
      </c>
      <c r="M58" s="11">
        <f t="shared" si="5"/>
        <v>2292183968000</v>
      </c>
      <c r="N58" s="6">
        <f t="shared" si="6"/>
        <v>-1.9827669434253715E-2</v>
      </c>
      <c r="O58" s="11">
        <v>986924836000</v>
      </c>
      <c r="P58" s="11">
        <f>O59</f>
        <v>1329648111000</v>
      </c>
      <c r="Q58" s="11">
        <f t="shared" si="7"/>
        <v>-342723275000</v>
      </c>
      <c r="R58" s="11">
        <v>748340086000</v>
      </c>
      <c r="S58" s="11">
        <f>R59</f>
        <v>1141178391000</v>
      </c>
      <c r="T58" s="11">
        <f t="shared" si="8"/>
        <v>-392838305000</v>
      </c>
      <c r="U58" s="11">
        <v>43291030000</v>
      </c>
      <c r="V58" s="11">
        <f>U59</f>
        <v>40604562000</v>
      </c>
      <c r="W58" s="11">
        <f t="shared" si="9"/>
        <v>2686468000</v>
      </c>
      <c r="X58" s="11">
        <f t="shared" si="10"/>
        <v>47428562000</v>
      </c>
      <c r="Y58" s="11">
        <v>4591131295000</v>
      </c>
      <c r="Z58" s="6">
        <f t="shared" si="11"/>
        <v>1.0330473896848118E-2</v>
      </c>
      <c r="AC58" s="6">
        <f t="shared" si="12"/>
        <v>-0.18764608779495542</v>
      </c>
      <c r="AD58" s="6">
        <f t="shared" si="13"/>
        <v>3.528265266009311E-2</v>
      </c>
      <c r="AE58" s="6">
        <f t="shared" si="14"/>
        <v>0.75836602815601195</v>
      </c>
      <c r="AF58" s="6">
        <f t="shared" si="15"/>
        <v>-1.9827669434253715E-2</v>
      </c>
      <c r="AG58" s="7">
        <f t="shared" si="16"/>
        <v>3.7205845994293268E-3</v>
      </c>
      <c r="AH58" s="7">
        <f t="shared" si="17"/>
        <v>-6.9957277370791867E-4</v>
      </c>
      <c r="AI58" s="7">
        <f t="shared" si="18"/>
        <v>-1.5036630916445351E-2</v>
      </c>
      <c r="AJ58" s="6">
        <f t="shared" si="19"/>
        <v>1.0330473896848118E-2</v>
      </c>
    </row>
    <row r="59" spans="1:36" ht="15.75" x14ac:dyDescent="0.25">
      <c r="A59" s="13"/>
      <c r="B59" s="4">
        <v>2018</v>
      </c>
      <c r="C59" s="11">
        <v>2821656834000</v>
      </c>
      <c r="D59" s="11">
        <v>2586232360000</v>
      </c>
      <c r="E59" s="6">
        <f t="shared" si="0"/>
        <v>9.1029900345071857E-2</v>
      </c>
      <c r="F59" s="11">
        <v>143153415000</v>
      </c>
      <c r="G59" s="11">
        <f t="shared" si="1"/>
        <v>2586232360000</v>
      </c>
      <c r="H59" s="6">
        <f t="shared" si="2"/>
        <v>5.5352108810516935E-2</v>
      </c>
      <c r="I59" s="11">
        <v>88255125000</v>
      </c>
      <c r="J59" s="11">
        <v>123369858000</v>
      </c>
      <c r="K59" s="6">
        <f t="shared" si="3"/>
        <v>0.71537024059799115</v>
      </c>
      <c r="L59" s="11">
        <f t="shared" si="4"/>
        <v>88255125000</v>
      </c>
      <c r="M59" s="11">
        <f t="shared" si="5"/>
        <v>2821656834000</v>
      </c>
      <c r="N59" s="6">
        <f t="shared" si="6"/>
        <v>3.127776699723224E-2</v>
      </c>
      <c r="O59" s="11">
        <v>1329648111000</v>
      </c>
      <c r="P59" s="11">
        <v>1182465600000</v>
      </c>
      <c r="Q59" s="11">
        <f t="shared" si="7"/>
        <v>147182511000</v>
      </c>
      <c r="R59" s="11">
        <v>1141178391000</v>
      </c>
      <c r="S59" s="11">
        <v>1056885920000</v>
      </c>
      <c r="T59" s="11">
        <f t="shared" si="8"/>
        <v>84292471000</v>
      </c>
      <c r="U59" s="11">
        <v>40604562000</v>
      </c>
      <c r="V59" s="11">
        <v>41680160000</v>
      </c>
      <c r="W59" s="11">
        <f t="shared" si="9"/>
        <v>-1075598000</v>
      </c>
      <c r="X59" s="11">
        <f t="shared" si="10"/>
        <v>63965638000</v>
      </c>
      <c r="Y59" s="11">
        <v>6251604012000</v>
      </c>
      <c r="Z59" s="6">
        <f t="shared" si="11"/>
        <v>1.0231876151659236E-2</v>
      </c>
      <c r="AC59" s="6">
        <f t="shared" si="12"/>
        <v>9.1029900345071857E-2</v>
      </c>
      <c r="AD59" s="6">
        <f t="shared" si="13"/>
        <v>5.5352108810516935E-2</v>
      </c>
      <c r="AE59" s="6">
        <f t="shared" si="14"/>
        <v>0.71537024059799115</v>
      </c>
      <c r="AF59" s="6">
        <f t="shared" si="15"/>
        <v>3.127776699723224E-2</v>
      </c>
      <c r="AG59" s="7">
        <f t="shared" si="16"/>
        <v>2.8472120127744282E-3</v>
      </c>
      <c r="AH59" s="7">
        <f t="shared" si="17"/>
        <v>1.7312903621807944E-3</v>
      </c>
      <c r="AI59" s="7">
        <f t="shared" si="18"/>
        <v>2.2375183702177934E-2</v>
      </c>
      <c r="AJ59" s="6">
        <f t="shared" si="19"/>
        <v>1.0231876151659236E-2</v>
      </c>
    </row>
    <row r="60" spans="1:36" ht="15.75" x14ac:dyDescent="0.25">
      <c r="A60" s="12" t="s">
        <v>44</v>
      </c>
      <c r="B60" s="4">
        <v>2020</v>
      </c>
      <c r="C60" s="11">
        <v>1588136471649</v>
      </c>
      <c r="D60" s="11">
        <f>C61</f>
        <v>1758578169995</v>
      </c>
      <c r="E60" s="6">
        <f t="shared" si="0"/>
        <v>-9.6920171792240883E-2</v>
      </c>
      <c r="F60" s="11">
        <v>40212065147</v>
      </c>
      <c r="G60" s="11">
        <f t="shared" si="1"/>
        <v>1758578169995</v>
      </c>
      <c r="H60" s="6">
        <f t="shared" si="2"/>
        <v>2.2866236959551436E-2</v>
      </c>
      <c r="I60" s="11">
        <v>-77845328805</v>
      </c>
      <c r="J60" s="11">
        <v>-67718233075</v>
      </c>
      <c r="K60" s="6">
        <f t="shared" si="3"/>
        <v>1.1495475482767534</v>
      </c>
      <c r="L60" s="11">
        <f t="shared" si="4"/>
        <v>-77845328805</v>
      </c>
      <c r="M60" s="11">
        <f t="shared" si="5"/>
        <v>1588136471649</v>
      </c>
      <c r="N60" s="6">
        <f t="shared" si="6"/>
        <v>-4.901677544384541E-2</v>
      </c>
      <c r="O60" s="11">
        <v>412410310473</v>
      </c>
      <c r="P60" s="11">
        <f>O61</f>
        <v>597839130021</v>
      </c>
      <c r="Q60" s="11">
        <f t="shared" si="7"/>
        <v>-185428819548</v>
      </c>
      <c r="R60" s="11">
        <v>676672074796</v>
      </c>
      <c r="S60" s="11">
        <f>R61</f>
        <v>759246184010</v>
      </c>
      <c r="T60" s="11">
        <f t="shared" si="8"/>
        <v>-82574109214</v>
      </c>
      <c r="U60" s="11">
        <v>1012185197</v>
      </c>
      <c r="V60" s="11">
        <f>U61</f>
        <v>12247337977</v>
      </c>
      <c r="W60" s="11">
        <f t="shared" si="9"/>
        <v>-11235152780</v>
      </c>
      <c r="X60" s="11">
        <f t="shared" si="10"/>
        <v>-91619557554</v>
      </c>
      <c r="Y60" s="11">
        <v>1331774939496</v>
      </c>
      <c r="Z60" s="6">
        <f t="shared" si="11"/>
        <v>-6.8795075531810745E-2</v>
      </c>
      <c r="AC60" s="6">
        <f t="shared" si="12"/>
        <v>-9.6920171792240883E-2</v>
      </c>
      <c r="AD60" s="6">
        <f t="shared" si="13"/>
        <v>2.2866236959551436E-2</v>
      </c>
      <c r="AE60" s="6">
        <f t="shared" si="14"/>
        <v>1.1495475482767534</v>
      </c>
      <c r="AF60" s="6">
        <f t="shared" si="15"/>
        <v>-4.901677544384541E-2</v>
      </c>
      <c r="AG60" s="7">
        <f t="shared" si="16"/>
        <v>4.7507142967191914E-3</v>
      </c>
      <c r="AH60" s="7">
        <f t="shared" si="17"/>
        <v>-1.1208292022920911E-3</v>
      </c>
      <c r="AI60" s="7">
        <f t="shared" si="18"/>
        <v>-5.6347114035904665E-2</v>
      </c>
      <c r="AJ60" s="6">
        <f t="shared" si="19"/>
        <v>-6.8795075531810745E-2</v>
      </c>
    </row>
    <row r="61" spans="1:36" ht="15.75" x14ac:dyDescent="0.25">
      <c r="A61" s="12"/>
      <c r="B61" s="4">
        <v>2019</v>
      </c>
      <c r="C61" s="11">
        <v>1758578169995</v>
      </c>
      <c r="D61" s="11">
        <f>C62</f>
        <v>1351861756994</v>
      </c>
      <c r="E61" s="6">
        <f t="shared" si="0"/>
        <v>0.30085651206331532</v>
      </c>
      <c r="F61" s="11">
        <v>51513949788</v>
      </c>
      <c r="G61" s="11">
        <f t="shared" si="1"/>
        <v>1351861756994</v>
      </c>
      <c r="H61" s="6">
        <f t="shared" si="2"/>
        <v>3.810593022658354E-2</v>
      </c>
      <c r="I61" s="11">
        <v>26807416721</v>
      </c>
      <c r="J61" s="11">
        <v>31308164703</v>
      </c>
      <c r="K61" s="6">
        <f t="shared" si="3"/>
        <v>0.85624363405853898</v>
      </c>
      <c r="L61" s="11">
        <f t="shared" si="4"/>
        <v>26807416721</v>
      </c>
      <c r="M61" s="11">
        <f t="shared" si="5"/>
        <v>1758578169995</v>
      </c>
      <c r="N61" s="6">
        <f t="shared" si="6"/>
        <v>1.5243801599718606E-2</v>
      </c>
      <c r="O61" s="11">
        <v>597839130021</v>
      </c>
      <c r="P61" s="11">
        <f>O62</f>
        <v>297658998332</v>
      </c>
      <c r="Q61" s="11">
        <f t="shared" si="7"/>
        <v>300180131689</v>
      </c>
      <c r="R61" s="11">
        <v>759246184010</v>
      </c>
      <c r="S61" s="11">
        <f>R62</f>
        <v>382679320708</v>
      </c>
      <c r="T61" s="11">
        <f t="shared" si="8"/>
        <v>376566863302</v>
      </c>
      <c r="U61" s="11">
        <v>12247337977</v>
      </c>
      <c r="V61" s="11">
        <f>U62</f>
        <v>28194475689</v>
      </c>
      <c r="W61" s="11">
        <f t="shared" si="9"/>
        <v>-15947137712</v>
      </c>
      <c r="X61" s="11">
        <f t="shared" si="10"/>
        <v>-60439593901</v>
      </c>
      <c r="Y61" s="11">
        <v>1852766916975</v>
      </c>
      <c r="Z61" s="6">
        <f t="shared" si="11"/>
        <v>-3.2621261394109584E-2</v>
      </c>
      <c r="AC61" s="6">
        <f t="shared" si="12"/>
        <v>0.30085651206331532</v>
      </c>
      <c r="AD61" s="6">
        <f t="shared" si="13"/>
        <v>3.810593022658354E-2</v>
      </c>
      <c r="AE61" s="6">
        <f t="shared" si="14"/>
        <v>0.85624363405853898</v>
      </c>
      <c r="AF61" s="6">
        <f t="shared" si="15"/>
        <v>1.5243801599718606E-2</v>
      </c>
      <c r="AG61" s="7">
        <f t="shared" si="16"/>
        <v>4.5861969798765261E-3</v>
      </c>
      <c r="AH61" s="7">
        <f t="shared" si="17"/>
        <v>5.8087924014675976E-4</v>
      </c>
      <c r="AI61" s="7">
        <f t="shared" si="18"/>
        <v>1.3052408078610429E-2</v>
      </c>
      <c r="AJ61" s="6">
        <f t="shared" si="19"/>
        <v>-3.2621261394109584E-2</v>
      </c>
    </row>
    <row r="62" spans="1:36" ht="15.75" x14ac:dyDescent="0.25">
      <c r="A62" s="12"/>
      <c r="B62" s="4">
        <v>2018</v>
      </c>
      <c r="C62" s="11">
        <v>1351861756994</v>
      </c>
      <c r="D62" s="11">
        <v>1374987178565</v>
      </c>
      <c r="E62" s="6">
        <f t="shared" si="0"/>
        <v>-1.681864524375766E-2</v>
      </c>
      <c r="F62" s="11">
        <v>38667918493</v>
      </c>
      <c r="G62" s="11">
        <f t="shared" si="1"/>
        <v>1374987178565</v>
      </c>
      <c r="H62" s="6">
        <f t="shared" si="2"/>
        <v>2.8122384772602479E-2</v>
      </c>
      <c r="I62" s="11">
        <v>-87798857709</v>
      </c>
      <c r="J62" s="11">
        <v>-126466776202</v>
      </c>
      <c r="K62" s="6">
        <f t="shared" si="3"/>
        <v>0.6942444517504156</v>
      </c>
      <c r="L62" s="11">
        <f t="shared" si="4"/>
        <v>-87798857709</v>
      </c>
      <c r="M62" s="11">
        <f t="shared" si="5"/>
        <v>1351861756994</v>
      </c>
      <c r="N62" s="6">
        <f t="shared" si="6"/>
        <v>-6.4946624353239751E-2</v>
      </c>
      <c r="O62" s="11">
        <v>297658998332</v>
      </c>
      <c r="P62" s="11">
        <v>514360755111</v>
      </c>
      <c r="Q62" s="11">
        <f t="shared" si="7"/>
        <v>-216701756779</v>
      </c>
      <c r="R62" s="11">
        <v>382679320708</v>
      </c>
      <c r="S62" s="11">
        <v>282074517432</v>
      </c>
      <c r="T62" s="11">
        <f t="shared" si="8"/>
        <v>100604803276</v>
      </c>
      <c r="U62" s="11">
        <v>28194475689</v>
      </c>
      <c r="V62" s="11">
        <v>161872912196</v>
      </c>
      <c r="W62" s="11">
        <f t="shared" si="9"/>
        <v>-133678436507</v>
      </c>
      <c r="X62" s="11">
        <f t="shared" si="10"/>
        <v>-183628123548</v>
      </c>
      <c r="Y62" s="11">
        <v>1556287984166</v>
      </c>
      <c r="Z62" s="6">
        <f t="shared" si="11"/>
        <v>-0.1179910951033941</v>
      </c>
      <c r="AC62" s="6">
        <f t="shared" si="12"/>
        <v>-1.681864524375766E-2</v>
      </c>
      <c r="AD62" s="6">
        <f t="shared" si="13"/>
        <v>2.8122384772602479E-2</v>
      </c>
      <c r="AE62" s="6">
        <f t="shared" si="14"/>
        <v>0.6942444517504156</v>
      </c>
      <c r="AF62" s="6">
        <f t="shared" si="15"/>
        <v>-6.4946624353239751E-2</v>
      </c>
      <c r="AG62" s="7">
        <f t="shared" si="16"/>
        <v>1.0923142347767311E-3</v>
      </c>
      <c r="AH62" s="7">
        <f t="shared" si="17"/>
        <v>-1.8264539597434828E-3</v>
      </c>
      <c r="AI62" s="7">
        <f t="shared" si="18"/>
        <v>-4.508883361715512E-2</v>
      </c>
      <c r="AJ62" s="6">
        <f t="shared" si="19"/>
        <v>-0.1179910951033941</v>
      </c>
    </row>
    <row r="63" spans="1:36" ht="15.75" x14ac:dyDescent="0.25">
      <c r="A63" s="12" t="s">
        <v>45</v>
      </c>
      <c r="B63" s="4">
        <v>2020</v>
      </c>
      <c r="C63" s="11">
        <v>665863417235</v>
      </c>
      <c r="D63" s="11">
        <f>C64</f>
        <v>617594780669</v>
      </c>
      <c r="E63" s="6">
        <f t="shared" si="0"/>
        <v>7.8155836281054297E-2</v>
      </c>
      <c r="F63" s="11">
        <v>426511074</v>
      </c>
      <c r="G63" s="11">
        <f t="shared" si="1"/>
        <v>617594780669</v>
      </c>
      <c r="H63" s="6">
        <f t="shared" si="2"/>
        <v>6.9060019182478922E-4</v>
      </c>
      <c r="I63" s="11">
        <v>60770710445</v>
      </c>
      <c r="J63" s="11">
        <v>83166786329</v>
      </c>
      <c r="K63" s="6">
        <f t="shared" si="3"/>
        <v>0.73070889386776083</v>
      </c>
      <c r="L63" s="11">
        <f t="shared" si="4"/>
        <v>60770710445</v>
      </c>
      <c r="M63" s="11">
        <f t="shared" si="5"/>
        <v>665863417235</v>
      </c>
      <c r="N63" s="6">
        <f t="shared" si="6"/>
        <v>9.1266029747287467E-2</v>
      </c>
      <c r="O63" s="11">
        <v>509735319690</v>
      </c>
      <c r="P63" s="11">
        <f>O64</f>
        <v>446573796440</v>
      </c>
      <c r="Q63" s="11">
        <f t="shared" si="7"/>
        <v>63161523250</v>
      </c>
      <c r="R63" s="11">
        <v>48639860188</v>
      </c>
      <c r="S63" s="11">
        <f>R64</f>
        <v>57853674597</v>
      </c>
      <c r="T63" s="11">
        <f t="shared" si="8"/>
        <v>-9213814409</v>
      </c>
      <c r="U63" s="11">
        <v>240409766767</v>
      </c>
      <c r="V63" s="11">
        <f>U64</f>
        <v>179838323571</v>
      </c>
      <c r="W63" s="11">
        <f t="shared" si="9"/>
        <v>60571443196</v>
      </c>
      <c r="X63" s="11">
        <f t="shared" si="10"/>
        <v>11803894463</v>
      </c>
      <c r="Y63" s="11">
        <v>739402296030</v>
      </c>
      <c r="Z63" s="6">
        <f t="shared" si="11"/>
        <v>1.5964103068623791E-2</v>
      </c>
      <c r="AC63" s="6">
        <f t="shared" si="12"/>
        <v>7.8155836281054297E-2</v>
      </c>
      <c r="AD63" s="6">
        <f t="shared" si="13"/>
        <v>6.9060019182478922E-4</v>
      </c>
      <c r="AE63" s="6">
        <f t="shared" si="14"/>
        <v>0.73070889386776083</v>
      </c>
      <c r="AF63" s="6">
        <f t="shared" si="15"/>
        <v>9.1266029747287467E-2</v>
      </c>
      <c r="AG63" s="7">
        <f t="shared" si="16"/>
        <v>7.132972878950831E-3</v>
      </c>
      <c r="AH63" s="7">
        <f t="shared" si="17"/>
        <v>6.3028337650563644E-5</v>
      </c>
      <c r="AI63" s="7">
        <f t="shared" si="18"/>
        <v>6.6688899644342575E-2</v>
      </c>
      <c r="AJ63" s="6">
        <f t="shared" si="19"/>
        <v>1.5964103068623791E-2</v>
      </c>
    </row>
    <row r="64" spans="1:36" ht="15.75" x14ac:dyDescent="0.25">
      <c r="A64" s="12"/>
      <c r="B64" s="4">
        <v>2019</v>
      </c>
      <c r="C64" s="11">
        <v>617594780669</v>
      </c>
      <c r="D64" s="11">
        <f>C65</f>
        <v>570197810698</v>
      </c>
      <c r="E64" s="6">
        <f t="shared" si="0"/>
        <v>8.3123731943094692E-2</v>
      </c>
      <c r="F64" s="11">
        <v>2838964487</v>
      </c>
      <c r="G64" s="11">
        <f t="shared" si="1"/>
        <v>570197810698</v>
      </c>
      <c r="H64" s="6">
        <f t="shared" si="2"/>
        <v>4.9789115877606049E-3</v>
      </c>
      <c r="I64" s="11">
        <v>60836752751</v>
      </c>
      <c r="J64" s="11">
        <v>83534447014</v>
      </c>
      <c r="K64" s="6">
        <f t="shared" si="3"/>
        <v>0.72828341990225942</v>
      </c>
      <c r="L64" s="11">
        <f t="shared" si="4"/>
        <v>60836752751</v>
      </c>
      <c r="M64" s="11">
        <f t="shared" si="5"/>
        <v>617594780669</v>
      </c>
      <c r="N64" s="6">
        <f t="shared" si="6"/>
        <v>9.8505937315563979E-2</v>
      </c>
      <c r="O64" s="11">
        <v>446573796440</v>
      </c>
      <c r="P64" s="11">
        <f>O65</f>
        <v>416191470230</v>
      </c>
      <c r="Q64" s="11">
        <f t="shared" si="7"/>
        <v>30382326210</v>
      </c>
      <c r="R64" s="11">
        <v>57853674597</v>
      </c>
      <c r="S64" s="11">
        <f>R65</f>
        <v>72223978098</v>
      </c>
      <c r="T64" s="11">
        <f t="shared" si="8"/>
        <v>-14370303501</v>
      </c>
      <c r="U64" s="11">
        <v>179838323571</v>
      </c>
      <c r="V64" s="11">
        <f>U65</f>
        <v>106627245303</v>
      </c>
      <c r="W64" s="11">
        <f t="shared" si="9"/>
        <v>73211078268</v>
      </c>
      <c r="X64" s="11">
        <f t="shared" si="10"/>
        <v>-28458448557</v>
      </c>
      <c r="Y64" s="11">
        <v>776541441414</v>
      </c>
      <c r="Z64" s="6">
        <f t="shared" si="11"/>
        <v>-3.6647688119748209E-2</v>
      </c>
      <c r="AC64" s="6">
        <f t="shared" si="12"/>
        <v>8.3123731943094692E-2</v>
      </c>
      <c r="AD64" s="6">
        <f t="shared" si="13"/>
        <v>4.9789115877606049E-3</v>
      </c>
      <c r="AE64" s="6">
        <f t="shared" si="14"/>
        <v>0.72828341990225942</v>
      </c>
      <c r="AF64" s="6">
        <f t="shared" si="15"/>
        <v>9.8505937315563979E-2</v>
      </c>
      <c r="AG64" s="7">
        <f t="shared" si="16"/>
        <v>8.1881811282222289E-3</v>
      </c>
      <c r="AH64" s="7">
        <f t="shared" si="17"/>
        <v>4.9045235276368128E-4</v>
      </c>
      <c r="AI64" s="7">
        <f t="shared" si="18"/>
        <v>7.1740240908856528E-2</v>
      </c>
      <c r="AJ64" s="6">
        <f t="shared" si="19"/>
        <v>-3.6647688119748209E-2</v>
      </c>
    </row>
    <row r="65" spans="1:36" ht="15.75" x14ac:dyDescent="0.25">
      <c r="A65" s="12"/>
      <c r="B65" s="4">
        <v>2018</v>
      </c>
      <c r="C65" s="11">
        <v>570197810698</v>
      </c>
      <c r="D65" s="11">
        <v>513022591574</v>
      </c>
      <c r="E65" s="6">
        <f t="shared" si="0"/>
        <v>0.11144776090382535</v>
      </c>
      <c r="F65" s="11">
        <v>1533665028</v>
      </c>
      <c r="G65" s="11">
        <f t="shared" si="1"/>
        <v>513022591574</v>
      </c>
      <c r="H65" s="6">
        <f t="shared" si="2"/>
        <v>2.9894687937515115E-3</v>
      </c>
      <c r="I65" s="11">
        <v>44672438405</v>
      </c>
      <c r="J65" s="11">
        <v>61747960127</v>
      </c>
      <c r="K65" s="6">
        <f t="shared" si="3"/>
        <v>0.72346419724829847</v>
      </c>
      <c r="L65" s="11">
        <f t="shared" si="4"/>
        <v>44672438405</v>
      </c>
      <c r="M65" s="11">
        <f t="shared" si="5"/>
        <v>570197810698</v>
      </c>
      <c r="N65" s="6">
        <f t="shared" si="6"/>
        <v>7.8345510219190131E-2</v>
      </c>
      <c r="O65" s="11">
        <v>416191470230</v>
      </c>
      <c r="P65" s="11">
        <v>396252892753</v>
      </c>
      <c r="Q65" s="11">
        <f t="shared" si="7"/>
        <v>19938577477</v>
      </c>
      <c r="R65" s="11">
        <v>72223978098</v>
      </c>
      <c r="S65" s="11">
        <v>60941267200</v>
      </c>
      <c r="T65" s="11">
        <f t="shared" si="8"/>
        <v>11282710898</v>
      </c>
      <c r="U65" s="11">
        <v>106627245303</v>
      </c>
      <c r="V65" s="11">
        <v>142747568453</v>
      </c>
      <c r="W65" s="11">
        <f t="shared" si="9"/>
        <v>-36120323150</v>
      </c>
      <c r="X65" s="11">
        <f t="shared" si="10"/>
        <v>44776189729</v>
      </c>
      <c r="Y65" s="11">
        <v>777316506801</v>
      </c>
      <c r="Z65" s="6">
        <f t="shared" si="11"/>
        <v>5.7603549310014983E-2</v>
      </c>
      <c r="AC65" s="6">
        <f t="shared" si="12"/>
        <v>0.11144776090382535</v>
      </c>
      <c r="AD65" s="6">
        <f t="shared" si="13"/>
        <v>2.9894687937515115E-3</v>
      </c>
      <c r="AE65" s="6">
        <f t="shared" si="14"/>
        <v>0.72346419724829847</v>
      </c>
      <c r="AF65" s="6">
        <f t="shared" si="15"/>
        <v>7.8345510219190131E-2</v>
      </c>
      <c r="AG65" s="7">
        <f t="shared" si="16"/>
        <v>8.7314316907965081E-3</v>
      </c>
      <c r="AH65" s="7">
        <f t="shared" si="17"/>
        <v>2.3421145793080903E-4</v>
      </c>
      <c r="AI65" s="7">
        <f t="shared" si="18"/>
        <v>5.6680171658734756E-2</v>
      </c>
      <c r="AJ65" s="6">
        <f t="shared" si="19"/>
        <v>5.7603549310014983E-2</v>
      </c>
    </row>
    <row r="66" spans="1:36" ht="15.75" x14ac:dyDescent="0.25">
      <c r="A66" s="12" t="s">
        <v>46</v>
      </c>
      <c r="B66" s="4">
        <v>2020</v>
      </c>
      <c r="C66" s="11">
        <v>1395969637457</v>
      </c>
      <c r="D66" s="11">
        <f>C67</f>
        <v>1212894403676</v>
      </c>
      <c r="E66" s="6">
        <f t="shared" si="0"/>
        <v>0.15094078530343752</v>
      </c>
      <c r="F66" s="11">
        <v>2245166912</v>
      </c>
      <c r="G66" s="11">
        <f t="shared" si="1"/>
        <v>1212894403676</v>
      </c>
      <c r="H66" s="6">
        <f t="shared" si="2"/>
        <v>1.8510819286455794E-3</v>
      </c>
      <c r="I66" s="11">
        <v>3991581552</v>
      </c>
      <c r="J66" s="11">
        <v>26221826142</v>
      </c>
      <c r="K66" s="6">
        <f t="shared" si="3"/>
        <v>0.15222362967339667</v>
      </c>
      <c r="L66" s="11">
        <f t="shared" si="4"/>
        <v>3991581552</v>
      </c>
      <c r="M66" s="11">
        <f t="shared" si="5"/>
        <v>1395969637457</v>
      </c>
      <c r="N66" s="6">
        <f t="shared" si="6"/>
        <v>2.8593612961893325E-3</v>
      </c>
      <c r="O66" s="11">
        <v>1096189237368</v>
      </c>
      <c r="P66" s="11">
        <f>O67</f>
        <v>883710927664</v>
      </c>
      <c r="Q66" s="11">
        <f t="shared" si="7"/>
        <v>212478309704</v>
      </c>
      <c r="R66" s="11">
        <v>985505542124</v>
      </c>
      <c r="S66" s="11">
        <f>R67</f>
        <v>819488911354</v>
      </c>
      <c r="T66" s="11">
        <f t="shared" si="8"/>
        <v>166016630770</v>
      </c>
      <c r="U66" s="11">
        <v>101204923030</v>
      </c>
      <c r="V66" s="11">
        <f>U67</f>
        <v>50355857416</v>
      </c>
      <c r="W66" s="11">
        <f t="shared" si="9"/>
        <v>50849065614</v>
      </c>
      <c r="X66" s="11">
        <f t="shared" si="10"/>
        <v>-4387386680</v>
      </c>
      <c r="Y66" s="11">
        <v>1028910711144</v>
      </c>
      <c r="Z66" s="6">
        <f t="shared" si="11"/>
        <v>-4.264108277308009E-3</v>
      </c>
      <c r="AC66" s="6">
        <f t="shared" si="12"/>
        <v>0.15094078530343752</v>
      </c>
      <c r="AD66" s="6">
        <f t="shared" si="13"/>
        <v>1.8510819286455794E-3</v>
      </c>
      <c r="AE66" s="6">
        <f t="shared" si="14"/>
        <v>0.15222362967339667</v>
      </c>
      <c r="AF66" s="6">
        <f t="shared" si="15"/>
        <v>2.8593612961893325E-3</v>
      </c>
      <c r="AG66" s="7">
        <f t="shared" si="16"/>
        <v>4.3159423951307288E-4</v>
      </c>
      <c r="AH66" s="7">
        <f t="shared" si="17"/>
        <v>5.2929120228446735E-6</v>
      </c>
      <c r="AI66" s="7">
        <f t="shared" si="18"/>
        <v>4.3526235505356842E-4</v>
      </c>
      <c r="AJ66" s="6">
        <f t="shared" si="19"/>
        <v>-4.264108277308009E-3</v>
      </c>
    </row>
    <row r="67" spans="1:36" ht="15.75" x14ac:dyDescent="0.25">
      <c r="A67" s="12"/>
      <c r="B67" s="4">
        <v>2019</v>
      </c>
      <c r="C67" s="11">
        <v>1212894403676</v>
      </c>
      <c r="D67" s="11">
        <f>C68</f>
        <v>1400683598096</v>
      </c>
      <c r="E67" s="6">
        <f t="shared" si="0"/>
        <v>-0.13406967474686551</v>
      </c>
      <c r="F67" s="11">
        <v>2033366764</v>
      </c>
      <c r="G67" s="11">
        <f t="shared" si="1"/>
        <v>1400683598096</v>
      </c>
      <c r="H67" s="6">
        <f t="shared" si="2"/>
        <v>1.4516959909889923E-3</v>
      </c>
      <c r="I67" s="11">
        <v>33558115185</v>
      </c>
      <c r="J67" s="11">
        <v>48116436880</v>
      </c>
      <c r="K67" s="6">
        <f t="shared" si="3"/>
        <v>0.69743558253684224</v>
      </c>
      <c r="L67" s="11">
        <f t="shared" si="4"/>
        <v>33558115185</v>
      </c>
      <c r="M67" s="11">
        <f t="shared" si="5"/>
        <v>1212894403676</v>
      </c>
      <c r="N67" s="6">
        <f t="shared" si="6"/>
        <v>2.7667796209870522E-2</v>
      </c>
      <c r="O67" s="11">
        <v>883710927664</v>
      </c>
      <c r="P67" s="11">
        <f>O68</f>
        <v>1053375131067</v>
      </c>
      <c r="Q67" s="11">
        <f t="shared" si="7"/>
        <v>-169664203403</v>
      </c>
      <c r="R67" s="11">
        <v>819488911354</v>
      </c>
      <c r="S67" s="11">
        <f>R68</f>
        <v>1029377481187</v>
      </c>
      <c r="T67" s="11">
        <f t="shared" si="8"/>
        <v>-209888569833</v>
      </c>
      <c r="U67" s="11">
        <v>50355857416</v>
      </c>
      <c r="V67" s="11">
        <f>U68</f>
        <v>98426209562</v>
      </c>
      <c r="W67" s="11">
        <f t="shared" si="9"/>
        <v>-48070352146</v>
      </c>
      <c r="X67" s="11">
        <f t="shared" si="10"/>
        <v>88294718576</v>
      </c>
      <c r="Y67" s="11">
        <v>1216136763334</v>
      </c>
      <c r="Z67" s="6">
        <f t="shared" si="11"/>
        <v>7.2602622696762209E-2</v>
      </c>
      <c r="AC67" s="6">
        <f t="shared" si="12"/>
        <v>-0.13406967474686551</v>
      </c>
      <c r="AD67" s="6">
        <f t="shared" si="13"/>
        <v>1.4516959909889923E-3</v>
      </c>
      <c r="AE67" s="6">
        <f t="shared" si="14"/>
        <v>0.69743558253684224</v>
      </c>
      <c r="AF67" s="6">
        <f t="shared" si="15"/>
        <v>2.7667796209870522E-2</v>
      </c>
      <c r="AG67" s="7">
        <f t="shared" si="16"/>
        <v>-3.7094124388198993E-3</v>
      </c>
      <c r="AH67" s="7">
        <f t="shared" si="17"/>
        <v>4.016522883736947E-5</v>
      </c>
      <c r="AI67" s="7">
        <f t="shared" si="18"/>
        <v>1.9296505567141683E-2</v>
      </c>
      <c r="AJ67" s="6">
        <f t="shared" si="19"/>
        <v>7.2602622696762209E-2</v>
      </c>
    </row>
    <row r="68" spans="1:36" ht="15.75" x14ac:dyDescent="0.25">
      <c r="A68" s="12"/>
      <c r="B68" s="4">
        <v>2018</v>
      </c>
      <c r="C68" s="11">
        <v>1400683598096</v>
      </c>
      <c r="D68" s="11">
        <v>1213916545120</v>
      </c>
      <c r="E68" s="6">
        <f t="shared" ref="E68:E122" si="20">(C68-D68)/D68*100%</f>
        <v>0.15385493650845447</v>
      </c>
      <c r="F68" s="11">
        <v>3847233372</v>
      </c>
      <c r="G68" s="11">
        <f t="shared" ref="G68:G122" si="21">D68</f>
        <v>1213916545120</v>
      </c>
      <c r="H68" s="6">
        <f t="shared" ref="H68:H122" si="22">F68/G68</f>
        <v>3.1692733635323234E-3</v>
      </c>
      <c r="I68" s="11">
        <v>40463141352</v>
      </c>
      <c r="J68" s="11">
        <v>64757097094</v>
      </c>
      <c r="K68" s="6">
        <f t="shared" ref="K68:K122" si="23">I68/J68</f>
        <v>0.62484489218632788</v>
      </c>
      <c r="L68" s="11">
        <f t="shared" ref="L68:L122" si="24">I68</f>
        <v>40463141352</v>
      </c>
      <c r="M68" s="11">
        <f t="shared" ref="M68:M121" si="25">C68</f>
        <v>1400683598096</v>
      </c>
      <c r="N68" s="6">
        <f t="shared" ref="N68:N122" si="26">L68/M68</f>
        <v>2.888813819695113E-2</v>
      </c>
      <c r="O68" s="11">
        <v>1053375131067</v>
      </c>
      <c r="P68" s="11">
        <v>860749259575</v>
      </c>
      <c r="Q68" s="11">
        <f t="shared" ref="Q68:Q122" si="27">O68-P68</f>
        <v>192625871492</v>
      </c>
      <c r="R68" s="11">
        <v>1029377481187</v>
      </c>
      <c r="S68" s="11">
        <v>867251288494</v>
      </c>
      <c r="T68" s="11">
        <f t="shared" ref="T68:T122" si="28">R68-S68</f>
        <v>162126192693</v>
      </c>
      <c r="U68" s="11">
        <v>98426209562</v>
      </c>
      <c r="V68" s="11">
        <v>33384332417</v>
      </c>
      <c r="W68" s="11">
        <f t="shared" ref="W68:W122" si="29">U68-V68</f>
        <v>65041877145</v>
      </c>
      <c r="X68" s="11">
        <f t="shared" ref="X68:X122" si="30">Q68-T68-W68</f>
        <v>-34542198346</v>
      </c>
      <c r="Y68" s="11">
        <v>1130297518656</v>
      </c>
      <c r="Z68" s="6">
        <f t="shared" ref="Z68:Z122" si="31">X68/Y68</f>
        <v>-3.0560270880779252E-2</v>
      </c>
      <c r="AC68" s="6">
        <f t="shared" ref="AC68:AC131" si="32">E68</f>
        <v>0.15385493650845447</v>
      </c>
      <c r="AD68" s="6">
        <f t="shared" ref="AD68:AD131" si="33">H68</f>
        <v>3.1692733635323234E-3</v>
      </c>
      <c r="AE68" s="6">
        <f t="shared" ref="AE68:AE131" si="34">K68</f>
        <v>0.62484489218632788</v>
      </c>
      <c r="AF68" s="6">
        <f t="shared" ref="AF68:AF131" si="35">N68</f>
        <v>2.888813819695113E-2</v>
      </c>
      <c r="AG68" s="7">
        <f t="shared" ref="AG68:AG131" si="36">AC68*AF68</f>
        <v>4.4445826681393744E-3</v>
      </c>
      <c r="AH68" s="7">
        <f t="shared" ref="AH68:AH131" si="37">AD68*AF68</f>
        <v>9.15544069096379E-5</v>
      </c>
      <c r="AI68" s="7">
        <f t="shared" ref="AI68:AI131" si="38">AE68*AF68</f>
        <v>1.805060559713767E-2</v>
      </c>
      <c r="AJ68" s="6">
        <f t="shared" ref="AJ68:AJ131" si="39">Z68</f>
        <v>-3.0560270880779252E-2</v>
      </c>
    </row>
    <row r="69" spans="1:36" ht="15.75" x14ac:dyDescent="0.25">
      <c r="A69" s="12" t="s">
        <v>47</v>
      </c>
      <c r="B69" s="4">
        <v>2020</v>
      </c>
      <c r="C69" s="11">
        <v>444865800672</v>
      </c>
      <c r="D69" s="11">
        <f>C70</f>
        <v>405445049452</v>
      </c>
      <c r="E69" s="6">
        <f t="shared" si="20"/>
        <v>9.7228345180884884E-2</v>
      </c>
      <c r="F69" s="11">
        <v>711384664</v>
      </c>
      <c r="G69" s="11">
        <f t="shared" si="21"/>
        <v>405445049452</v>
      </c>
      <c r="H69" s="6">
        <f t="shared" si="22"/>
        <v>1.7545772601281194E-3</v>
      </c>
      <c r="I69" s="11">
        <v>30071380873</v>
      </c>
      <c r="J69" s="11">
        <v>38393758749</v>
      </c>
      <c r="K69" s="6">
        <f t="shared" si="23"/>
        <v>0.78323617829638092</v>
      </c>
      <c r="L69" s="11">
        <f t="shared" si="24"/>
        <v>30071380873</v>
      </c>
      <c r="M69" s="11">
        <f t="shared" si="25"/>
        <v>444865800672</v>
      </c>
      <c r="N69" s="6">
        <f t="shared" si="26"/>
        <v>6.7596521979381499E-2</v>
      </c>
      <c r="O69" s="11">
        <v>235888392122</v>
      </c>
      <c r="P69" s="11">
        <f>O70</f>
        <v>203255907233</v>
      </c>
      <c r="Q69" s="11">
        <f t="shared" si="27"/>
        <v>32632484889</v>
      </c>
      <c r="R69" s="11">
        <v>63454190549</v>
      </c>
      <c r="S69" s="11">
        <f>R70</f>
        <v>56103890638</v>
      </c>
      <c r="T69" s="11">
        <f t="shared" si="28"/>
        <v>7350299911</v>
      </c>
      <c r="U69" s="11">
        <v>102337629322</v>
      </c>
      <c r="V69" s="11">
        <f>U70</f>
        <v>58554611693</v>
      </c>
      <c r="W69" s="11">
        <f t="shared" si="29"/>
        <v>43783017629</v>
      </c>
      <c r="X69" s="11">
        <f t="shared" si="30"/>
        <v>-18500832651</v>
      </c>
      <c r="Y69" s="11">
        <v>394017538408</v>
      </c>
      <c r="Z69" s="6">
        <f t="shared" si="31"/>
        <v>-4.6954337935695215E-2</v>
      </c>
      <c r="AC69" s="6">
        <f t="shared" si="32"/>
        <v>9.7228345180884884E-2</v>
      </c>
      <c r="AD69" s="6">
        <f t="shared" si="33"/>
        <v>1.7545772601281194E-3</v>
      </c>
      <c r="AE69" s="6">
        <f t="shared" si="34"/>
        <v>0.78323617829638092</v>
      </c>
      <c r="AF69" s="6">
        <f t="shared" si="35"/>
        <v>6.7596521979381499E-2</v>
      </c>
      <c r="AG69" s="7">
        <f t="shared" si="36"/>
        <v>6.5722979720385767E-3</v>
      </c>
      <c r="AH69" s="7">
        <f t="shared" si="37"/>
        <v>1.1860332032877338E-4</v>
      </c>
      <c r="AI69" s="7">
        <f t="shared" si="38"/>
        <v>5.2944041541258077E-2</v>
      </c>
      <c r="AJ69" s="6">
        <f t="shared" si="39"/>
        <v>-4.6954337935695215E-2</v>
      </c>
    </row>
    <row r="70" spans="1:36" ht="15.75" x14ac:dyDescent="0.25">
      <c r="A70" s="12"/>
      <c r="B70" s="4">
        <v>2019</v>
      </c>
      <c r="C70" s="11">
        <v>405445049452</v>
      </c>
      <c r="D70" s="11">
        <f>C71</f>
        <v>391362697956</v>
      </c>
      <c r="E70" s="6">
        <f t="shared" si="20"/>
        <v>3.5982865943915907E-2</v>
      </c>
      <c r="F70" s="11">
        <v>896264851</v>
      </c>
      <c r="G70" s="11">
        <f t="shared" si="21"/>
        <v>391362697956</v>
      </c>
      <c r="H70" s="6">
        <f t="shared" si="22"/>
        <v>2.2901131244265007E-3</v>
      </c>
      <c r="I70" s="11">
        <v>13811736623</v>
      </c>
      <c r="J70" s="11">
        <v>18037062772</v>
      </c>
      <c r="K70" s="6">
        <f t="shared" si="23"/>
        <v>0.76574200564632822</v>
      </c>
      <c r="L70" s="11">
        <f t="shared" si="24"/>
        <v>13811736623</v>
      </c>
      <c r="M70" s="11">
        <f t="shared" si="25"/>
        <v>405445049452</v>
      </c>
      <c r="N70" s="6">
        <f t="shared" si="26"/>
        <v>3.4065619105888602E-2</v>
      </c>
      <c r="O70" s="11">
        <v>203255907233</v>
      </c>
      <c r="P70" s="11">
        <f>O71</f>
        <v>191492982970</v>
      </c>
      <c r="Q70" s="11">
        <f t="shared" si="27"/>
        <v>11762924263</v>
      </c>
      <c r="R70" s="11">
        <v>56103890638</v>
      </c>
      <c r="S70" s="11">
        <f>R71</f>
        <v>63071077029</v>
      </c>
      <c r="T70" s="11">
        <f t="shared" si="28"/>
        <v>-6967186391</v>
      </c>
      <c r="U70" s="11">
        <v>58554611693</v>
      </c>
      <c r="V70" s="11">
        <f>U71</f>
        <v>49524169619</v>
      </c>
      <c r="W70" s="11">
        <f t="shared" si="29"/>
        <v>9030442074</v>
      </c>
      <c r="X70" s="11">
        <f t="shared" si="30"/>
        <v>9699668580</v>
      </c>
      <c r="Y70" s="11">
        <v>381433524206</v>
      </c>
      <c r="Z70" s="6">
        <f t="shared" si="31"/>
        <v>2.5429512521719305E-2</v>
      </c>
      <c r="AC70" s="6">
        <f t="shared" si="32"/>
        <v>3.5982865943915907E-2</v>
      </c>
      <c r="AD70" s="6">
        <f t="shared" si="33"/>
        <v>2.2901131244265007E-3</v>
      </c>
      <c r="AE70" s="6">
        <f t="shared" si="34"/>
        <v>0.76574200564632822</v>
      </c>
      <c r="AF70" s="6">
        <f t="shared" si="35"/>
        <v>3.4065619105888602E-2</v>
      </c>
      <c r="AG70" s="7">
        <f t="shared" si="36"/>
        <v>1.22577860558369E-3</v>
      </c>
      <c r="AH70" s="7">
        <f t="shared" si="37"/>
        <v>7.8014121406109641E-5</v>
      </c>
      <c r="AI70" s="7">
        <f t="shared" si="38"/>
        <v>2.6085475497727016E-2</v>
      </c>
      <c r="AJ70" s="6">
        <f t="shared" si="39"/>
        <v>2.5429512521719305E-2</v>
      </c>
    </row>
    <row r="71" spans="1:36" ht="15.75" x14ac:dyDescent="0.25">
      <c r="A71" s="12"/>
      <c r="B71" s="4">
        <v>2018</v>
      </c>
      <c r="C71" s="11">
        <v>391362697956</v>
      </c>
      <c r="D71" s="11">
        <v>303788390330</v>
      </c>
      <c r="E71" s="6">
        <f t="shared" si="20"/>
        <v>0.2882740434249958</v>
      </c>
      <c r="F71" s="11">
        <v>818148431</v>
      </c>
      <c r="G71" s="11">
        <f t="shared" si="21"/>
        <v>303788390330</v>
      </c>
      <c r="H71" s="6">
        <f t="shared" si="22"/>
        <v>2.6931523950314879E-3</v>
      </c>
      <c r="I71" s="11">
        <v>16675673703</v>
      </c>
      <c r="J71" s="11">
        <v>22040417272</v>
      </c>
      <c r="K71" s="6">
        <f t="shared" si="23"/>
        <v>0.75659519042702816</v>
      </c>
      <c r="L71" s="11">
        <f t="shared" si="24"/>
        <v>16675673703</v>
      </c>
      <c r="M71" s="11">
        <f t="shared" si="25"/>
        <v>391362697956</v>
      </c>
      <c r="N71" s="6">
        <f t="shared" si="26"/>
        <v>4.2609256809842434E-2</v>
      </c>
      <c r="O71" s="11">
        <v>191492982970</v>
      </c>
      <c r="P71" s="11">
        <v>145540638781</v>
      </c>
      <c r="Q71" s="11">
        <f t="shared" si="27"/>
        <v>45952344189</v>
      </c>
      <c r="R71" s="11">
        <v>63071077029</v>
      </c>
      <c r="S71" s="11">
        <v>28527518002</v>
      </c>
      <c r="T71" s="11">
        <f t="shared" si="28"/>
        <v>34543559027</v>
      </c>
      <c r="U71" s="11">
        <v>49524169619</v>
      </c>
      <c r="V71" s="11">
        <v>48155991620</v>
      </c>
      <c r="W71" s="11">
        <f t="shared" si="29"/>
        <v>1368177999</v>
      </c>
      <c r="X71" s="11">
        <f t="shared" si="30"/>
        <v>10040607163</v>
      </c>
      <c r="Y71" s="11">
        <v>367961600950</v>
      </c>
      <c r="Z71" s="6">
        <f t="shared" si="31"/>
        <v>2.7287105874844682E-2</v>
      </c>
      <c r="AC71" s="6">
        <f t="shared" si="32"/>
        <v>0.2882740434249958</v>
      </c>
      <c r="AD71" s="6">
        <f t="shared" si="33"/>
        <v>2.6931523950314879E-3</v>
      </c>
      <c r="AE71" s="6">
        <f t="shared" si="34"/>
        <v>0.75659519042702816</v>
      </c>
      <c r="AF71" s="6">
        <f t="shared" si="35"/>
        <v>4.2609256809842434E-2</v>
      </c>
      <c r="AG71" s="7">
        <f t="shared" si="36"/>
        <v>1.2283142747907316E-2</v>
      </c>
      <c r="AH71" s="7">
        <f t="shared" si="37"/>
        <v>1.1475322202793888E-4</v>
      </c>
      <c r="AI71" s="7">
        <f t="shared" si="38"/>
        <v>3.2237958769996883E-2</v>
      </c>
      <c r="AJ71" s="6">
        <f t="shared" si="39"/>
        <v>2.7287105874844682E-2</v>
      </c>
    </row>
    <row r="72" spans="1:36" ht="15.75" x14ac:dyDescent="0.25">
      <c r="A72" s="13" t="s">
        <v>48</v>
      </c>
      <c r="B72" s="4">
        <v>2020</v>
      </c>
      <c r="C72" s="11">
        <v>119236751418000</v>
      </c>
      <c r="D72" s="11">
        <f>C73</f>
        <v>117591853550000</v>
      </c>
      <c r="E72" s="6">
        <f t="shared" si="20"/>
        <v>1.3988195766474506E-2</v>
      </c>
      <c r="F72" s="11">
        <v>2849561598000</v>
      </c>
      <c r="G72" s="11">
        <f t="shared" si="21"/>
        <v>117591853550000</v>
      </c>
      <c r="H72" s="6">
        <f t="shared" si="22"/>
        <v>2.4232644626086854E-2</v>
      </c>
      <c r="I72" s="11">
        <v>4126571394000</v>
      </c>
      <c r="J72" s="11">
        <v>5381154858000</v>
      </c>
      <c r="K72" s="6">
        <f t="shared" si="23"/>
        <v>0.76685609369987773</v>
      </c>
      <c r="L72" s="11">
        <f t="shared" si="24"/>
        <v>4126571394000</v>
      </c>
      <c r="M72" s="11">
        <f t="shared" si="25"/>
        <v>119236751418000</v>
      </c>
      <c r="N72" s="6">
        <f t="shared" si="26"/>
        <v>3.4608217222672939E-2</v>
      </c>
      <c r="O72" s="11">
        <v>60929916162000</v>
      </c>
      <c r="P72" s="11">
        <f>O73</f>
        <v>58294580687000</v>
      </c>
      <c r="Q72" s="11">
        <f t="shared" si="27"/>
        <v>2635335475000</v>
      </c>
      <c r="R72" s="11">
        <v>26985501444000</v>
      </c>
      <c r="S72" s="11">
        <f>R73</f>
        <v>25351849563000</v>
      </c>
      <c r="T72" s="11">
        <f t="shared" si="28"/>
        <v>1633651881000</v>
      </c>
      <c r="U72" s="11">
        <v>12220680894000</v>
      </c>
      <c r="V72" s="11">
        <f>U73</f>
        <v>10701943715000</v>
      </c>
      <c r="W72" s="11">
        <f t="shared" si="29"/>
        <v>1518737179000</v>
      </c>
      <c r="X72" s="11">
        <f t="shared" si="30"/>
        <v>-517053585000</v>
      </c>
      <c r="Y72" s="11">
        <v>41905987122000</v>
      </c>
      <c r="Z72" s="6">
        <f t="shared" si="31"/>
        <v>-1.2338417980579075E-2</v>
      </c>
      <c r="AC72" s="6">
        <f t="shared" si="32"/>
        <v>1.3988195766474506E-2</v>
      </c>
      <c r="AD72" s="6">
        <f t="shared" si="33"/>
        <v>2.4232644626086854E-2</v>
      </c>
      <c r="AE72" s="6">
        <f t="shared" si="34"/>
        <v>0.76685609369987773</v>
      </c>
      <c r="AF72" s="6">
        <f t="shared" si="35"/>
        <v>3.4608217222672939E-2</v>
      </c>
      <c r="AG72" s="7">
        <f t="shared" si="36"/>
        <v>4.8410651763942366E-4</v>
      </c>
      <c r="AH72" s="7">
        <f t="shared" si="37"/>
        <v>8.3864862909945189E-4</v>
      </c>
      <c r="AI72" s="7">
        <f t="shared" si="38"/>
        <v>2.65395222692958E-2</v>
      </c>
      <c r="AJ72" s="6">
        <f t="shared" si="39"/>
        <v>-1.2338417980579075E-2</v>
      </c>
    </row>
    <row r="73" spans="1:36" ht="15.75" x14ac:dyDescent="0.25">
      <c r="A73" s="13"/>
      <c r="B73" s="4">
        <v>2019</v>
      </c>
      <c r="C73" s="11">
        <v>117591853550000</v>
      </c>
      <c r="D73" s="11">
        <f>C74</f>
        <v>126093346317000</v>
      </c>
      <c r="E73" s="6">
        <f t="shared" si="20"/>
        <v>-6.7422215488096876E-2</v>
      </c>
      <c r="F73" s="11">
        <v>2644003115000</v>
      </c>
      <c r="G73" s="11">
        <f t="shared" si="21"/>
        <v>126093346317000</v>
      </c>
      <c r="H73" s="6">
        <f t="shared" si="22"/>
        <v>2.096861723657447E-2</v>
      </c>
      <c r="I73" s="11">
        <v>3795088090000</v>
      </c>
      <c r="J73" s="11">
        <v>5503313407000</v>
      </c>
      <c r="K73" s="6">
        <f t="shared" si="23"/>
        <v>0.68960057502318439</v>
      </c>
      <c r="L73" s="11">
        <f t="shared" si="24"/>
        <v>3795088090000</v>
      </c>
      <c r="M73" s="11">
        <f t="shared" si="25"/>
        <v>117591853550000</v>
      </c>
      <c r="N73" s="6">
        <f t="shared" si="26"/>
        <v>3.2273392887597695E-2</v>
      </c>
      <c r="O73" s="11">
        <v>58294580687000</v>
      </c>
      <c r="P73" s="11">
        <f>O74</f>
        <v>60382557126000</v>
      </c>
      <c r="Q73" s="11">
        <f t="shared" si="27"/>
        <v>-2087976439000</v>
      </c>
      <c r="R73" s="11">
        <v>25351849563000</v>
      </c>
      <c r="S73" s="11">
        <f>R74</f>
        <v>25096587570000</v>
      </c>
      <c r="T73" s="11">
        <f t="shared" si="28"/>
        <v>255261993000</v>
      </c>
      <c r="U73" s="11">
        <v>10701943715000</v>
      </c>
      <c r="V73" s="11">
        <f>U74</f>
        <v>10896892704000</v>
      </c>
      <c r="W73" s="11">
        <f t="shared" si="29"/>
        <v>-194948989000</v>
      </c>
      <c r="X73" s="11">
        <f t="shared" si="30"/>
        <v>-2148289443000</v>
      </c>
      <c r="Y73" s="11">
        <v>44579429143000</v>
      </c>
      <c r="Z73" s="6">
        <f t="shared" si="31"/>
        <v>-4.8190151473425293E-2</v>
      </c>
      <c r="AC73" s="6">
        <f t="shared" si="32"/>
        <v>-6.7422215488096876E-2</v>
      </c>
      <c r="AD73" s="6">
        <f t="shared" si="33"/>
        <v>2.096861723657447E-2</v>
      </c>
      <c r="AE73" s="6">
        <f t="shared" si="34"/>
        <v>0.68960057502318439</v>
      </c>
      <c r="AF73" s="6">
        <f t="shared" si="35"/>
        <v>3.2273392887597695E-2</v>
      </c>
      <c r="AG73" s="7">
        <f t="shared" si="36"/>
        <v>-2.1759436497996248E-3</v>
      </c>
      <c r="AH73" s="7">
        <f t="shared" si="37"/>
        <v>6.7672842238562098E-4</v>
      </c>
      <c r="AI73" s="7">
        <f t="shared" si="38"/>
        <v>2.225575029323652E-2</v>
      </c>
      <c r="AJ73" s="6">
        <f t="shared" si="39"/>
        <v>-4.8190151473425293E-2</v>
      </c>
    </row>
    <row r="74" spans="1:36" ht="15.75" x14ac:dyDescent="0.25">
      <c r="A74" s="13"/>
      <c r="B74" s="4">
        <v>2018</v>
      </c>
      <c r="C74" s="11">
        <v>126093346317000</v>
      </c>
      <c r="D74" s="11">
        <v>102909501280000</v>
      </c>
      <c r="E74" s="6">
        <f t="shared" si="20"/>
        <v>0.22528381489208205</v>
      </c>
      <c r="F74" s="11">
        <v>2331664380000</v>
      </c>
      <c r="G74" s="11">
        <f t="shared" si="21"/>
        <v>102909501280000</v>
      </c>
      <c r="H74" s="6">
        <f t="shared" si="22"/>
        <v>2.2657425708982118E-2</v>
      </c>
      <c r="I74" s="11">
        <v>8475460254000</v>
      </c>
      <c r="J74" s="11">
        <v>10601493795000</v>
      </c>
      <c r="K74" s="6">
        <f t="shared" si="23"/>
        <v>0.79945905906178005</v>
      </c>
      <c r="L74" s="11">
        <f t="shared" si="24"/>
        <v>8475460254000</v>
      </c>
      <c r="M74" s="11">
        <f t="shared" si="25"/>
        <v>126093346317000</v>
      </c>
      <c r="N74" s="6">
        <f t="shared" si="26"/>
        <v>6.7215761192447085E-2</v>
      </c>
      <c r="O74" s="11">
        <v>60382557126000</v>
      </c>
      <c r="P74" s="11">
        <v>42399304520000</v>
      </c>
      <c r="Q74" s="11">
        <f t="shared" si="27"/>
        <v>17983252606000</v>
      </c>
      <c r="R74" s="11">
        <v>25096587570000</v>
      </c>
      <c r="S74" s="11">
        <v>20259496400000</v>
      </c>
      <c r="T74" s="11">
        <f t="shared" si="28"/>
        <v>4837091170000</v>
      </c>
      <c r="U74" s="11">
        <v>10896892704000</v>
      </c>
      <c r="V74" s="11">
        <v>8358988440000</v>
      </c>
      <c r="W74" s="11">
        <f t="shared" si="29"/>
        <v>2537904264000</v>
      </c>
      <c r="X74" s="11">
        <f t="shared" si="30"/>
        <v>10608257172000</v>
      </c>
      <c r="Y74" s="11">
        <v>48060369369000</v>
      </c>
      <c r="Z74" s="6">
        <f t="shared" si="31"/>
        <v>0.22072774952167887</v>
      </c>
      <c r="AC74" s="6">
        <f t="shared" si="32"/>
        <v>0.22528381489208205</v>
      </c>
      <c r="AD74" s="6">
        <f t="shared" si="33"/>
        <v>2.2657425708982118E-2</v>
      </c>
      <c r="AE74" s="6">
        <f t="shared" si="34"/>
        <v>0.79945905906178005</v>
      </c>
      <c r="AF74" s="6">
        <f t="shared" si="35"/>
        <v>6.7215761192447085E-2</v>
      </c>
      <c r="AG74" s="7">
        <f t="shared" si="36"/>
        <v>1.5142623102309641E-2</v>
      </c>
      <c r="AH74" s="7">
        <f t="shared" si="37"/>
        <v>1.5229361156905532E-3</v>
      </c>
      <c r="AI74" s="7">
        <f t="shared" si="38"/>
        <v>5.3736249197035055E-2</v>
      </c>
      <c r="AJ74" s="6">
        <f t="shared" si="39"/>
        <v>0.22072774952167887</v>
      </c>
    </row>
    <row r="75" spans="1:36" ht="15.75" x14ac:dyDescent="0.25">
      <c r="A75" s="12" t="s">
        <v>51</v>
      </c>
      <c r="B75" s="4">
        <v>2020</v>
      </c>
      <c r="C75" s="11">
        <v>27344672000000</v>
      </c>
      <c r="D75" s="11">
        <f>C76</f>
        <v>27707749000000</v>
      </c>
      <c r="E75" s="6">
        <f t="shared" si="20"/>
        <v>-1.310380716961165E-2</v>
      </c>
      <c r="F75" s="11">
        <v>65435000000</v>
      </c>
      <c r="G75" s="11">
        <f t="shared" si="21"/>
        <v>27707749000000</v>
      </c>
      <c r="H75" s="6">
        <f t="shared" si="22"/>
        <v>2.3616137131890432E-3</v>
      </c>
      <c r="I75" s="11">
        <v>1806337000000</v>
      </c>
      <c r="J75" s="11">
        <v>2148328000000</v>
      </c>
      <c r="K75" s="6">
        <f t="shared" si="23"/>
        <v>0.84081062109696469</v>
      </c>
      <c r="L75" s="11">
        <f t="shared" si="24"/>
        <v>1806337000000</v>
      </c>
      <c r="M75" s="11">
        <f t="shared" si="25"/>
        <v>27344672000000</v>
      </c>
      <c r="N75" s="6">
        <f t="shared" si="26"/>
        <v>6.6058097167887034E-2</v>
      </c>
      <c r="O75" s="11">
        <v>12299306000000</v>
      </c>
      <c r="P75" s="11">
        <f>O76</f>
        <v>12829494000000</v>
      </c>
      <c r="Q75" s="11">
        <f t="shared" si="27"/>
        <v>-530188000000</v>
      </c>
      <c r="R75" s="11">
        <v>4215956000000</v>
      </c>
      <c r="S75" s="11">
        <f>R76</f>
        <v>3907492000000</v>
      </c>
      <c r="T75" s="11">
        <f t="shared" si="28"/>
        <v>308464000000</v>
      </c>
      <c r="U75" s="11">
        <v>7697631000000</v>
      </c>
      <c r="V75" s="11">
        <f>U76</f>
        <v>7651750000000</v>
      </c>
      <c r="W75" s="11">
        <f t="shared" si="29"/>
        <v>45881000000</v>
      </c>
      <c r="X75" s="11">
        <f t="shared" si="30"/>
        <v>-884533000000</v>
      </c>
      <c r="Y75" s="11">
        <v>14184322000000</v>
      </c>
      <c r="Z75" s="6">
        <f t="shared" si="31"/>
        <v>-6.2359906945146905E-2</v>
      </c>
      <c r="AC75" s="6">
        <f t="shared" si="32"/>
        <v>-1.310380716961165E-2</v>
      </c>
      <c r="AD75" s="6">
        <f t="shared" si="33"/>
        <v>2.3616137131890432E-3</v>
      </c>
      <c r="AE75" s="6">
        <f t="shared" si="34"/>
        <v>0.84081062109696469</v>
      </c>
      <c r="AF75" s="6">
        <f t="shared" si="35"/>
        <v>6.6058097167887034E-2</v>
      </c>
      <c r="AG75" s="7">
        <f t="shared" si="36"/>
        <v>-8.6561256727946112E-4</v>
      </c>
      <c r="AH75" s="7">
        <f t="shared" si="37"/>
        <v>1.5600370813885633E-4</v>
      </c>
      <c r="AI75" s="7">
        <f t="shared" si="38"/>
        <v>5.5542349708214742E-2</v>
      </c>
      <c r="AJ75" s="6">
        <f t="shared" si="39"/>
        <v>-6.2359906945146905E-2</v>
      </c>
    </row>
    <row r="76" spans="1:36" ht="15.75" x14ac:dyDescent="0.25">
      <c r="A76" s="12"/>
      <c r="B76" s="4">
        <v>2019</v>
      </c>
      <c r="C76" s="11">
        <v>27707749000000</v>
      </c>
      <c r="D76" s="11">
        <f>C77</f>
        <v>27788562000000</v>
      </c>
      <c r="E76" s="6">
        <f t="shared" si="20"/>
        <v>-2.9081389673924112E-3</v>
      </c>
      <c r="F76" s="11">
        <v>90505000000</v>
      </c>
      <c r="G76" s="11">
        <f t="shared" si="21"/>
        <v>27788562000000</v>
      </c>
      <c r="H76" s="6">
        <f t="shared" si="22"/>
        <v>3.2569155611578606E-3</v>
      </c>
      <c r="I76" s="11">
        <v>1835305000000</v>
      </c>
      <c r="J76" s="11">
        <v>2274427000000</v>
      </c>
      <c r="K76" s="6">
        <f t="shared" si="23"/>
        <v>0.80693071265861682</v>
      </c>
      <c r="L76" s="11">
        <f t="shared" si="24"/>
        <v>1835305000000</v>
      </c>
      <c r="M76" s="11">
        <f t="shared" si="25"/>
        <v>27707749000000</v>
      </c>
      <c r="N76" s="6">
        <f t="shared" si="26"/>
        <v>6.6237968302657865E-2</v>
      </c>
      <c r="O76" s="11">
        <v>12829494000000</v>
      </c>
      <c r="P76" s="11">
        <f>O77</f>
        <v>12315796000000</v>
      </c>
      <c r="Q76" s="11">
        <f t="shared" si="27"/>
        <v>513698000000</v>
      </c>
      <c r="R76" s="11">
        <v>3907492000000</v>
      </c>
      <c r="S76" s="11">
        <f>R77</f>
        <v>3925649000000</v>
      </c>
      <c r="T76" s="11">
        <f t="shared" si="28"/>
        <v>-18157000000</v>
      </c>
      <c r="U76" s="11">
        <v>7651750000000</v>
      </c>
      <c r="V76" s="11">
        <f>U77</f>
        <v>7225876000000</v>
      </c>
      <c r="W76" s="11">
        <f t="shared" si="29"/>
        <v>425874000000</v>
      </c>
      <c r="X76" s="11">
        <f t="shared" si="30"/>
        <v>105981000000</v>
      </c>
      <c r="Y76" s="11">
        <v>15939348000000</v>
      </c>
      <c r="Z76" s="6">
        <f t="shared" si="31"/>
        <v>6.6490172621866336E-3</v>
      </c>
      <c r="AC76" s="6">
        <f t="shared" si="32"/>
        <v>-2.9081389673924112E-3</v>
      </c>
      <c r="AD76" s="6">
        <f t="shared" si="33"/>
        <v>3.2569155611578606E-3</v>
      </c>
      <c r="AE76" s="6">
        <f t="shared" si="34"/>
        <v>0.80693071265861682</v>
      </c>
      <c r="AF76" s="6">
        <f t="shared" si="35"/>
        <v>6.6237968302657865E-2</v>
      </c>
      <c r="AG76" s="7">
        <f t="shared" si="36"/>
        <v>-1.926292167418627E-4</v>
      </c>
      <c r="AH76" s="7">
        <f t="shared" si="37"/>
        <v>2.1573146970440751E-4</v>
      </c>
      <c r="AI76" s="7">
        <f t="shared" si="38"/>
        <v>5.3449450967522585E-2</v>
      </c>
      <c r="AJ76" s="6">
        <f t="shared" si="39"/>
        <v>6.6490172621866336E-3</v>
      </c>
    </row>
    <row r="77" spans="1:36" ht="15.75" x14ac:dyDescent="0.25">
      <c r="A77" s="12"/>
      <c r="B77" s="4">
        <v>2018</v>
      </c>
      <c r="C77" s="11">
        <v>27788562000000</v>
      </c>
      <c r="D77" s="11">
        <v>28863676000000</v>
      </c>
      <c r="E77" s="6">
        <f t="shared" si="20"/>
        <v>-3.7247992944488426E-2</v>
      </c>
      <c r="F77" s="11">
        <v>99844000000</v>
      </c>
      <c r="G77" s="11">
        <f t="shared" si="21"/>
        <v>28863676000000</v>
      </c>
      <c r="H77" s="6">
        <f t="shared" si="22"/>
        <v>3.4591574545113379E-3</v>
      </c>
      <c r="I77" s="11">
        <v>1145937000000</v>
      </c>
      <c r="J77" s="11">
        <v>1400822000000</v>
      </c>
      <c r="K77" s="6">
        <f t="shared" si="23"/>
        <v>0.81804611863605792</v>
      </c>
      <c r="L77" s="11">
        <f t="shared" si="24"/>
        <v>1145937000000</v>
      </c>
      <c r="M77" s="11">
        <f t="shared" si="25"/>
        <v>27788562000000</v>
      </c>
      <c r="N77" s="6">
        <f t="shared" si="26"/>
        <v>4.1237722196636156E-2</v>
      </c>
      <c r="O77" s="11">
        <v>12315796000000</v>
      </c>
      <c r="P77" s="11">
        <v>12883074000000</v>
      </c>
      <c r="Q77" s="11">
        <f t="shared" si="27"/>
        <v>-567278000000</v>
      </c>
      <c r="R77" s="11">
        <v>3925649000000</v>
      </c>
      <c r="S77" s="11">
        <v>3479024000000</v>
      </c>
      <c r="T77" s="11">
        <f t="shared" si="28"/>
        <v>446625000000</v>
      </c>
      <c r="U77" s="11">
        <v>7225876000000</v>
      </c>
      <c r="V77" s="11">
        <v>8294891000000</v>
      </c>
      <c r="W77" s="11">
        <f t="shared" si="29"/>
        <v>-1069015000000</v>
      </c>
      <c r="X77" s="11">
        <f t="shared" si="30"/>
        <v>55112000000</v>
      </c>
      <c r="Y77" s="11">
        <v>15190283000000</v>
      </c>
      <c r="Z77" s="6">
        <f t="shared" si="31"/>
        <v>3.628108837735281E-3</v>
      </c>
      <c r="AC77" s="6">
        <f t="shared" si="32"/>
        <v>-3.7247992944488426E-2</v>
      </c>
      <c r="AD77" s="6">
        <f t="shared" si="33"/>
        <v>3.4591574545113379E-3</v>
      </c>
      <c r="AE77" s="6">
        <f t="shared" si="34"/>
        <v>0.81804611863605792</v>
      </c>
      <c r="AF77" s="6">
        <f t="shared" si="35"/>
        <v>4.1237722196636156E-2</v>
      </c>
      <c r="AG77" s="7">
        <f t="shared" si="36"/>
        <v>-1.5360223854270774E-3</v>
      </c>
      <c r="AH77" s="7">
        <f t="shared" si="37"/>
        <v>1.4264777414356162E-4</v>
      </c>
      <c r="AI77" s="7">
        <f t="shared" si="38"/>
        <v>3.373435858435022E-2</v>
      </c>
      <c r="AJ77" s="6">
        <f t="shared" si="39"/>
        <v>3.628108837735281E-3</v>
      </c>
    </row>
    <row r="78" spans="1:36" ht="15.75" x14ac:dyDescent="0.25">
      <c r="A78" s="13" t="s">
        <v>49</v>
      </c>
      <c r="B78" s="4">
        <v>2020</v>
      </c>
      <c r="C78" s="11">
        <v>3936752211390</v>
      </c>
      <c r="D78" s="11">
        <f>C79</f>
        <v>3838668934774</v>
      </c>
      <c r="E78" s="6">
        <f t="shared" si="20"/>
        <v>2.5551376865943404E-2</v>
      </c>
      <c r="F78" s="11">
        <v>131874592962</v>
      </c>
      <c r="G78" s="11">
        <f t="shared" si="21"/>
        <v>3838668934774</v>
      </c>
      <c r="H78" s="6">
        <f t="shared" si="22"/>
        <v>3.4354250184840195E-2</v>
      </c>
      <c r="I78" s="11">
        <v>119561722722</v>
      </c>
      <c r="J78" s="11">
        <v>174714009492</v>
      </c>
      <c r="K78" s="6">
        <f t="shared" si="23"/>
        <v>0.68432819480039819</v>
      </c>
      <c r="L78" s="11">
        <f t="shared" si="24"/>
        <v>119561722722</v>
      </c>
      <c r="M78" s="11">
        <f t="shared" si="25"/>
        <v>3936752211390</v>
      </c>
      <c r="N78" s="6">
        <f t="shared" si="26"/>
        <v>3.037064978996603E-2</v>
      </c>
      <c r="O78" s="11">
        <v>1580372234466</v>
      </c>
      <c r="P78" s="11">
        <f>O79</f>
        <v>1453086104790</v>
      </c>
      <c r="Q78" s="11">
        <f t="shared" si="27"/>
        <v>127286129676</v>
      </c>
      <c r="R78" s="11">
        <v>1211121092244</v>
      </c>
      <c r="S78" s="11">
        <f>R79</f>
        <v>1282800879778</v>
      </c>
      <c r="T78" s="11">
        <f t="shared" si="28"/>
        <v>-71679787534</v>
      </c>
      <c r="U78" s="11">
        <v>395987848914</v>
      </c>
      <c r="V78" s="11">
        <f>U79</f>
        <v>145440392247</v>
      </c>
      <c r="W78" s="11">
        <f t="shared" si="29"/>
        <v>250547456667</v>
      </c>
      <c r="X78" s="11">
        <f t="shared" si="30"/>
        <v>-51581539457</v>
      </c>
      <c r="Y78" s="11">
        <v>2777160276204</v>
      </c>
      <c r="Z78" s="6">
        <f t="shared" si="31"/>
        <v>-1.8573483100336196E-2</v>
      </c>
      <c r="AC78" s="6">
        <f t="shared" si="32"/>
        <v>2.5551376865943404E-2</v>
      </c>
      <c r="AD78" s="6">
        <f t="shared" si="33"/>
        <v>3.4354250184840195E-2</v>
      </c>
      <c r="AE78" s="6">
        <f t="shared" si="34"/>
        <v>0.68432819480039819</v>
      </c>
      <c r="AF78" s="6">
        <f t="shared" si="35"/>
        <v>3.037064978996603E-2</v>
      </c>
      <c r="AG78" s="7">
        <f t="shared" si="36"/>
        <v>7.7601191844700688E-4</v>
      </c>
      <c r="AH78" s="7">
        <f t="shared" si="37"/>
        <v>1.0433609011606573E-3</v>
      </c>
      <c r="AI78" s="7">
        <f t="shared" si="38"/>
        <v>2.0783491945682547E-2</v>
      </c>
      <c r="AJ78" s="6">
        <f t="shared" si="39"/>
        <v>-1.8573483100336196E-2</v>
      </c>
    </row>
    <row r="79" spans="1:36" ht="15.75" x14ac:dyDescent="0.25">
      <c r="A79" s="13"/>
      <c r="B79" s="4">
        <v>2019</v>
      </c>
      <c r="C79" s="11">
        <v>3838668934774</v>
      </c>
      <c r="D79" s="11">
        <f>C80</f>
        <v>4209257539548</v>
      </c>
      <c r="E79" s="6">
        <f t="shared" si="20"/>
        <v>-8.8041323509464975E-2</v>
      </c>
      <c r="F79" s="11">
        <v>120757769450</v>
      </c>
      <c r="G79" s="11">
        <f t="shared" si="21"/>
        <v>4209257539548</v>
      </c>
      <c r="H79" s="6">
        <f t="shared" si="22"/>
        <v>2.8688615109772365E-2</v>
      </c>
      <c r="I79" s="11">
        <v>62378183437</v>
      </c>
      <c r="J79" s="11">
        <v>91277767486</v>
      </c>
      <c r="K79" s="6">
        <f t="shared" si="23"/>
        <v>0.68338857484181392</v>
      </c>
      <c r="L79" s="11">
        <f t="shared" si="24"/>
        <v>62378183437</v>
      </c>
      <c r="M79" s="11">
        <f t="shared" si="25"/>
        <v>3838668934774</v>
      </c>
      <c r="N79" s="6">
        <f t="shared" si="26"/>
        <v>1.6249951349522278E-2</v>
      </c>
      <c r="O79" s="11">
        <v>1453086104790</v>
      </c>
      <c r="P79" s="11">
        <f>O80</f>
        <v>1565795079468</v>
      </c>
      <c r="Q79" s="11">
        <f t="shared" si="27"/>
        <v>-112708974678</v>
      </c>
      <c r="R79" s="11">
        <v>1282800879778</v>
      </c>
      <c r="S79" s="11">
        <f>R80</f>
        <v>1529820258849</v>
      </c>
      <c r="T79" s="11">
        <f t="shared" si="28"/>
        <v>-247019379071</v>
      </c>
      <c r="U79" s="11">
        <v>145440392247</v>
      </c>
      <c r="V79" s="11">
        <f>U80</f>
        <v>121627132677</v>
      </c>
      <c r="W79" s="11">
        <f t="shared" si="29"/>
        <v>23813259570</v>
      </c>
      <c r="X79" s="11">
        <f t="shared" si="30"/>
        <v>110497144823</v>
      </c>
      <c r="Y79" s="11">
        <v>2811256114558</v>
      </c>
      <c r="Z79" s="6">
        <f t="shared" si="31"/>
        <v>3.9305257265886968E-2</v>
      </c>
      <c r="AC79" s="6">
        <f t="shared" si="32"/>
        <v>-8.8041323509464975E-2</v>
      </c>
      <c r="AD79" s="6">
        <f t="shared" si="33"/>
        <v>2.8688615109772365E-2</v>
      </c>
      <c r="AE79" s="6">
        <f t="shared" si="34"/>
        <v>0.68338857484181392</v>
      </c>
      <c r="AF79" s="6">
        <f t="shared" si="35"/>
        <v>1.6249951349522278E-2</v>
      </c>
      <c r="AG79" s="7">
        <f t="shared" si="36"/>
        <v>-1.4306672237763577E-3</v>
      </c>
      <c r="AH79" s="7">
        <f t="shared" si="37"/>
        <v>4.6618859981897067E-4</v>
      </c>
      <c r="AI79" s="7">
        <f t="shared" si="38"/>
        <v>1.110503109399884E-2</v>
      </c>
      <c r="AJ79" s="6">
        <f t="shared" si="39"/>
        <v>3.9305257265886968E-2</v>
      </c>
    </row>
    <row r="80" spans="1:36" ht="15.75" x14ac:dyDescent="0.25">
      <c r="A80" s="13"/>
      <c r="B80" s="4">
        <v>2018</v>
      </c>
      <c r="C80" s="11">
        <v>4209257539548</v>
      </c>
      <c r="D80" s="11">
        <v>3879455813840</v>
      </c>
      <c r="E80" s="6">
        <f t="shared" si="20"/>
        <v>8.5012368108802486E-2</v>
      </c>
      <c r="F80" s="11">
        <v>127421884935</v>
      </c>
      <c r="G80" s="11">
        <f t="shared" si="21"/>
        <v>3879455813840</v>
      </c>
      <c r="H80" s="6">
        <f t="shared" si="22"/>
        <v>3.2845298683496039E-2</v>
      </c>
      <c r="I80" s="11">
        <v>73110242961</v>
      </c>
      <c r="J80" s="11">
        <v>110066172390</v>
      </c>
      <c r="K80" s="6">
        <f t="shared" si="23"/>
        <v>0.66423898799666437</v>
      </c>
      <c r="L80" s="11">
        <f t="shared" si="24"/>
        <v>73110242961</v>
      </c>
      <c r="M80" s="11">
        <f t="shared" si="25"/>
        <v>4209257539548</v>
      </c>
      <c r="N80" s="6">
        <f t="shared" si="26"/>
        <v>1.7368916554545331E-2</v>
      </c>
      <c r="O80" s="11">
        <v>1565795079468</v>
      </c>
      <c r="P80" s="11">
        <v>1321479542360</v>
      </c>
      <c r="Q80" s="11">
        <f t="shared" si="27"/>
        <v>244315537108</v>
      </c>
      <c r="R80" s="11">
        <v>1529820258849</v>
      </c>
      <c r="S80" s="11">
        <v>1356691351320</v>
      </c>
      <c r="T80" s="11">
        <f t="shared" si="28"/>
        <v>173128907529</v>
      </c>
      <c r="U80" s="11">
        <v>121627132677</v>
      </c>
      <c r="V80" s="11">
        <v>153237229560</v>
      </c>
      <c r="W80" s="11">
        <f t="shared" si="29"/>
        <v>-31610096883</v>
      </c>
      <c r="X80" s="11">
        <f t="shared" si="30"/>
        <v>102796726462</v>
      </c>
      <c r="Y80" s="11">
        <v>3048553872873</v>
      </c>
      <c r="Z80" s="6">
        <f t="shared" si="31"/>
        <v>3.3719832664502965E-2</v>
      </c>
      <c r="AC80" s="6">
        <f t="shared" si="32"/>
        <v>8.5012368108802486E-2</v>
      </c>
      <c r="AD80" s="6">
        <f t="shared" si="33"/>
        <v>3.2845298683496039E-2</v>
      </c>
      <c r="AE80" s="6">
        <f t="shared" si="34"/>
        <v>0.66423898799666437</v>
      </c>
      <c r="AF80" s="6">
        <f t="shared" si="35"/>
        <v>1.7368916554545331E-2</v>
      </c>
      <c r="AG80" s="7">
        <f t="shared" si="36"/>
        <v>1.4765727277860812E-3</v>
      </c>
      <c r="AH80" s="7">
        <f t="shared" si="37"/>
        <v>5.7048725204276031E-4</v>
      </c>
      <c r="AI80" s="7">
        <f t="shared" si="38"/>
        <v>1.1537111554789701E-2</v>
      </c>
      <c r="AJ80" s="6">
        <f t="shared" si="39"/>
        <v>3.3719832664502965E-2</v>
      </c>
    </row>
    <row r="81" spans="1:36" ht="15.75" x14ac:dyDescent="0.25">
      <c r="A81" s="12" t="s">
        <v>50</v>
      </c>
      <c r="B81" s="4">
        <v>2020</v>
      </c>
      <c r="C81" s="11">
        <v>169294099302</v>
      </c>
      <c r="D81" s="11">
        <f>C82</f>
        <v>180627821366</v>
      </c>
      <c r="E81" s="6">
        <f t="shared" si="20"/>
        <v>-6.2746270083360325E-2</v>
      </c>
      <c r="F81" s="11">
        <v>0</v>
      </c>
      <c r="G81" s="11">
        <f t="shared" si="21"/>
        <v>180627821366</v>
      </c>
      <c r="H81" s="6">
        <f t="shared" si="22"/>
        <v>0</v>
      </c>
      <c r="I81" s="11">
        <v>-1067011759</v>
      </c>
      <c r="J81" s="11">
        <v>-1067011759</v>
      </c>
      <c r="K81" s="6">
        <f t="shared" si="23"/>
        <v>1</v>
      </c>
      <c r="L81" s="11">
        <f t="shared" si="24"/>
        <v>-1067011759</v>
      </c>
      <c r="M81" s="11">
        <f t="shared" si="25"/>
        <v>169294099302</v>
      </c>
      <c r="N81" s="6">
        <f t="shared" si="26"/>
        <v>-6.302710864698133E-3</v>
      </c>
      <c r="O81" s="11">
        <v>59479015501</v>
      </c>
      <c r="P81" s="11">
        <f>O82</f>
        <v>73992264159</v>
      </c>
      <c r="Q81" s="11">
        <f t="shared" si="27"/>
        <v>-14513248658</v>
      </c>
      <c r="R81" s="11">
        <v>20237355497</v>
      </c>
      <c r="S81" s="11">
        <f>R82</f>
        <v>30549419674</v>
      </c>
      <c r="T81" s="11">
        <f t="shared" si="28"/>
        <v>-10312064177</v>
      </c>
      <c r="U81" s="11">
        <v>8820607179</v>
      </c>
      <c r="V81" s="11">
        <f>U82</f>
        <v>12104691705</v>
      </c>
      <c r="W81" s="11">
        <f t="shared" si="29"/>
        <v>-3284084526</v>
      </c>
      <c r="X81" s="11">
        <f t="shared" si="30"/>
        <v>-917099955</v>
      </c>
      <c r="Y81" s="11">
        <v>0</v>
      </c>
      <c r="Z81" s="6" t="e">
        <f>X81/Y81</f>
        <v>#DIV/0!</v>
      </c>
      <c r="AC81" s="6">
        <f t="shared" si="32"/>
        <v>-6.2746270083360325E-2</v>
      </c>
      <c r="AD81" s="6">
        <f t="shared" si="33"/>
        <v>0</v>
      </c>
      <c r="AE81" s="6">
        <f t="shared" si="34"/>
        <v>1</v>
      </c>
      <c r="AF81" s="6">
        <f t="shared" si="35"/>
        <v>-6.302710864698133E-3</v>
      </c>
      <c r="AG81" s="7">
        <f t="shared" si="36"/>
        <v>3.9547159817367855E-4</v>
      </c>
      <c r="AH81" s="7">
        <f t="shared" si="37"/>
        <v>0</v>
      </c>
      <c r="AI81" s="7">
        <f t="shared" si="38"/>
        <v>-6.302710864698133E-3</v>
      </c>
      <c r="AJ81" s="6">
        <v>0</v>
      </c>
    </row>
    <row r="82" spans="1:36" ht="15.75" x14ac:dyDescent="0.25">
      <c r="A82" s="12"/>
      <c r="B82" s="4">
        <v>2019</v>
      </c>
      <c r="C82" s="11">
        <v>180627821366</v>
      </c>
      <c r="D82" s="11">
        <f>C83</f>
        <v>190631006514</v>
      </c>
      <c r="E82" s="6">
        <f t="shared" si="20"/>
        <v>-5.2474071930503935E-2</v>
      </c>
      <c r="F82" s="11">
        <v>0</v>
      </c>
      <c r="G82" s="11">
        <f t="shared" si="21"/>
        <v>190631006514</v>
      </c>
      <c r="H82" s="6">
        <f t="shared" si="22"/>
        <v>0</v>
      </c>
      <c r="I82" s="11">
        <v>-1391297992</v>
      </c>
      <c r="J82" s="11">
        <v>-1391297992</v>
      </c>
      <c r="K82" s="6">
        <f t="shared" si="23"/>
        <v>1</v>
      </c>
      <c r="L82" s="11">
        <f t="shared" si="24"/>
        <v>-1391297992</v>
      </c>
      <c r="M82" s="11">
        <f t="shared" si="25"/>
        <v>180627821366</v>
      </c>
      <c r="N82" s="6">
        <f t="shared" si="26"/>
        <v>-7.7025675307286151E-3</v>
      </c>
      <c r="O82" s="11">
        <v>73992264159</v>
      </c>
      <c r="P82" s="11">
        <f>O83</f>
        <v>85911795056</v>
      </c>
      <c r="Q82" s="11">
        <f t="shared" si="27"/>
        <v>-11919530897</v>
      </c>
      <c r="R82" s="11">
        <v>30549419674</v>
      </c>
      <c r="S82" s="11">
        <f>R83</f>
        <v>31292282225</v>
      </c>
      <c r="T82" s="11">
        <f t="shared" si="28"/>
        <v>-742862551</v>
      </c>
      <c r="U82" s="11">
        <v>12104691705</v>
      </c>
      <c r="V82" s="11">
        <f>U83</f>
        <v>10218895207</v>
      </c>
      <c r="W82" s="11">
        <f t="shared" si="29"/>
        <v>1885796498</v>
      </c>
      <c r="X82" s="11">
        <f>Q82-T82-W82</f>
        <v>-13062464844</v>
      </c>
      <c r="Y82" s="11">
        <v>59940000</v>
      </c>
      <c r="Z82" s="6">
        <f t="shared" si="31"/>
        <v>-217.92567307307309</v>
      </c>
      <c r="AC82" s="6">
        <f t="shared" si="32"/>
        <v>-5.2474071930503935E-2</v>
      </c>
      <c r="AD82" s="6">
        <f t="shared" si="33"/>
        <v>0</v>
      </c>
      <c r="AE82" s="6">
        <f t="shared" si="34"/>
        <v>1</v>
      </c>
      <c r="AF82" s="6">
        <f t="shared" si="35"/>
        <v>-7.7025675307286151E-3</v>
      </c>
      <c r="AG82" s="7">
        <f t="shared" si="36"/>
        <v>4.0418508265701745E-4</v>
      </c>
      <c r="AH82" s="7">
        <f t="shared" si="37"/>
        <v>0</v>
      </c>
      <c r="AI82" s="7">
        <f t="shared" si="38"/>
        <v>-7.7025675307286151E-3</v>
      </c>
      <c r="AJ82" s="6">
        <f t="shared" si="39"/>
        <v>-217.92567307307309</v>
      </c>
    </row>
    <row r="83" spans="1:36" ht="15.75" x14ac:dyDescent="0.25">
      <c r="A83" s="12"/>
      <c r="B83" s="4">
        <v>2018</v>
      </c>
      <c r="C83" s="11">
        <v>190631006514</v>
      </c>
      <c r="D83" s="11">
        <v>252294581992</v>
      </c>
      <c r="E83" s="6">
        <f t="shared" si="20"/>
        <v>-0.24441101743498911</v>
      </c>
      <c r="F83" s="11">
        <v>0</v>
      </c>
      <c r="G83" s="11">
        <f t="shared" si="21"/>
        <v>252294581992</v>
      </c>
      <c r="H83" s="6">
        <f t="shared" si="22"/>
        <v>0</v>
      </c>
      <c r="I83" s="11">
        <v>-48588147020</v>
      </c>
      <c r="J83" s="11">
        <v>-48588147020</v>
      </c>
      <c r="K83" s="6">
        <f t="shared" si="23"/>
        <v>1</v>
      </c>
      <c r="L83" s="11">
        <f t="shared" si="24"/>
        <v>-48588147020</v>
      </c>
      <c r="M83" s="11">
        <f t="shared" si="25"/>
        <v>190631006514</v>
      </c>
      <c r="N83" s="6">
        <f t="shared" si="26"/>
        <v>-0.25488060892356285</v>
      </c>
      <c r="O83" s="11">
        <v>85911795056</v>
      </c>
      <c r="P83" s="11">
        <v>100362768229</v>
      </c>
      <c r="Q83" s="11">
        <f t="shared" si="27"/>
        <v>-14450973173</v>
      </c>
      <c r="R83" s="11">
        <v>31292282225</v>
      </c>
      <c r="S83" s="11">
        <v>44364841180</v>
      </c>
      <c r="T83" s="11">
        <f t="shared" si="28"/>
        <v>-13072558955</v>
      </c>
      <c r="U83" s="11">
        <v>10218895207</v>
      </c>
      <c r="V83" s="11">
        <v>10365225614</v>
      </c>
      <c r="W83" s="11">
        <f t="shared" si="29"/>
        <v>-146330407</v>
      </c>
      <c r="X83" s="11">
        <f t="shared" si="30"/>
        <v>-1232083811</v>
      </c>
      <c r="Y83" s="11">
        <v>156504840</v>
      </c>
      <c r="Z83" s="6">
        <f t="shared" si="31"/>
        <v>-7.8724965374872751</v>
      </c>
      <c r="AC83" s="6">
        <f t="shared" si="32"/>
        <v>-0.24441101743498911</v>
      </c>
      <c r="AD83" s="6">
        <f t="shared" si="33"/>
        <v>0</v>
      </c>
      <c r="AE83" s="6">
        <f t="shared" si="34"/>
        <v>1</v>
      </c>
      <c r="AF83" s="6">
        <f t="shared" si="35"/>
        <v>-0.25488060892356285</v>
      </c>
      <c r="AG83" s="7">
        <f t="shared" si="36"/>
        <v>6.2295628951457557E-2</v>
      </c>
      <c r="AH83" s="7">
        <f t="shared" si="37"/>
        <v>0</v>
      </c>
      <c r="AI83" s="7">
        <f t="shared" si="38"/>
        <v>-0.25488060892356285</v>
      </c>
      <c r="AJ83" s="6">
        <f t="shared" si="39"/>
        <v>-7.8724965374872751</v>
      </c>
    </row>
    <row r="84" spans="1:36" ht="15.75" x14ac:dyDescent="0.25">
      <c r="A84" s="12" t="s">
        <v>52</v>
      </c>
      <c r="B84" s="4">
        <v>2020</v>
      </c>
      <c r="C84" s="11">
        <v>25951760000000</v>
      </c>
      <c r="D84" s="11">
        <f>C85</f>
        <v>26650895000000</v>
      </c>
      <c r="E84" s="6">
        <f t="shared" si="20"/>
        <v>-2.6233077725907515E-2</v>
      </c>
      <c r="F84" s="11">
        <v>13094000000</v>
      </c>
      <c r="G84" s="11">
        <f t="shared" si="21"/>
        <v>26650895000000</v>
      </c>
      <c r="H84" s="6">
        <f t="shared" si="22"/>
        <v>4.9131558245980107E-4</v>
      </c>
      <c r="I84" s="11">
        <v>1221904000000</v>
      </c>
      <c r="J84" s="11">
        <v>1679091000000</v>
      </c>
      <c r="K84" s="6">
        <f t="shared" si="23"/>
        <v>0.72771755670181071</v>
      </c>
      <c r="L84" s="11">
        <f t="shared" si="24"/>
        <v>1221904000000</v>
      </c>
      <c r="M84" s="11">
        <f t="shared" si="25"/>
        <v>25951760000000</v>
      </c>
      <c r="N84" s="6">
        <f t="shared" si="26"/>
        <v>4.7083666001843417E-2</v>
      </c>
      <c r="O84" s="11">
        <v>11745138000000</v>
      </c>
      <c r="P84" s="11">
        <f>O85</f>
        <v>12873148000000</v>
      </c>
      <c r="Q84" s="11">
        <f t="shared" si="27"/>
        <v>-1128010000000</v>
      </c>
      <c r="R84" s="11">
        <v>6007679000000</v>
      </c>
      <c r="S84" s="11">
        <f>R85</f>
        <v>7741958000000</v>
      </c>
      <c r="T84" s="11">
        <f t="shared" si="28"/>
        <v>-1734279000000</v>
      </c>
      <c r="U84" s="11">
        <v>1335911000000</v>
      </c>
      <c r="V84" s="11">
        <f>U85</f>
        <v>1004280000000</v>
      </c>
      <c r="W84" s="11">
        <f t="shared" si="29"/>
        <v>331631000000</v>
      </c>
      <c r="X84" s="11">
        <f t="shared" si="30"/>
        <v>274638000000</v>
      </c>
      <c r="Y84" s="11">
        <v>36964948000000</v>
      </c>
      <c r="Z84" s="6">
        <f t="shared" si="31"/>
        <v>7.4296871728319492E-3</v>
      </c>
      <c r="AC84" s="6">
        <f t="shared" si="32"/>
        <v>-2.6233077725907515E-2</v>
      </c>
      <c r="AD84" s="6">
        <f t="shared" si="33"/>
        <v>4.9131558245980107E-4</v>
      </c>
      <c r="AE84" s="6">
        <f t="shared" si="34"/>
        <v>0.72771755670181071</v>
      </c>
      <c r="AF84" s="6">
        <f t="shared" si="35"/>
        <v>4.7083666001843417E-2</v>
      </c>
      <c r="AG84" s="7">
        <f t="shared" si="36"/>
        <v>-1.2351494698470274E-3</v>
      </c>
      <c r="AH84" s="7">
        <f t="shared" si="37"/>
        <v>2.3132938786038431E-5</v>
      </c>
      <c r="AI84" s="7">
        <f t="shared" si="38"/>
        <v>3.4263610383425604E-2</v>
      </c>
      <c r="AJ84" s="6">
        <f t="shared" si="39"/>
        <v>7.4296871728319492E-3</v>
      </c>
    </row>
    <row r="85" spans="1:36" ht="15.75" x14ac:dyDescent="0.25">
      <c r="A85" s="12"/>
      <c r="B85" s="4">
        <v>2019</v>
      </c>
      <c r="C85" s="11">
        <v>26650895000000</v>
      </c>
      <c r="D85" s="11">
        <f>C86</f>
        <v>23038028000000</v>
      </c>
      <c r="E85" s="6">
        <f t="shared" si="20"/>
        <v>0.15682188597044852</v>
      </c>
      <c r="F85" s="11">
        <v>15110000000</v>
      </c>
      <c r="G85" s="11">
        <f t="shared" si="21"/>
        <v>23038028000000</v>
      </c>
      <c r="H85" s="6">
        <f t="shared" si="22"/>
        <v>6.5587210849817523E-4</v>
      </c>
      <c r="I85" s="11">
        <v>1793914000000</v>
      </c>
      <c r="J85" s="11">
        <v>2494477000000</v>
      </c>
      <c r="K85" s="6">
        <f t="shared" si="23"/>
        <v>0.7191543558028396</v>
      </c>
      <c r="L85" s="11">
        <f t="shared" si="24"/>
        <v>1793914000000</v>
      </c>
      <c r="M85" s="11">
        <f t="shared" si="25"/>
        <v>26650895000000</v>
      </c>
      <c r="N85" s="6">
        <f t="shared" si="26"/>
        <v>6.7311585595905873E-2</v>
      </c>
      <c r="O85" s="11">
        <v>12873148000000</v>
      </c>
      <c r="P85" s="11">
        <f>O86</f>
        <v>12415809000000</v>
      </c>
      <c r="Q85" s="11">
        <f t="shared" si="27"/>
        <v>457339000000</v>
      </c>
      <c r="R85" s="11">
        <v>7741958000000</v>
      </c>
      <c r="S85" s="11">
        <f>R86</f>
        <v>6904477000000</v>
      </c>
      <c r="T85" s="11">
        <f t="shared" si="28"/>
        <v>837481000000</v>
      </c>
      <c r="U85" s="11">
        <v>1004280000000</v>
      </c>
      <c r="V85" s="11">
        <f>U86</f>
        <v>1086970000000</v>
      </c>
      <c r="W85" s="11">
        <f t="shared" si="29"/>
        <v>-82690000000</v>
      </c>
      <c r="X85" s="11">
        <f t="shared" si="30"/>
        <v>-297452000000</v>
      </c>
      <c r="Y85" s="11">
        <v>38872084000000</v>
      </c>
      <c r="Z85" s="6">
        <f t="shared" si="31"/>
        <v>-7.6520723715250254E-3</v>
      </c>
      <c r="AC85" s="6">
        <f t="shared" si="32"/>
        <v>0.15682188597044852</v>
      </c>
      <c r="AD85" s="6">
        <f t="shared" si="33"/>
        <v>6.5587210849817523E-4</v>
      </c>
      <c r="AE85" s="6">
        <f t="shared" si="34"/>
        <v>0.7191543558028396</v>
      </c>
      <c r="AF85" s="6">
        <f t="shared" si="35"/>
        <v>6.7311585595905873E-2</v>
      </c>
      <c r="AG85" s="7">
        <f t="shared" si="36"/>
        <v>1.0555929800811235E-2</v>
      </c>
      <c r="AH85" s="7">
        <f t="shared" si="37"/>
        <v>4.4147791571142187E-5</v>
      </c>
      <c r="AI85" s="7">
        <f t="shared" si="38"/>
        <v>4.8407419977291387E-2</v>
      </c>
      <c r="AJ85" s="6">
        <f t="shared" si="39"/>
        <v>-7.6520723715250254E-3</v>
      </c>
    </row>
    <row r="86" spans="1:36" ht="15.75" x14ac:dyDescent="0.25">
      <c r="A86" s="12"/>
      <c r="B86" s="4">
        <v>2018</v>
      </c>
      <c r="C86" s="11">
        <v>23038028000000</v>
      </c>
      <c r="D86" s="11">
        <v>19959548000000</v>
      </c>
      <c r="E86" s="6">
        <f t="shared" si="20"/>
        <v>0.15423595764793871</v>
      </c>
      <c r="F86" s="11">
        <v>12347000000</v>
      </c>
      <c r="G86" s="11">
        <f t="shared" si="21"/>
        <v>19959548000000</v>
      </c>
      <c r="H86" s="6">
        <f t="shared" si="22"/>
        <v>6.1860118275223466E-4</v>
      </c>
      <c r="I86" s="11">
        <v>2253201000000</v>
      </c>
      <c r="J86" s="11">
        <v>3089839000000</v>
      </c>
      <c r="K86" s="6">
        <f t="shared" si="23"/>
        <v>0.72922925757620383</v>
      </c>
      <c r="L86" s="11">
        <f t="shared" si="24"/>
        <v>2253201000000</v>
      </c>
      <c r="M86" s="11">
        <f t="shared" si="25"/>
        <v>23038028000000</v>
      </c>
      <c r="N86" s="6">
        <f t="shared" si="26"/>
        <v>9.7803553324963405E-2</v>
      </c>
      <c r="O86" s="11">
        <v>12415809000000</v>
      </c>
      <c r="P86" s="11">
        <v>11189325000000</v>
      </c>
      <c r="Q86" s="11">
        <f t="shared" si="27"/>
        <v>1226484000000</v>
      </c>
      <c r="R86" s="11">
        <v>6904477000000</v>
      </c>
      <c r="S86" s="11">
        <v>4769640000000</v>
      </c>
      <c r="T86" s="11">
        <f t="shared" si="28"/>
        <v>2134837000000</v>
      </c>
      <c r="U86" s="11">
        <v>1086970000000</v>
      </c>
      <c r="V86" s="11">
        <v>1642106000000</v>
      </c>
      <c r="W86" s="11">
        <f t="shared" si="29"/>
        <v>-555136000000</v>
      </c>
      <c r="X86" s="11">
        <f t="shared" si="30"/>
        <v>-353217000000</v>
      </c>
      <c r="Y86" s="11">
        <v>34012965000000</v>
      </c>
      <c r="Z86" s="6">
        <f t="shared" si="31"/>
        <v>-1.0384775334934782E-2</v>
      </c>
      <c r="AC86" s="6">
        <f t="shared" si="32"/>
        <v>0.15423595764793871</v>
      </c>
      <c r="AD86" s="6">
        <f t="shared" si="33"/>
        <v>6.1860118275223466E-4</v>
      </c>
      <c r="AE86" s="6">
        <f t="shared" si="34"/>
        <v>0.72922925757620383</v>
      </c>
      <c r="AF86" s="6">
        <f t="shared" si="35"/>
        <v>9.7803553324963405E-2</v>
      </c>
      <c r="AG86" s="7">
        <f t="shared" si="36"/>
        <v>1.5084824708446971E-2</v>
      </c>
      <c r="AH86" s="7">
        <f t="shared" si="37"/>
        <v>6.0501393764193617E-5</v>
      </c>
      <c r="AI86" s="7">
        <f t="shared" si="38"/>
        <v>7.1321212579477725E-2</v>
      </c>
      <c r="AJ86" s="6">
        <f t="shared" si="39"/>
        <v>-1.0384775334934782E-2</v>
      </c>
    </row>
    <row r="87" spans="1:36" ht="15.75" x14ac:dyDescent="0.25">
      <c r="A87" s="13" t="s">
        <v>53</v>
      </c>
      <c r="B87" s="4">
        <v>2020</v>
      </c>
      <c r="C87" s="11">
        <v>48927421866000</v>
      </c>
      <c r="D87" s="11">
        <f>C88</f>
        <v>45476839747000</v>
      </c>
      <c r="E87" s="6">
        <f t="shared" si="20"/>
        <v>7.5875591580165297E-2</v>
      </c>
      <c r="F87" s="11">
        <v>59953248000</v>
      </c>
      <c r="G87" s="11">
        <f t="shared" si="21"/>
        <v>45476839747000</v>
      </c>
      <c r="H87" s="6">
        <f t="shared" si="22"/>
        <v>1.3183248513646988E-3</v>
      </c>
      <c r="I87" s="11">
        <v>317659590000</v>
      </c>
      <c r="J87" s="11">
        <v>114615678000</v>
      </c>
      <c r="K87" s="6">
        <f t="shared" si="23"/>
        <v>2.7715195298151096</v>
      </c>
      <c r="L87" s="11">
        <f t="shared" si="24"/>
        <v>317659590000</v>
      </c>
      <c r="M87" s="11">
        <f t="shared" si="25"/>
        <v>48927421866000</v>
      </c>
      <c r="N87" s="6">
        <f t="shared" si="26"/>
        <v>6.4924653269078916E-3</v>
      </c>
      <c r="O87" s="11">
        <v>11723189628000</v>
      </c>
      <c r="P87" s="11">
        <f>O88</f>
        <v>9551799248000</v>
      </c>
      <c r="Q87" s="11">
        <f t="shared" si="27"/>
        <v>2171390380000</v>
      </c>
      <c r="R87" s="11">
        <v>11613078864000</v>
      </c>
      <c r="S87" s="11">
        <f>R88</f>
        <v>34495067240000</v>
      </c>
      <c r="T87" s="11">
        <f t="shared" si="28"/>
        <v>-22881988376000</v>
      </c>
      <c r="U87" s="11">
        <v>1583400084000</v>
      </c>
      <c r="V87" s="11">
        <f>U88</f>
        <v>1801473919000</v>
      </c>
      <c r="W87" s="11">
        <f t="shared" si="29"/>
        <v>-218073835000</v>
      </c>
      <c r="X87" s="11">
        <f t="shared" si="30"/>
        <v>25271452591000</v>
      </c>
      <c r="Y87" s="11">
        <v>18997222338000</v>
      </c>
      <c r="Z87" s="6">
        <f t="shared" si="31"/>
        <v>1.330270928105616</v>
      </c>
      <c r="AC87" s="6">
        <f t="shared" si="32"/>
        <v>7.5875591580165297E-2</v>
      </c>
      <c r="AD87" s="6">
        <f t="shared" si="33"/>
        <v>1.3183248513646988E-3</v>
      </c>
      <c r="AE87" s="6">
        <f t="shared" si="34"/>
        <v>2.7715195298151096</v>
      </c>
      <c r="AF87" s="6">
        <f t="shared" si="35"/>
        <v>6.4924653269078916E-3</v>
      </c>
      <c r="AG87" s="7">
        <f t="shared" si="36"/>
        <v>4.9261964749284755E-4</v>
      </c>
      <c r="AH87" s="7">
        <f t="shared" si="37"/>
        <v>8.5591783870863074E-6</v>
      </c>
      <c r="AI87" s="7">
        <f t="shared" si="38"/>
        <v>1.7993994450172662E-2</v>
      </c>
      <c r="AJ87" s="6">
        <f t="shared" si="39"/>
        <v>1.330270928105616</v>
      </c>
    </row>
    <row r="88" spans="1:36" ht="15.75" x14ac:dyDescent="0.25">
      <c r="A88" s="13"/>
      <c r="B88" s="4">
        <v>2019</v>
      </c>
      <c r="C88" s="11">
        <v>45476839747000</v>
      </c>
      <c r="D88" s="11">
        <f>C89</f>
        <v>61934464062000</v>
      </c>
      <c r="E88" s="6">
        <f t="shared" si="20"/>
        <v>-0.26572643461522427</v>
      </c>
      <c r="F88" s="11">
        <v>50082051000</v>
      </c>
      <c r="G88" s="11">
        <f t="shared" si="21"/>
        <v>61934464062000</v>
      </c>
      <c r="H88" s="6">
        <f t="shared" si="22"/>
        <v>8.0862976306479305E-4</v>
      </c>
      <c r="I88" s="11">
        <v>-6990049090000</v>
      </c>
      <c r="J88" s="11">
        <v>7337926402000</v>
      </c>
      <c r="K88" s="6">
        <f t="shared" si="23"/>
        <v>-0.95259187774012233</v>
      </c>
      <c r="L88" s="11">
        <f t="shared" si="24"/>
        <v>-6990049090000</v>
      </c>
      <c r="M88" s="11">
        <f t="shared" si="25"/>
        <v>45476839747000</v>
      </c>
      <c r="N88" s="6">
        <f t="shared" si="26"/>
        <v>-0.15370569126807271</v>
      </c>
      <c r="O88" s="11">
        <v>9551799248000</v>
      </c>
      <c r="P88" s="11">
        <f>O89</f>
        <v>14260875480000</v>
      </c>
      <c r="Q88" s="11">
        <f t="shared" si="27"/>
        <v>-4709076232000</v>
      </c>
      <c r="R88" s="11">
        <v>34495067240000</v>
      </c>
      <c r="S88" s="11">
        <f>R89</f>
        <v>23035308075000</v>
      </c>
      <c r="T88" s="11">
        <f t="shared" si="28"/>
        <v>11459759165000</v>
      </c>
      <c r="U88" s="11">
        <v>1801473919000</v>
      </c>
      <c r="V88" s="11">
        <f>U89</f>
        <v>2496892383000</v>
      </c>
      <c r="W88" s="11">
        <f t="shared" si="29"/>
        <v>-695418464000</v>
      </c>
      <c r="X88" s="11">
        <f t="shared" si="30"/>
        <v>-15473416933000</v>
      </c>
      <c r="Y88" s="11">
        <v>19646935500000</v>
      </c>
      <c r="Z88" s="6">
        <f t="shared" si="31"/>
        <v>-0.78757406889232162</v>
      </c>
      <c r="AC88" s="6">
        <f t="shared" si="32"/>
        <v>-0.26572643461522427</v>
      </c>
      <c r="AD88" s="6">
        <f t="shared" si="33"/>
        <v>8.0862976306479305E-4</v>
      </c>
      <c r="AE88" s="6">
        <f t="shared" si="34"/>
        <v>-0.95259187774012233</v>
      </c>
      <c r="AF88" s="6">
        <f t="shared" si="35"/>
        <v>-0.15370569126807271</v>
      </c>
      <c r="AG88" s="7">
        <f t="shared" si="36"/>
        <v>4.0843665320733372E-2</v>
      </c>
      <c r="AH88" s="7">
        <f t="shared" si="37"/>
        <v>-1.2429099671181187E-4</v>
      </c>
      <c r="AI88" s="7">
        <f t="shared" si="38"/>
        <v>0.1464187930643969</v>
      </c>
      <c r="AJ88" s="6">
        <f t="shared" si="39"/>
        <v>-0.78757406889232162</v>
      </c>
    </row>
    <row r="89" spans="1:36" ht="15.75" x14ac:dyDescent="0.25">
      <c r="A89" s="13"/>
      <c r="B89" s="4">
        <v>2018</v>
      </c>
      <c r="C89" s="11">
        <v>61934464062000</v>
      </c>
      <c r="D89" s="11">
        <v>55461923280000</v>
      </c>
      <c r="E89" s="6">
        <f t="shared" si="20"/>
        <v>0.11670242211622056</v>
      </c>
      <c r="F89" s="11">
        <v>45993528000</v>
      </c>
      <c r="G89" s="11">
        <f t="shared" si="21"/>
        <v>55461923280000</v>
      </c>
      <c r="H89" s="6">
        <f t="shared" si="22"/>
        <v>8.2928115867531807E-4</v>
      </c>
      <c r="I89" s="11">
        <v>-1111841667000</v>
      </c>
      <c r="J89" s="11">
        <v>-1127100798000</v>
      </c>
      <c r="K89" s="6">
        <f t="shared" si="23"/>
        <v>0.9864616092659354</v>
      </c>
      <c r="L89" s="11">
        <f t="shared" si="24"/>
        <v>-1111841667000</v>
      </c>
      <c r="M89" s="11">
        <f t="shared" si="25"/>
        <v>61934464062000</v>
      </c>
      <c r="N89" s="6">
        <f t="shared" si="26"/>
        <v>-1.7951905838516368E-2</v>
      </c>
      <c r="O89" s="11">
        <v>14260875480000</v>
      </c>
      <c r="P89" s="11">
        <v>13772475560000</v>
      </c>
      <c r="Q89" s="11">
        <f t="shared" si="27"/>
        <v>488399920000</v>
      </c>
      <c r="R89" s="11">
        <v>23035308075000</v>
      </c>
      <c r="S89" s="11">
        <v>18358479400000</v>
      </c>
      <c r="T89" s="11">
        <f t="shared" si="28"/>
        <v>4676828675000</v>
      </c>
      <c r="U89" s="11">
        <v>2496892383000</v>
      </c>
      <c r="V89" s="11">
        <v>3786127600000</v>
      </c>
      <c r="W89" s="11">
        <f t="shared" si="29"/>
        <v>-1289235217000</v>
      </c>
      <c r="X89" s="11">
        <f t="shared" si="30"/>
        <v>-2899193538000</v>
      </c>
      <c r="Y89" s="11">
        <v>25064959815000</v>
      </c>
      <c r="Z89" s="6">
        <f t="shared" si="31"/>
        <v>-0.1156671927423156</v>
      </c>
      <c r="AC89" s="6">
        <f t="shared" si="32"/>
        <v>0.11670242211622056</v>
      </c>
      <c r="AD89" s="6">
        <f t="shared" si="33"/>
        <v>8.2928115867531807E-4</v>
      </c>
      <c r="AE89" s="6">
        <f t="shared" si="34"/>
        <v>0.9864616092659354</v>
      </c>
      <c r="AF89" s="6">
        <f t="shared" si="35"/>
        <v>-1.7951905838516368E-2</v>
      </c>
      <c r="AG89" s="7">
        <f t="shared" si="36"/>
        <v>-2.0950308929571816E-3</v>
      </c>
      <c r="AH89" s="7">
        <f t="shared" si="37"/>
        <v>-1.4887177274195061E-5</v>
      </c>
      <c r="AI89" s="7">
        <f t="shared" si="38"/>
        <v>-1.7708865922853399E-2</v>
      </c>
      <c r="AJ89" s="6">
        <f t="shared" si="39"/>
        <v>-0.1156671927423156</v>
      </c>
    </row>
    <row r="90" spans="1:36" ht="15.75" x14ac:dyDescent="0.25">
      <c r="A90" s="12" t="s">
        <v>54</v>
      </c>
      <c r="B90" s="4">
        <v>2020</v>
      </c>
      <c r="C90" s="11">
        <v>647829858922</v>
      </c>
      <c r="D90" s="11">
        <f>C91</f>
        <v>688017892312</v>
      </c>
      <c r="E90" s="6">
        <f t="shared" si="20"/>
        <v>-5.841132016923721E-2</v>
      </c>
      <c r="F90" s="11">
        <v>1567888724</v>
      </c>
      <c r="G90" s="11">
        <f t="shared" si="21"/>
        <v>688017892312</v>
      </c>
      <c r="H90" s="6">
        <f t="shared" si="22"/>
        <v>2.2788487647193325E-3</v>
      </c>
      <c r="I90" s="11">
        <v>-9571328569</v>
      </c>
      <c r="J90" s="11">
        <v>-7110199333</v>
      </c>
      <c r="K90" s="6">
        <f t="shared" si="23"/>
        <v>1.3461406805541101</v>
      </c>
      <c r="L90" s="11">
        <f t="shared" si="24"/>
        <v>-9571328569</v>
      </c>
      <c r="M90" s="11">
        <f t="shared" si="25"/>
        <v>647829858922</v>
      </c>
      <c r="N90" s="6">
        <f t="shared" si="26"/>
        <v>-1.4774448008504663E-2</v>
      </c>
      <c r="O90" s="11">
        <v>465603517298</v>
      </c>
      <c r="P90" s="11">
        <f>O91</f>
        <v>503134003908</v>
      </c>
      <c r="Q90" s="11">
        <f t="shared" si="27"/>
        <v>-37530486610</v>
      </c>
      <c r="R90" s="11">
        <v>75454398417</v>
      </c>
      <c r="S90" s="11">
        <f>R91</f>
        <v>96795209943</v>
      </c>
      <c r="T90" s="11">
        <f t="shared" si="28"/>
        <v>-21340811526</v>
      </c>
      <c r="U90" s="11">
        <v>129156772909</v>
      </c>
      <c r="V90" s="11">
        <f>U91</f>
        <v>135571040816</v>
      </c>
      <c r="W90" s="11">
        <f t="shared" si="29"/>
        <v>-6414267907</v>
      </c>
      <c r="X90" s="11">
        <f t="shared" si="30"/>
        <v>-9775407177</v>
      </c>
      <c r="Y90" s="11">
        <v>298552920579</v>
      </c>
      <c r="Z90" s="6">
        <f t="shared" si="31"/>
        <v>-3.2742627866583981E-2</v>
      </c>
      <c r="AC90" s="6">
        <f t="shared" si="32"/>
        <v>-5.841132016923721E-2</v>
      </c>
      <c r="AD90" s="6">
        <f t="shared" si="33"/>
        <v>2.2788487647193325E-3</v>
      </c>
      <c r="AE90" s="6">
        <f t="shared" si="34"/>
        <v>1.3461406805541101</v>
      </c>
      <c r="AF90" s="6">
        <f t="shared" si="35"/>
        <v>-1.4774448008504663E-2</v>
      </c>
      <c r="AG90" s="7">
        <f t="shared" si="36"/>
        <v>8.6299501294851495E-4</v>
      </c>
      <c r="AH90" s="7">
        <f t="shared" si="37"/>
        <v>-3.3668732593590856E-5</v>
      </c>
      <c r="AI90" s="7">
        <f t="shared" si="38"/>
        <v>-1.9888485496979785E-2</v>
      </c>
      <c r="AJ90" s="6">
        <f t="shared" si="39"/>
        <v>-3.2742627866583981E-2</v>
      </c>
    </row>
    <row r="91" spans="1:36" ht="15.75" x14ac:dyDescent="0.25">
      <c r="A91" s="12"/>
      <c r="B91" s="4">
        <v>2019</v>
      </c>
      <c r="C91" s="11">
        <v>688017892312</v>
      </c>
      <c r="D91" s="11">
        <f>C92</f>
        <v>696192628101</v>
      </c>
      <c r="E91" s="6">
        <f t="shared" si="20"/>
        <v>-1.1742060256079085E-2</v>
      </c>
      <c r="F91" s="11">
        <v>2833416912</v>
      </c>
      <c r="G91" s="11">
        <f t="shared" si="21"/>
        <v>696192628101</v>
      </c>
      <c r="H91" s="6">
        <f t="shared" si="22"/>
        <v>4.0698749133967309E-3</v>
      </c>
      <c r="I91" s="11">
        <v>926463199</v>
      </c>
      <c r="J91" s="11">
        <v>5763388287</v>
      </c>
      <c r="K91" s="6">
        <f t="shared" si="23"/>
        <v>0.16074974526525423</v>
      </c>
      <c r="L91" s="11">
        <f t="shared" si="24"/>
        <v>926463199</v>
      </c>
      <c r="M91" s="11">
        <f t="shared" si="25"/>
        <v>688017892312</v>
      </c>
      <c r="N91" s="6">
        <f t="shared" si="26"/>
        <v>1.3465684676989048E-3</v>
      </c>
      <c r="O91" s="11">
        <v>503134003908</v>
      </c>
      <c r="P91" s="11">
        <f>O92</f>
        <v>516186639128</v>
      </c>
      <c r="Q91" s="11">
        <f t="shared" si="27"/>
        <v>-13052635220</v>
      </c>
      <c r="R91" s="11">
        <v>96795209943</v>
      </c>
      <c r="S91" s="11">
        <f>R92</f>
        <v>146900045005</v>
      </c>
      <c r="T91" s="11">
        <f t="shared" si="28"/>
        <v>-50104835062</v>
      </c>
      <c r="U91" s="11">
        <v>135571040816</v>
      </c>
      <c r="V91" s="11">
        <f>U92</f>
        <v>151270510307</v>
      </c>
      <c r="W91" s="11">
        <f t="shared" si="29"/>
        <v>-15699469491</v>
      </c>
      <c r="X91" s="11">
        <f t="shared" si="30"/>
        <v>52751669333</v>
      </c>
      <c r="Y91" s="11">
        <v>372489022928</v>
      </c>
      <c r="Z91" s="6">
        <f t="shared" si="31"/>
        <v>0.14161939301818458</v>
      </c>
      <c r="AC91" s="6">
        <f t="shared" si="32"/>
        <v>-1.1742060256079085E-2</v>
      </c>
      <c r="AD91" s="6">
        <f t="shared" si="33"/>
        <v>4.0698749133967309E-3</v>
      </c>
      <c r="AE91" s="6">
        <f t="shared" si="34"/>
        <v>0.16074974526525423</v>
      </c>
      <c r="AF91" s="6">
        <f t="shared" si="35"/>
        <v>1.3465684676989048E-3</v>
      </c>
      <c r="AG91" s="7">
        <f t="shared" si="36"/>
        <v>-1.5811488086656624E-5</v>
      </c>
      <c r="AH91" s="7">
        <f t="shared" si="37"/>
        <v>5.4803652258588487E-6</v>
      </c>
      <c r="AI91" s="7">
        <f t="shared" si="38"/>
        <v>2.1646053816482268E-4</v>
      </c>
      <c r="AJ91" s="6">
        <f t="shared" si="39"/>
        <v>0.14161939301818458</v>
      </c>
    </row>
    <row r="92" spans="1:36" ht="15.75" x14ac:dyDescent="0.25">
      <c r="A92" s="12"/>
      <c r="B92" s="4">
        <v>2018</v>
      </c>
      <c r="C92" s="11">
        <v>696192628101</v>
      </c>
      <c r="D92" s="11">
        <v>681937947736</v>
      </c>
      <c r="E92" s="6">
        <f t="shared" si="20"/>
        <v>2.0903192749904632E-2</v>
      </c>
      <c r="F92" s="11">
        <v>2996970322</v>
      </c>
      <c r="G92" s="11">
        <f t="shared" si="21"/>
        <v>681937947736</v>
      </c>
      <c r="H92" s="6">
        <f t="shared" si="22"/>
        <v>4.3947844990145984E-3</v>
      </c>
      <c r="I92" s="11">
        <v>14679673993</v>
      </c>
      <c r="J92" s="11">
        <v>23908625171</v>
      </c>
      <c r="K92" s="6">
        <f t="shared" si="23"/>
        <v>0.61399072042024949</v>
      </c>
      <c r="L92" s="11">
        <f t="shared" si="24"/>
        <v>14679673993</v>
      </c>
      <c r="M92" s="11">
        <f t="shared" si="25"/>
        <v>696192628101</v>
      </c>
      <c r="N92" s="6">
        <f t="shared" si="26"/>
        <v>2.1085649862512403E-2</v>
      </c>
      <c r="O92" s="11">
        <v>516186639128</v>
      </c>
      <c r="P92" s="11">
        <v>503156333673</v>
      </c>
      <c r="Q92" s="11">
        <f t="shared" si="27"/>
        <v>13030305455</v>
      </c>
      <c r="R92" s="11">
        <v>146900045005</v>
      </c>
      <c r="S92" s="11">
        <v>153806819548</v>
      </c>
      <c r="T92" s="11">
        <f t="shared" si="28"/>
        <v>-6906774543</v>
      </c>
      <c r="U92" s="11">
        <v>151270510307</v>
      </c>
      <c r="V92" s="11">
        <v>153660008953</v>
      </c>
      <c r="W92" s="11">
        <f t="shared" si="29"/>
        <v>-2389498646</v>
      </c>
      <c r="X92" s="11">
        <f t="shared" si="30"/>
        <v>22326578644</v>
      </c>
      <c r="Y92" s="11">
        <v>424128420727</v>
      </c>
      <c r="Z92" s="6">
        <f t="shared" si="31"/>
        <v>5.2641081221885426E-2</v>
      </c>
      <c r="AC92" s="6">
        <f t="shared" si="32"/>
        <v>2.0903192749904632E-2</v>
      </c>
      <c r="AD92" s="6">
        <f t="shared" si="33"/>
        <v>4.3947844990145984E-3</v>
      </c>
      <c r="AE92" s="6">
        <f t="shared" si="34"/>
        <v>0.61399072042024949</v>
      </c>
      <c r="AF92" s="6">
        <f t="shared" si="35"/>
        <v>2.1085649862512403E-2</v>
      </c>
      <c r="AG92" s="7">
        <f t="shared" si="36"/>
        <v>4.4075740333309686E-4</v>
      </c>
      <c r="AH92" s="7">
        <f t="shared" si="37"/>
        <v>9.2666887167418803E-5</v>
      </c>
      <c r="AI92" s="7">
        <f t="shared" si="38"/>
        <v>1.2946393349613125E-2</v>
      </c>
      <c r="AJ92" s="6">
        <f t="shared" si="39"/>
        <v>5.2641081221885426E-2</v>
      </c>
    </row>
    <row r="93" spans="1:36" ht="15.75" x14ac:dyDescent="0.25">
      <c r="A93" s="12" t="s">
        <v>55</v>
      </c>
      <c r="B93" s="4">
        <v>2020</v>
      </c>
      <c r="C93" s="11">
        <v>143486189959</v>
      </c>
      <c r="D93" s="11">
        <f>C94</f>
        <v>147090641453</v>
      </c>
      <c r="E93" s="6">
        <f t="shared" si="20"/>
        <v>-2.4504968218197167E-2</v>
      </c>
      <c r="F93" s="11">
        <v>1535449930</v>
      </c>
      <c r="G93" s="11">
        <f t="shared" si="21"/>
        <v>147090641453</v>
      </c>
      <c r="H93" s="6">
        <f t="shared" si="22"/>
        <v>1.0438800965394006E-2</v>
      </c>
      <c r="I93" s="11">
        <v>-8068488692</v>
      </c>
      <c r="J93" s="11">
        <v>-7494245384</v>
      </c>
      <c r="K93" s="6">
        <f t="shared" si="23"/>
        <v>1.0766245670612806</v>
      </c>
      <c r="L93" s="11">
        <f t="shared" si="24"/>
        <v>-8068488692</v>
      </c>
      <c r="M93" s="11">
        <f t="shared" si="25"/>
        <v>143486189959</v>
      </c>
      <c r="N93" s="6">
        <f t="shared" si="26"/>
        <v>-5.6231813628234914E-2</v>
      </c>
      <c r="O93" s="11">
        <v>79949514002</v>
      </c>
      <c r="P93" s="11">
        <f>O94</f>
        <v>79841884794</v>
      </c>
      <c r="Q93" s="11">
        <f t="shared" si="27"/>
        <v>107629208</v>
      </c>
      <c r="R93" s="11">
        <v>23270556685</v>
      </c>
      <c r="S93" s="11">
        <f>R94</f>
        <v>21455055711</v>
      </c>
      <c r="T93" s="11">
        <f t="shared" si="28"/>
        <v>1815500974</v>
      </c>
      <c r="U93" s="11">
        <v>20495982336</v>
      </c>
      <c r="V93" s="11">
        <f>U94</f>
        <v>19713496376</v>
      </c>
      <c r="W93" s="11">
        <f t="shared" si="29"/>
        <v>782485960</v>
      </c>
      <c r="X93" s="11">
        <f t="shared" si="30"/>
        <v>-2490357726</v>
      </c>
      <c r="Y93" s="11">
        <v>124814032661</v>
      </c>
      <c r="Z93" s="6">
        <f t="shared" si="31"/>
        <v>-1.995254598306196E-2</v>
      </c>
      <c r="AC93" s="6">
        <f t="shared" si="32"/>
        <v>-2.4504968218197167E-2</v>
      </c>
      <c r="AD93" s="6">
        <f t="shared" si="33"/>
        <v>1.0438800965394006E-2</v>
      </c>
      <c r="AE93" s="6">
        <f t="shared" si="34"/>
        <v>1.0766245670612806</v>
      </c>
      <c r="AF93" s="6">
        <f t="shared" si="35"/>
        <v>-5.6231813628234914E-2</v>
      </c>
      <c r="AG93" s="7">
        <f t="shared" si="36"/>
        <v>1.377958805811483E-3</v>
      </c>
      <c r="AH93" s="7">
        <f t="shared" si="37"/>
        <v>-5.869927103882744E-4</v>
      </c>
      <c r="AI93" s="7">
        <f t="shared" si="38"/>
        <v>-6.0540552002569033E-2</v>
      </c>
      <c r="AJ93" s="6">
        <f t="shared" si="39"/>
        <v>-1.995254598306196E-2</v>
      </c>
    </row>
    <row r="94" spans="1:36" ht="15.75" x14ac:dyDescent="0.25">
      <c r="A94" s="12"/>
      <c r="B94" s="4">
        <v>2019</v>
      </c>
      <c r="C94" s="11">
        <v>147090641453</v>
      </c>
      <c r="D94" s="11">
        <f>C95</f>
        <v>160027280153</v>
      </c>
      <c r="E94" s="6">
        <f t="shared" si="20"/>
        <v>-8.0840208542140121E-2</v>
      </c>
      <c r="F94" s="11">
        <v>2629833785</v>
      </c>
      <c r="G94" s="11">
        <f t="shared" si="21"/>
        <v>160027280153</v>
      </c>
      <c r="H94" s="6">
        <f t="shared" si="22"/>
        <v>1.6433659201641432E-2</v>
      </c>
      <c r="I94" s="11">
        <v>-18245567355</v>
      </c>
      <c r="J94" s="11">
        <v>-18595167688</v>
      </c>
      <c r="K94" s="6">
        <f t="shared" si="23"/>
        <v>0.98119939874349149</v>
      </c>
      <c r="L94" s="11">
        <f t="shared" si="24"/>
        <v>-18245567355</v>
      </c>
      <c r="M94" s="11">
        <f t="shared" si="25"/>
        <v>147090641453</v>
      </c>
      <c r="N94" s="6">
        <f t="shared" si="26"/>
        <v>-0.12404301983297844</v>
      </c>
      <c r="O94" s="11">
        <v>79841884794</v>
      </c>
      <c r="P94" s="11">
        <f>O95</f>
        <v>91588263964</v>
      </c>
      <c r="Q94" s="11">
        <f t="shared" si="27"/>
        <v>-11746379170</v>
      </c>
      <c r="R94" s="11">
        <v>21455055711</v>
      </c>
      <c r="S94" s="11">
        <f>R95</f>
        <v>17303304955</v>
      </c>
      <c r="T94" s="11">
        <f t="shared" si="28"/>
        <v>4151750756</v>
      </c>
      <c r="U94" s="11">
        <v>19713496376</v>
      </c>
      <c r="V94" s="11">
        <f>U95</f>
        <v>23551292798</v>
      </c>
      <c r="W94" s="11">
        <f t="shared" si="29"/>
        <v>-3837796422</v>
      </c>
      <c r="X94" s="11">
        <f t="shared" si="30"/>
        <v>-12060333504</v>
      </c>
      <c r="Y94" s="11">
        <v>177788235456</v>
      </c>
      <c r="Z94" s="6">
        <f t="shared" si="31"/>
        <v>-6.7835385581430985E-2</v>
      </c>
      <c r="AC94" s="6">
        <f t="shared" si="32"/>
        <v>-8.0840208542140121E-2</v>
      </c>
      <c r="AD94" s="6">
        <f t="shared" si="33"/>
        <v>1.6433659201641432E-2</v>
      </c>
      <c r="AE94" s="6">
        <f t="shared" si="34"/>
        <v>0.98119939874349149</v>
      </c>
      <c r="AF94" s="6">
        <f t="shared" si="35"/>
        <v>-0.12404301983297844</v>
      </c>
      <c r="AG94" s="7">
        <f t="shared" si="36"/>
        <v>1.00276635914948E-2</v>
      </c>
      <c r="AH94" s="7">
        <f t="shared" si="37"/>
        <v>-2.0384807142776167E-3</v>
      </c>
      <c r="AI94" s="7">
        <f t="shared" si="38"/>
        <v>-0.12171093647844544</v>
      </c>
      <c r="AJ94" s="6">
        <f t="shared" si="39"/>
        <v>-6.7835385581430985E-2</v>
      </c>
    </row>
    <row r="95" spans="1:36" ht="15.75" x14ac:dyDescent="0.25">
      <c r="A95" s="12"/>
      <c r="B95" s="4">
        <v>2018</v>
      </c>
      <c r="C95" s="11">
        <v>160027280153</v>
      </c>
      <c r="D95" s="11">
        <v>161163426840</v>
      </c>
      <c r="E95" s="6">
        <f t="shared" si="20"/>
        <v>-7.0496558014241338E-3</v>
      </c>
      <c r="F95" s="11">
        <v>67424225</v>
      </c>
      <c r="G95" s="11">
        <f t="shared" si="21"/>
        <v>161163426840</v>
      </c>
      <c r="H95" s="6">
        <f t="shared" si="22"/>
        <v>4.1835934071405353E-4</v>
      </c>
      <c r="I95" s="11">
        <v>2886727390</v>
      </c>
      <c r="J95" s="11">
        <v>5024560665</v>
      </c>
      <c r="K95" s="6">
        <f t="shared" si="23"/>
        <v>0.57452334292793339</v>
      </c>
      <c r="L95" s="11">
        <f t="shared" si="24"/>
        <v>2886727390</v>
      </c>
      <c r="M95" s="11">
        <f t="shared" si="25"/>
        <v>160027280153</v>
      </c>
      <c r="N95" s="6">
        <f t="shared" si="26"/>
        <v>1.8038970525775591E-2</v>
      </c>
      <c r="O95" s="11">
        <v>91588263964</v>
      </c>
      <c r="P95" s="11">
        <v>89570023525</v>
      </c>
      <c r="Q95" s="11">
        <f t="shared" si="27"/>
        <v>2018240439</v>
      </c>
      <c r="R95" s="11">
        <v>17303304955</v>
      </c>
      <c r="S95" s="11">
        <v>20918453456</v>
      </c>
      <c r="T95" s="11">
        <f t="shared" si="28"/>
        <v>-3615148501</v>
      </c>
      <c r="U95" s="11">
        <v>23551292798</v>
      </c>
      <c r="V95" s="11">
        <v>30189160500</v>
      </c>
      <c r="W95" s="11">
        <f t="shared" si="29"/>
        <v>-6637867702</v>
      </c>
      <c r="X95" s="11">
        <f t="shared" si="30"/>
        <v>12271256642</v>
      </c>
      <c r="Y95" s="11">
        <v>240029648845</v>
      </c>
      <c r="Z95" s="6">
        <f t="shared" si="31"/>
        <v>5.1123920320044328E-2</v>
      </c>
      <c r="AC95" s="6">
        <f t="shared" si="32"/>
        <v>-7.0496558014241338E-3</v>
      </c>
      <c r="AD95" s="6">
        <f t="shared" si="33"/>
        <v>4.1835934071405353E-4</v>
      </c>
      <c r="AE95" s="6">
        <f t="shared" si="34"/>
        <v>0.57452334292793339</v>
      </c>
      <c r="AF95" s="6">
        <f t="shared" si="35"/>
        <v>1.8038970525775591E-2</v>
      </c>
      <c r="AG95" s="7">
        <f t="shared" si="36"/>
        <v>-1.2716853321875286E-4</v>
      </c>
      <c r="AH95" s="7">
        <f t="shared" si="37"/>
        <v>7.5467718163237196E-6</v>
      </c>
      <c r="AI95" s="7">
        <f t="shared" si="38"/>
        <v>1.0363809649447053E-2</v>
      </c>
      <c r="AJ95" s="6">
        <f t="shared" si="39"/>
        <v>5.1123920320044328E-2</v>
      </c>
    </row>
    <row r="96" spans="1:36" ht="15.75" x14ac:dyDescent="0.25">
      <c r="A96" s="12" t="s">
        <v>56</v>
      </c>
      <c r="B96" s="4">
        <v>2020</v>
      </c>
      <c r="C96" s="11">
        <v>4674206873000</v>
      </c>
      <c r="D96" s="11">
        <f>C97</f>
        <v>4648577041000</v>
      </c>
      <c r="E96" s="6">
        <f t="shared" si="20"/>
        <v>5.5134790224938427E-3</v>
      </c>
      <c r="F96" s="11">
        <v>9847050000</v>
      </c>
      <c r="G96" s="11">
        <f t="shared" si="21"/>
        <v>4648577041000</v>
      </c>
      <c r="H96" s="6">
        <f t="shared" si="22"/>
        <v>2.1182933859436922E-3</v>
      </c>
      <c r="I96" s="11">
        <v>-38953042000</v>
      </c>
      <c r="J96" s="11">
        <v>20070557000</v>
      </c>
      <c r="K96" s="6">
        <f t="shared" si="23"/>
        <v>-1.9408052302683976</v>
      </c>
      <c r="L96" s="11">
        <f t="shared" si="24"/>
        <v>-38953042000</v>
      </c>
      <c r="M96" s="11">
        <f t="shared" si="25"/>
        <v>4674206873000</v>
      </c>
      <c r="N96" s="6">
        <f t="shared" si="26"/>
        <v>-8.333615318784373E-3</v>
      </c>
      <c r="O96" s="11">
        <v>1989833442000</v>
      </c>
      <c r="P96" s="11">
        <f>O97</f>
        <v>2012839154000</v>
      </c>
      <c r="Q96" s="11">
        <f t="shared" si="27"/>
        <v>-23005712000</v>
      </c>
      <c r="R96" s="11">
        <v>1660141880000</v>
      </c>
      <c r="S96" s="11">
        <f>R97</f>
        <v>1704083523000</v>
      </c>
      <c r="T96" s="11">
        <f t="shared" si="28"/>
        <v>-43941643000</v>
      </c>
      <c r="U96" s="11">
        <v>143431348000</v>
      </c>
      <c r="V96" s="11">
        <f>U97</f>
        <v>96780835000</v>
      </c>
      <c r="W96" s="11">
        <f t="shared" si="29"/>
        <v>46650513000</v>
      </c>
      <c r="X96" s="11">
        <f t="shared" si="30"/>
        <v>-25714582000</v>
      </c>
      <c r="Y96" s="11">
        <v>7000570412000</v>
      </c>
      <c r="Z96" s="6">
        <f t="shared" si="31"/>
        <v>-3.6732123936531586E-3</v>
      </c>
      <c r="AC96" s="6">
        <f t="shared" si="32"/>
        <v>5.5134790224938427E-3</v>
      </c>
      <c r="AD96" s="6">
        <f t="shared" si="33"/>
        <v>2.1182933859436922E-3</v>
      </c>
      <c r="AE96" s="6">
        <f t="shared" si="34"/>
        <v>-1.9408052302683976</v>
      </c>
      <c r="AF96" s="6">
        <f t="shared" si="35"/>
        <v>-8.333615318784373E-3</v>
      </c>
      <c r="AG96" s="7">
        <f t="shared" si="36"/>
        <v>-4.594721324165098E-5</v>
      </c>
      <c r="AH96" s="7">
        <f t="shared" si="37"/>
        <v>-1.7653042210779971E-5</v>
      </c>
      <c r="AI96" s="7">
        <f t="shared" si="38"/>
        <v>1.6173924197741552E-2</v>
      </c>
      <c r="AJ96" s="6">
        <f t="shared" si="39"/>
        <v>-3.6732123936531586E-3</v>
      </c>
    </row>
    <row r="97" spans="1:36" ht="15.75" x14ac:dyDescent="0.25">
      <c r="A97" s="12"/>
      <c r="B97" s="4">
        <v>2019</v>
      </c>
      <c r="C97" s="11">
        <v>4648577041000</v>
      </c>
      <c r="D97" s="11">
        <f>C98</f>
        <v>4335844455000</v>
      </c>
      <c r="E97" s="6">
        <f t="shared" si="20"/>
        <v>7.2127261308777738E-2</v>
      </c>
      <c r="F97" s="11">
        <v>3522569000</v>
      </c>
      <c r="G97" s="11">
        <f t="shared" si="21"/>
        <v>4335844455000</v>
      </c>
      <c r="H97" s="6">
        <f t="shared" si="22"/>
        <v>8.1242974386174101E-4</v>
      </c>
      <c r="I97" s="11">
        <v>152425111000</v>
      </c>
      <c r="J97" s="11">
        <v>248776840000</v>
      </c>
      <c r="K97" s="6">
        <f t="shared" si="23"/>
        <v>0.6126981555035429</v>
      </c>
      <c r="L97" s="11">
        <f t="shared" si="24"/>
        <v>152425111000</v>
      </c>
      <c r="M97" s="11">
        <f t="shared" si="25"/>
        <v>4648577041000</v>
      </c>
      <c r="N97" s="6">
        <f t="shared" si="26"/>
        <v>3.2789627805589812E-2</v>
      </c>
      <c r="O97" s="11">
        <v>2012839154000</v>
      </c>
      <c r="P97" s="11">
        <f>O98</f>
        <v>1882512184000</v>
      </c>
      <c r="Q97" s="11">
        <f t="shared" si="27"/>
        <v>130326970000</v>
      </c>
      <c r="R97" s="11">
        <v>1704083523000</v>
      </c>
      <c r="S97" s="11">
        <f>R98</f>
        <v>1150319584000</v>
      </c>
      <c r="T97" s="11">
        <f t="shared" si="28"/>
        <v>553763939000</v>
      </c>
      <c r="U97" s="11">
        <v>96780835000</v>
      </c>
      <c r="V97" s="11">
        <f>U98</f>
        <v>124187583000</v>
      </c>
      <c r="W97" s="11">
        <f t="shared" si="29"/>
        <v>-27406748000</v>
      </c>
      <c r="X97" s="11">
        <f t="shared" si="30"/>
        <v>-396030221000</v>
      </c>
      <c r="Y97" s="11">
        <v>7454920083000</v>
      </c>
      <c r="Z97" s="6">
        <f t="shared" si="31"/>
        <v>-5.3123335540926415E-2</v>
      </c>
      <c r="AC97" s="6">
        <f t="shared" si="32"/>
        <v>7.2127261308777738E-2</v>
      </c>
      <c r="AD97" s="6">
        <f t="shared" si="33"/>
        <v>8.1242974386174101E-4</v>
      </c>
      <c r="AE97" s="6">
        <f t="shared" si="34"/>
        <v>0.6126981555035429</v>
      </c>
      <c r="AF97" s="6">
        <f t="shared" si="35"/>
        <v>3.2789627805589812E-2</v>
      </c>
      <c r="AG97" s="7">
        <f t="shared" si="36"/>
        <v>2.3650260529513409E-3</v>
      </c>
      <c r="AH97" s="7">
        <f t="shared" si="37"/>
        <v>2.6639268919417151E-5</v>
      </c>
      <c r="AI97" s="7">
        <f t="shared" si="38"/>
        <v>2.0090144476132561E-2</v>
      </c>
      <c r="AJ97" s="6">
        <f t="shared" si="39"/>
        <v>-5.3123335540926415E-2</v>
      </c>
    </row>
    <row r="98" spans="1:36" ht="15.75" x14ac:dyDescent="0.25">
      <c r="A98" s="12"/>
      <c r="B98" s="4">
        <v>2018</v>
      </c>
      <c r="C98" s="11">
        <v>4335844455000</v>
      </c>
      <c r="D98" s="11">
        <v>4008635719000</v>
      </c>
      <c r="E98" s="6">
        <f t="shared" si="20"/>
        <v>8.1625959288120581E-2</v>
      </c>
      <c r="F98" s="11">
        <v>6506765000</v>
      </c>
      <c r="G98" s="11">
        <f t="shared" si="21"/>
        <v>4008635719000</v>
      </c>
      <c r="H98" s="6">
        <f t="shared" si="22"/>
        <v>1.6231869035042144E-3</v>
      </c>
      <c r="I98" s="11">
        <v>284246878000</v>
      </c>
      <c r="J98" s="11">
        <v>398187122000</v>
      </c>
      <c r="K98" s="6">
        <f t="shared" si="23"/>
        <v>0.71385251379375347</v>
      </c>
      <c r="L98" s="11">
        <f t="shared" si="24"/>
        <v>284246878000</v>
      </c>
      <c r="M98" s="11">
        <f t="shared" si="25"/>
        <v>4335844455000</v>
      </c>
      <c r="N98" s="6">
        <f t="shared" si="26"/>
        <v>6.5557443526880393E-2</v>
      </c>
      <c r="O98" s="11">
        <v>1882512184000</v>
      </c>
      <c r="P98" s="11">
        <v>1615811987000</v>
      </c>
      <c r="Q98" s="11">
        <f t="shared" si="27"/>
        <v>266700197000</v>
      </c>
      <c r="R98" s="11">
        <v>1150319584000</v>
      </c>
      <c r="S98" s="11">
        <v>1865529073000</v>
      </c>
      <c r="T98" s="11">
        <f t="shared" si="28"/>
        <v>-715209489000</v>
      </c>
      <c r="U98" s="11">
        <v>124187583000</v>
      </c>
      <c r="V98" s="11">
        <v>80521644000</v>
      </c>
      <c r="W98" s="11">
        <f t="shared" si="29"/>
        <v>43665939000</v>
      </c>
      <c r="X98" s="11">
        <f t="shared" si="30"/>
        <v>938243747000</v>
      </c>
      <c r="Y98" s="11">
        <v>6705892735000</v>
      </c>
      <c r="Z98" s="6">
        <f t="shared" si="31"/>
        <v>0.13991332460524364</v>
      </c>
      <c r="AC98" s="6">
        <f t="shared" si="32"/>
        <v>8.1625959288120581E-2</v>
      </c>
      <c r="AD98" s="6">
        <f t="shared" si="33"/>
        <v>1.6231869035042144E-3</v>
      </c>
      <c r="AE98" s="6">
        <f t="shared" si="34"/>
        <v>0.71385251379375347</v>
      </c>
      <c r="AF98" s="6">
        <f t="shared" si="35"/>
        <v>6.5557443526880393E-2</v>
      </c>
      <c r="AG98" s="7">
        <f t="shared" si="36"/>
        <v>5.3511892163584035E-3</v>
      </c>
      <c r="AH98" s="7">
        <f t="shared" si="37"/>
        <v>1.0641198376004938E-4</v>
      </c>
      <c r="AI98" s="7">
        <f t="shared" si="38"/>
        <v>4.6798345859555598E-2</v>
      </c>
      <c r="AJ98" s="6">
        <f t="shared" si="39"/>
        <v>0.13991332460524364</v>
      </c>
    </row>
    <row r="99" spans="1:36" ht="15.75" x14ac:dyDescent="0.25">
      <c r="A99" s="12" t="s">
        <v>57</v>
      </c>
      <c r="B99" s="4">
        <v>2020</v>
      </c>
      <c r="C99" s="11">
        <v>5745215496000</v>
      </c>
      <c r="D99" s="11">
        <f>C100</f>
        <v>5758102626000</v>
      </c>
      <c r="E99" s="6">
        <f t="shared" si="20"/>
        <v>-2.2380861955828574E-3</v>
      </c>
      <c r="F99" s="11">
        <v>23754580000</v>
      </c>
      <c r="G99" s="11">
        <f t="shared" si="21"/>
        <v>5758102626000</v>
      </c>
      <c r="H99" s="6">
        <f t="shared" si="22"/>
        <v>4.1254179619409932E-3</v>
      </c>
      <c r="I99" s="11">
        <v>55089347000</v>
      </c>
      <c r="J99" s="11">
        <v>120544205000</v>
      </c>
      <c r="K99" s="6">
        <f t="shared" si="23"/>
        <v>0.45700535334734671</v>
      </c>
      <c r="L99" s="11">
        <f t="shared" si="24"/>
        <v>55089347000</v>
      </c>
      <c r="M99" s="11">
        <f t="shared" si="25"/>
        <v>5745215496000</v>
      </c>
      <c r="N99" s="6">
        <f t="shared" si="26"/>
        <v>9.5887346677169787E-3</v>
      </c>
      <c r="O99" s="11">
        <v>1234147942000</v>
      </c>
      <c r="P99" s="11">
        <f>O100</f>
        <v>1436370319000</v>
      </c>
      <c r="Q99" s="11">
        <f t="shared" si="27"/>
        <v>-202222377000</v>
      </c>
      <c r="R99" s="11">
        <v>1173917101000</v>
      </c>
      <c r="S99" s="11">
        <f>R100</f>
        <v>1146204194000</v>
      </c>
      <c r="T99" s="11">
        <f t="shared" si="28"/>
        <v>27712907000</v>
      </c>
      <c r="U99" s="11">
        <v>179026214000</v>
      </c>
      <c r="V99" s="11">
        <f>U100</f>
        <v>137203493000</v>
      </c>
      <c r="W99" s="4">
        <f t="shared" si="29"/>
        <v>41822721000</v>
      </c>
      <c r="X99" s="4">
        <f t="shared" si="30"/>
        <v>-271758005000</v>
      </c>
      <c r="Y99" s="11">
        <v>3736112780000</v>
      </c>
      <c r="Z99" s="6">
        <f t="shared" si="31"/>
        <v>-7.2738169590265953E-2</v>
      </c>
      <c r="AC99" s="6">
        <f t="shared" si="32"/>
        <v>-2.2380861955828574E-3</v>
      </c>
      <c r="AD99" s="6">
        <f t="shared" si="33"/>
        <v>4.1254179619409932E-3</v>
      </c>
      <c r="AE99" s="6">
        <f t="shared" si="34"/>
        <v>0.45700535334734671</v>
      </c>
      <c r="AF99" s="6">
        <f t="shared" si="35"/>
        <v>9.5887346677169787E-3</v>
      </c>
      <c r="AG99" s="7">
        <f t="shared" si="36"/>
        <v>-2.1460414692924149E-5</v>
      </c>
      <c r="AH99" s="7">
        <f t="shared" si="37"/>
        <v>3.9557538230485924E-5</v>
      </c>
      <c r="AI99" s="7">
        <f t="shared" si="38"/>
        <v>4.3821030749739507E-3</v>
      </c>
      <c r="AJ99" s="6">
        <f t="shared" si="39"/>
        <v>-7.2738169590265953E-2</v>
      </c>
    </row>
    <row r="100" spans="1:36" ht="15.75" x14ac:dyDescent="0.25">
      <c r="A100" s="12"/>
      <c r="B100" s="4">
        <v>2019</v>
      </c>
      <c r="C100" s="11">
        <v>5758102626000</v>
      </c>
      <c r="D100" s="11">
        <f>C101</f>
        <v>5263726099000</v>
      </c>
      <c r="E100" s="6">
        <f t="shared" si="20"/>
        <v>9.3921400487369855E-2</v>
      </c>
      <c r="F100" s="11">
        <v>24139032000</v>
      </c>
      <c r="G100" s="11">
        <f t="shared" si="21"/>
        <v>5263726099000</v>
      </c>
      <c r="H100" s="6">
        <f t="shared" si="22"/>
        <v>4.5859209894272271E-3</v>
      </c>
      <c r="I100" s="11">
        <v>126773341000</v>
      </c>
      <c r="J100" s="11">
        <v>187176793000</v>
      </c>
      <c r="K100" s="6">
        <f t="shared" si="23"/>
        <v>0.67729198138361091</v>
      </c>
      <c r="L100" s="11">
        <f t="shared" si="24"/>
        <v>126773341000</v>
      </c>
      <c r="M100" s="11">
        <f t="shared" si="25"/>
        <v>5758102626000</v>
      </c>
      <c r="N100" s="6">
        <f t="shared" si="26"/>
        <v>2.2016512944310972E-2</v>
      </c>
      <c r="O100" s="11">
        <v>1436370319000</v>
      </c>
      <c r="P100" s="11">
        <f>O101</f>
        <v>1151925372000</v>
      </c>
      <c r="Q100" s="11">
        <f t="shared" si="27"/>
        <v>284444947000</v>
      </c>
      <c r="R100" s="11">
        <v>1146204194000</v>
      </c>
      <c r="S100" s="11">
        <f>R101</f>
        <v>1232040043000</v>
      </c>
      <c r="T100" s="11">
        <f t="shared" si="28"/>
        <v>-85835849000</v>
      </c>
      <c r="U100" s="11">
        <v>137203493000</v>
      </c>
      <c r="V100" s="11">
        <f>U101</f>
        <v>55917194000</v>
      </c>
      <c r="W100" s="11">
        <f t="shared" si="29"/>
        <v>81286299000</v>
      </c>
      <c r="X100" s="11">
        <f t="shared" si="30"/>
        <v>288994497000</v>
      </c>
      <c r="Y100" s="11">
        <v>3887075800000</v>
      </c>
      <c r="Z100" s="6">
        <f t="shared" si="31"/>
        <v>7.434753317648192E-2</v>
      </c>
      <c r="AC100" s="6">
        <f t="shared" si="32"/>
        <v>9.3921400487369855E-2</v>
      </c>
      <c r="AD100" s="6">
        <f t="shared" si="33"/>
        <v>4.5859209894272271E-3</v>
      </c>
      <c r="AE100" s="6">
        <f t="shared" si="34"/>
        <v>0.67729198138361091</v>
      </c>
      <c r="AF100" s="6">
        <f t="shared" si="35"/>
        <v>2.2016512944310972E-2</v>
      </c>
      <c r="AG100" s="7">
        <f t="shared" si="36"/>
        <v>2.0678217295779931E-3</v>
      </c>
      <c r="AH100" s="7">
        <f t="shared" si="37"/>
        <v>1.0096598882531192E-4</v>
      </c>
      <c r="AI100" s="7">
        <f t="shared" si="38"/>
        <v>1.4911607675210296E-2</v>
      </c>
      <c r="AJ100" s="6">
        <f t="shared" si="39"/>
        <v>7.434753317648192E-2</v>
      </c>
    </row>
    <row r="101" spans="1:36" ht="15.75" x14ac:dyDescent="0.25">
      <c r="A101" s="12"/>
      <c r="B101" s="4">
        <v>2018</v>
      </c>
      <c r="C101" s="11">
        <v>5263726099000</v>
      </c>
      <c r="D101" s="11">
        <v>5186685608000</v>
      </c>
      <c r="E101" s="6">
        <f t="shared" si="20"/>
        <v>1.4853510858875254E-2</v>
      </c>
      <c r="F101" s="11">
        <v>43649152000</v>
      </c>
      <c r="G101" s="11">
        <f t="shared" si="21"/>
        <v>5186685608000</v>
      </c>
      <c r="H101" s="6">
        <f t="shared" si="22"/>
        <v>8.4156155392713754E-3</v>
      </c>
      <c r="I101" s="11">
        <v>189082238000</v>
      </c>
      <c r="J101" s="11">
        <v>264824823000</v>
      </c>
      <c r="K101" s="6">
        <f t="shared" si="23"/>
        <v>0.71398985887361477</v>
      </c>
      <c r="L101" s="11">
        <f t="shared" si="24"/>
        <v>189082238000</v>
      </c>
      <c r="M101" s="11">
        <f t="shared" si="25"/>
        <v>5263726099000</v>
      </c>
      <c r="N101" s="6">
        <f t="shared" si="26"/>
        <v>3.5921747150924464E-2</v>
      </c>
      <c r="O101" s="11">
        <v>1151925372000</v>
      </c>
      <c r="P101" s="11">
        <v>1261014750000</v>
      </c>
      <c r="Q101" s="11">
        <f t="shared" si="27"/>
        <v>-109089378000</v>
      </c>
      <c r="R101" s="11">
        <v>1232040043000</v>
      </c>
      <c r="S101" s="11">
        <v>1449898887000</v>
      </c>
      <c r="T101" s="11">
        <f t="shared" si="28"/>
        <v>-217858844000</v>
      </c>
      <c r="U101" s="11">
        <v>55917194000</v>
      </c>
      <c r="V101" s="11">
        <v>109143020000</v>
      </c>
      <c r="W101" s="11">
        <f t="shared" si="29"/>
        <v>-53225826000</v>
      </c>
      <c r="X101" s="11">
        <f t="shared" si="30"/>
        <v>161995292000</v>
      </c>
      <c r="Y101" s="11">
        <v>5576944266000</v>
      </c>
      <c r="Z101" s="6">
        <f t="shared" si="31"/>
        <v>2.9047321305971967E-2</v>
      </c>
      <c r="AC101" s="6">
        <f t="shared" si="32"/>
        <v>1.4853510858875254E-2</v>
      </c>
      <c r="AD101" s="6">
        <f t="shared" si="33"/>
        <v>8.4156155392713754E-3</v>
      </c>
      <c r="AE101" s="6">
        <f t="shared" si="34"/>
        <v>0.71398985887361477</v>
      </c>
      <c r="AF101" s="6">
        <f t="shared" si="35"/>
        <v>3.5921747150924464E-2</v>
      </c>
      <c r="AG101" s="7">
        <f t="shared" si="36"/>
        <v>5.3356406137602778E-4</v>
      </c>
      <c r="AH101" s="7">
        <f t="shared" si="37"/>
        <v>3.0230361352109718E-4</v>
      </c>
      <c r="AI101" s="7">
        <f t="shared" si="38"/>
        <v>2.5647763178782233E-2</v>
      </c>
      <c r="AJ101" s="6">
        <f t="shared" si="39"/>
        <v>2.9047321305971967E-2</v>
      </c>
    </row>
    <row r="102" spans="1:36" ht="15.75" x14ac:dyDescent="0.25">
      <c r="A102" s="13" t="s">
        <v>58</v>
      </c>
      <c r="B102" s="4">
        <v>2020</v>
      </c>
      <c r="C102" s="11">
        <v>1851436965672</v>
      </c>
      <c r="D102" s="11">
        <f>C103</f>
        <v>2098010254718</v>
      </c>
      <c r="E102" s="6">
        <f t="shared" si="20"/>
        <v>-0.11752720869285868</v>
      </c>
      <c r="F102" s="11">
        <v>2200994322</v>
      </c>
      <c r="G102" s="11">
        <f t="shared" si="21"/>
        <v>2098010254718</v>
      </c>
      <c r="H102" s="6">
        <f t="shared" si="22"/>
        <v>1.0490865414267683E-3</v>
      </c>
      <c r="I102" s="11">
        <v>38145492618</v>
      </c>
      <c r="J102" s="11">
        <v>50966393658</v>
      </c>
      <c r="K102" s="6">
        <f t="shared" si="23"/>
        <v>0.74844402124992115</v>
      </c>
      <c r="L102" s="11">
        <f t="shared" si="24"/>
        <v>38145492618</v>
      </c>
      <c r="M102" s="11">
        <f t="shared" si="25"/>
        <v>1851436965672</v>
      </c>
      <c r="N102" s="6">
        <f t="shared" si="26"/>
        <v>2.0603181920457476E-2</v>
      </c>
      <c r="O102" s="11">
        <v>1391253727374</v>
      </c>
      <c r="P102" s="11">
        <f>O103</f>
        <v>1627752796968</v>
      </c>
      <c r="Q102" s="11">
        <f t="shared" si="27"/>
        <v>-236499069594</v>
      </c>
      <c r="R102" s="11">
        <v>1129175443524</v>
      </c>
      <c r="S102" s="11">
        <f>R103</f>
        <v>1430670936133</v>
      </c>
      <c r="T102" s="11">
        <f t="shared" si="28"/>
        <v>-301495492609</v>
      </c>
      <c r="U102" s="11">
        <v>208529662260</v>
      </c>
      <c r="V102" s="11">
        <f>U103</f>
        <v>392698700657</v>
      </c>
      <c r="W102" s="11">
        <f t="shared" si="29"/>
        <v>-184169038397</v>
      </c>
      <c r="X102" s="11">
        <f t="shared" si="30"/>
        <v>249165461412</v>
      </c>
      <c r="Y102" s="11">
        <v>2031138153540</v>
      </c>
      <c r="Z102" s="6">
        <f t="shared" si="31"/>
        <v>0.1226728280288262</v>
      </c>
      <c r="AC102" s="6">
        <f t="shared" si="32"/>
        <v>-0.11752720869285868</v>
      </c>
      <c r="AD102" s="6">
        <f t="shared" si="33"/>
        <v>1.0490865414267683E-3</v>
      </c>
      <c r="AE102" s="6">
        <f t="shared" si="34"/>
        <v>0.74844402124992115</v>
      </c>
      <c r="AF102" s="6">
        <f t="shared" si="35"/>
        <v>2.0603181920457476E-2</v>
      </c>
      <c r="AG102" s="7">
        <f t="shared" si="36"/>
        <v>-2.4214344613025388E-3</v>
      </c>
      <c r="AH102" s="7">
        <f t="shared" si="37"/>
        <v>2.1614520863319255E-5</v>
      </c>
      <c r="AI102" s="7">
        <f t="shared" si="38"/>
        <v>1.5420328327090867E-2</v>
      </c>
      <c r="AJ102" s="6">
        <f t="shared" si="39"/>
        <v>0.1226728280288262</v>
      </c>
    </row>
    <row r="103" spans="1:36" ht="15.75" x14ac:dyDescent="0.25">
      <c r="A103" s="13"/>
      <c r="B103" s="4">
        <v>2019</v>
      </c>
      <c r="C103" s="11">
        <v>2098010254718</v>
      </c>
      <c r="D103" s="11">
        <f>C104</f>
        <v>2129321847708</v>
      </c>
      <c r="E103" s="6">
        <f t="shared" si="20"/>
        <v>-1.4704960184250103E-2</v>
      </c>
      <c r="F103" s="11">
        <v>1549099662</v>
      </c>
      <c r="G103" s="11">
        <f t="shared" si="21"/>
        <v>2129321847708</v>
      </c>
      <c r="H103" s="6">
        <f t="shared" si="22"/>
        <v>7.2750846175154279E-4</v>
      </c>
      <c r="I103" s="11">
        <v>37076291446</v>
      </c>
      <c r="J103" s="11">
        <v>53895243869</v>
      </c>
      <c r="K103" s="6">
        <f t="shared" si="23"/>
        <v>0.68793252955899342</v>
      </c>
      <c r="L103" s="11">
        <f t="shared" si="24"/>
        <v>37076291446</v>
      </c>
      <c r="M103" s="11">
        <f t="shared" si="25"/>
        <v>2098010254718</v>
      </c>
      <c r="N103" s="6">
        <f t="shared" si="26"/>
        <v>1.7672121174156768E-2</v>
      </c>
      <c r="O103" s="11">
        <v>1627752796968</v>
      </c>
      <c r="P103" s="11">
        <f>O104</f>
        <v>1581701866200</v>
      </c>
      <c r="Q103" s="11">
        <f t="shared" si="27"/>
        <v>46050930768</v>
      </c>
      <c r="R103" s="11">
        <v>1430670936133</v>
      </c>
      <c r="S103" s="11">
        <f>R104</f>
        <v>1464368168844</v>
      </c>
      <c r="T103" s="11">
        <f t="shared" si="28"/>
        <v>-33697232711</v>
      </c>
      <c r="U103" s="11">
        <v>392698700657</v>
      </c>
      <c r="V103" s="11">
        <f>U104</f>
        <v>159991959717</v>
      </c>
      <c r="W103" s="11">
        <f t="shared" si="29"/>
        <v>232706740940</v>
      </c>
      <c r="X103" s="11">
        <f t="shared" si="30"/>
        <v>-152958577461</v>
      </c>
      <c r="Y103" s="11">
        <v>2255632632159</v>
      </c>
      <c r="Z103" s="6">
        <f t="shared" si="31"/>
        <v>-6.7811830384185506E-2</v>
      </c>
      <c r="AC103" s="6">
        <f t="shared" si="32"/>
        <v>-1.4704960184250103E-2</v>
      </c>
      <c r="AD103" s="6">
        <f t="shared" si="33"/>
        <v>7.2750846175154279E-4</v>
      </c>
      <c r="AE103" s="6">
        <f t="shared" si="34"/>
        <v>0.68793252955899342</v>
      </c>
      <c r="AF103" s="6">
        <f t="shared" si="35"/>
        <v>1.7672121174156768E-2</v>
      </c>
      <c r="AG103" s="7">
        <f t="shared" si="36"/>
        <v>-2.5986783823721846E-4</v>
      </c>
      <c r="AH103" s="7">
        <f t="shared" si="37"/>
        <v>1.2856617691297659E-5</v>
      </c>
      <c r="AI103" s="7">
        <f t="shared" si="38"/>
        <v>1.2157227022010714E-2</v>
      </c>
      <c r="AJ103" s="6">
        <f t="shared" si="39"/>
        <v>-6.7811830384185506E-2</v>
      </c>
    </row>
    <row r="104" spans="1:36" ht="15.75" x14ac:dyDescent="0.25">
      <c r="A104" s="13"/>
      <c r="B104" s="4">
        <v>2018</v>
      </c>
      <c r="C104" s="11">
        <v>2129321847708</v>
      </c>
      <c r="D104" s="11">
        <v>1700135896680</v>
      </c>
      <c r="E104" s="6">
        <f t="shared" si="20"/>
        <v>0.25244214410513177</v>
      </c>
      <c r="F104" s="11">
        <v>7364785716</v>
      </c>
      <c r="G104" s="11">
        <f t="shared" si="21"/>
        <v>1700135896680</v>
      </c>
      <c r="H104" s="6">
        <f t="shared" si="22"/>
        <v>4.3318806045927524E-3</v>
      </c>
      <c r="I104" s="11">
        <v>-22150408158</v>
      </c>
      <c r="J104" s="11">
        <v>-25301987865</v>
      </c>
      <c r="K104" s="6">
        <f t="shared" si="23"/>
        <v>0.87544141891872651</v>
      </c>
      <c r="L104" s="11">
        <v>-1755985000</v>
      </c>
      <c r="M104" s="11">
        <f t="shared" si="25"/>
        <v>2129321847708</v>
      </c>
      <c r="N104" s="6">
        <f t="shared" si="26"/>
        <v>-8.2466866241481557E-4</v>
      </c>
      <c r="O104" s="11">
        <v>1581701866200</v>
      </c>
      <c r="P104" s="11">
        <v>1275747375240</v>
      </c>
      <c r="Q104" s="11">
        <f t="shared" si="27"/>
        <v>305954490960</v>
      </c>
      <c r="R104" s="11">
        <v>1464368168844</v>
      </c>
      <c r="S104" s="11">
        <v>1078647843280</v>
      </c>
      <c r="T104" s="11">
        <f t="shared" si="28"/>
        <v>385720325564</v>
      </c>
      <c r="U104" s="11">
        <v>159991959717</v>
      </c>
      <c r="V104" s="11">
        <v>195498391040</v>
      </c>
      <c r="W104" s="11">
        <f t="shared" si="29"/>
        <v>-35506431323</v>
      </c>
      <c r="X104" s="11">
        <f t="shared" si="30"/>
        <v>-44259403281</v>
      </c>
      <c r="Y104" s="11">
        <v>2350617272559</v>
      </c>
      <c r="Z104" s="6">
        <f t="shared" si="31"/>
        <v>-1.882884287360698E-2</v>
      </c>
      <c r="AC104" s="6">
        <f t="shared" si="32"/>
        <v>0.25244214410513177</v>
      </c>
      <c r="AD104" s="6">
        <f t="shared" si="33"/>
        <v>4.3318806045927524E-3</v>
      </c>
      <c r="AE104" s="6">
        <f t="shared" si="34"/>
        <v>0.87544141891872651</v>
      </c>
      <c r="AF104" s="6">
        <f t="shared" si="35"/>
        <v>-8.2466866241481557E-4</v>
      </c>
      <c r="AG104" s="7">
        <f t="shared" si="36"/>
        <v>-2.0818112531630713E-4</v>
      </c>
      <c r="AH104" s="7">
        <f t="shared" si="37"/>
        <v>-3.5723661839301876E-6</v>
      </c>
      <c r="AI104" s="7">
        <f t="shared" si="38"/>
        <v>-7.2194910396223438E-4</v>
      </c>
      <c r="AJ104" s="6">
        <f t="shared" si="39"/>
        <v>-1.882884287360698E-2</v>
      </c>
    </row>
    <row r="105" spans="1:36" ht="15.75" x14ac:dyDescent="0.25">
      <c r="A105" s="12" t="s">
        <v>59</v>
      </c>
      <c r="B105" s="4">
        <v>2020</v>
      </c>
      <c r="C105" s="11">
        <v>1092811641343</v>
      </c>
      <c r="D105" s="11">
        <f>C106</f>
        <v>1128475286643</v>
      </c>
      <c r="E105" s="6">
        <f t="shared" si="20"/>
        <v>-3.1603390629929153E-2</v>
      </c>
      <c r="F105" s="11">
        <v>129634432</v>
      </c>
      <c r="G105" s="11">
        <f t="shared" si="21"/>
        <v>1128475286643</v>
      </c>
      <c r="H105" s="6">
        <f t="shared" si="22"/>
        <v>1.1487573856015745E-4</v>
      </c>
      <c r="I105" s="11">
        <v>-64398773870</v>
      </c>
      <c r="J105" s="11">
        <v>-64269139438</v>
      </c>
      <c r="K105" s="6">
        <f t="shared" si="23"/>
        <v>1.0020170556682972</v>
      </c>
      <c r="L105" s="11">
        <f t="shared" si="24"/>
        <v>-64398773870</v>
      </c>
      <c r="M105" s="11">
        <f t="shared" si="25"/>
        <v>1092811641343</v>
      </c>
      <c r="N105" s="6">
        <f t="shared" si="26"/>
        <v>-5.8929436175165342E-2</v>
      </c>
      <c r="O105" s="11">
        <v>453825685262</v>
      </c>
      <c r="P105" s="11">
        <f>O106</f>
        <v>497758020429</v>
      </c>
      <c r="Q105" s="11">
        <f t="shared" si="27"/>
        <v>-43932335167</v>
      </c>
      <c r="R105" s="11">
        <v>753517686681</v>
      </c>
      <c r="S105" s="11">
        <f>R106</f>
        <v>713976150439</v>
      </c>
      <c r="T105" s="11">
        <f t="shared" si="28"/>
        <v>39541536242</v>
      </c>
      <c r="U105" s="11">
        <v>6591169684</v>
      </c>
      <c r="V105" s="11">
        <f>U106</f>
        <v>9393618986</v>
      </c>
      <c r="W105" s="11">
        <f t="shared" si="29"/>
        <v>-2802449302</v>
      </c>
      <c r="X105" s="11">
        <f t="shared" si="30"/>
        <v>-80671422107</v>
      </c>
      <c r="Y105" s="11">
        <v>308444212106</v>
      </c>
      <c r="Z105" s="6">
        <f t="shared" si="31"/>
        <v>-0.26154299202500986</v>
      </c>
      <c r="AC105" s="6">
        <f t="shared" si="32"/>
        <v>-3.1603390629929153E-2</v>
      </c>
      <c r="AD105" s="6">
        <f t="shared" si="33"/>
        <v>1.1487573856015745E-4</v>
      </c>
      <c r="AE105" s="6">
        <f t="shared" si="34"/>
        <v>1.0020170556682972</v>
      </c>
      <c r="AF105" s="6">
        <f t="shared" si="35"/>
        <v>-5.8929436175165342E-2</v>
      </c>
      <c r="AG105" s="7">
        <f t="shared" si="36"/>
        <v>1.8623699910452283E-3</v>
      </c>
      <c r="AH105" s="7">
        <f t="shared" si="37"/>
        <v>-6.7695625035557785E-6</v>
      </c>
      <c r="AI105" s="7">
        <f t="shared" si="38"/>
        <v>-5.904830012843202E-2</v>
      </c>
      <c r="AJ105" s="6">
        <f t="shared" si="39"/>
        <v>-0.26154299202500986</v>
      </c>
    </row>
    <row r="106" spans="1:36" ht="15.75" x14ac:dyDescent="0.25">
      <c r="A106" s="12"/>
      <c r="B106" s="4">
        <v>2019</v>
      </c>
      <c r="C106" s="11">
        <v>1128475286643</v>
      </c>
      <c r="D106" s="11">
        <f>C107</f>
        <v>852932442585</v>
      </c>
      <c r="E106" s="6">
        <f t="shared" si="20"/>
        <v>0.32305353894489769</v>
      </c>
      <c r="F106" s="11">
        <v>711056860</v>
      </c>
      <c r="G106" s="11">
        <f t="shared" si="21"/>
        <v>852932442585</v>
      </c>
      <c r="H106" s="6">
        <f t="shared" si="22"/>
        <v>8.3366140681081992E-4</v>
      </c>
      <c r="I106" s="11">
        <v>7487452045</v>
      </c>
      <c r="J106" s="11">
        <v>9512852655</v>
      </c>
      <c r="K106" s="6">
        <f t="shared" si="23"/>
        <v>0.78708798680536274</v>
      </c>
      <c r="L106" s="11">
        <f t="shared" si="24"/>
        <v>7487452045</v>
      </c>
      <c r="M106" s="11">
        <f t="shared" si="25"/>
        <v>1128475286643</v>
      </c>
      <c r="N106" s="6">
        <f t="shared" si="26"/>
        <v>6.6350164098619739E-3</v>
      </c>
      <c r="O106" s="11">
        <v>497758020429</v>
      </c>
      <c r="P106" s="11">
        <f>O107</f>
        <v>508708851191</v>
      </c>
      <c r="Q106" s="11">
        <f t="shared" si="27"/>
        <v>-10950830762</v>
      </c>
      <c r="R106" s="11">
        <v>713976150439</v>
      </c>
      <c r="S106" s="11">
        <f>R107</f>
        <v>411184672224</v>
      </c>
      <c r="T106" s="11">
        <f t="shared" si="28"/>
        <v>302791478215</v>
      </c>
      <c r="U106" s="11">
        <v>9393618986</v>
      </c>
      <c r="V106" s="11">
        <f>U107</f>
        <v>27399650819</v>
      </c>
      <c r="W106" s="11">
        <f t="shared" si="29"/>
        <v>-18006031833</v>
      </c>
      <c r="X106" s="11">
        <f t="shared" si="30"/>
        <v>-295736277144</v>
      </c>
      <c r="Y106" s="11">
        <v>770160690837</v>
      </c>
      <c r="Z106" s="6">
        <f t="shared" si="31"/>
        <v>-0.38399295194175376</v>
      </c>
      <c r="AC106" s="6">
        <f t="shared" si="32"/>
        <v>0.32305353894489769</v>
      </c>
      <c r="AD106" s="6">
        <f t="shared" si="33"/>
        <v>8.3366140681081992E-4</v>
      </c>
      <c r="AE106" s="6">
        <f t="shared" si="34"/>
        <v>0.78708798680536274</v>
      </c>
      <c r="AF106" s="6">
        <f t="shared" si="35"/>
        <v>6.6350164098619739E-3</v>
      </c>
      <c r="AG106" s="7">
        <f t="shared" si="36"/>
        <v>2.1434655321633804E-3</v>
      </c>
      <c r="AH106" s="7">
        <f t="shared" si="37"/>
        <v>5.5313571144584085E-6</v>
      </c>
      <c r="AI106" s="7">
        <f t="shared" si="38"/>
        <v>5.2223417084588065E-3</v>
      </c>
      <c r="AJ106" s="6">
        <f t="shared" si="39"/>
        <v>-0.38399295194175376</v>
      </c>
    </row>
    <row r="107" spans="1:36" ht="15.75" x14ac:dyDescent="0.25">
      <c r="A107" s="12"/>
      <c r="B107" s="4">
        <v>2018</v>
      </c>
      <c r="C107" s="11">
        <v>852932442585</v>
      </c>
      <c r="D107" s="11">
        <v>723062823329</v>
      </c>
      <c r="E107" s="6">
        <f t="shared" si="20"/>
        <v>0.1796104225882848</v>
      </c>
      <c r="F107" s="11">
        <v>541270226</v>
      </c>
      <c r="G107" s="11">
        <f t="shared" si="21"/>
        <v>723062823329</v>
      </c>
      <c r="H107" s="6">
        <f t="shared" si="22"/>
        <v>7.4857980321540779E-4</v>
      </c>
      <c r="I107" s="11">
        <v>15730408346</v>
      </c>
      <c r="J107" s="11">
        <v>17802088413</v>
      </c>
      <c r="K107" s="6">
        <f t="shared" si="23"/>
        <v>0.88362713301170037</v>
      </c>
      <c r="L107" s="11">
        <f t="shared" si="24"/>
        <v>15730408346</v>
      </c>
      <c r="M107" s="11">
        <f t="shared" si="25"/>
        <v>852932442585</v>
      </c>
      <c r="N107" s="6">
        <f t="shared" si="26"/>
        <v>1.8442736564604725E-2</v>
      </c>
      <c r="O107" s="11">
        <v>508708851191</v>
      </c>
      <c r="P107" s="11">
        <v>487491234444</v>
      </c>
      <c r="Q107" s="11">
        <f t="shared" si="27"/>
        <v>21217616747</v>
      </c>
      <c r="R107" s="11">
        <v>411184672224</v>
      </c>
      <c r="S107" s="11">
        <v>323802228719</v>
      </c>
      <c r="T107" s="11">
        <f t="shared" si="28"/>
        <v>87382443505</v>
      </c>
      <c r="U107" s="11">
        <v>27399650819</v>
      </c>
      <c r="V107" s="11">
        <v>12439221707</v>
      </c>
      <c r="W107" s="11">
        <f t="shared" si="29"/>
        <v>14960429112</v>
      </c>
      <c r="X107" s="11">
        <f t="shared" si="30"/>
        <v>-81125255870</v>
      </c>
      <c r="Y107" s="11">
        <v>776045443574</v>
      </c>
      <c r="Z107" s="6">
        <f t="shared" si="31"/>
        <v>-0.10453673369485389</v>
      </c>
      <c r="AC107" s="6">
        <f t="shared" si="32"/>
        <v>0.1796104225882848</v>
      </c>
      <c r="AD107" s="6">
        <f t="shared" si="33"/>
        <v>7.4857980321540779E-4</v>
      </c>
      <c r="AE107" s="6">
        <f t="shared" si="34"/>
        <v>0.88362713301170037</v>
      </c>
      <c r="AF107" s="6">
        <f t="shared" si="35"/>
        <v>1.8442736564604725E-2</v>
      </c>
      <c r="AG107" s="7">
        <f t="shared" si="36"/>
        <v>3.3125077080530664E-3</v>
      </c>
      <c r="AH107" s="7">
        <f t="shared" si="37"/>
        <v>1.3805860108285412E-5</v>
      </c>
      <c r="AI107" s="7">
        <f t="shared" si="38"/>
        <v>1.6296502435471729E-2</v>
      </c>
      <c r="AJ107" s="6">
        <f t="shared" si="39"/>
        <v>-0.10453673369485389</v>
      </c>
    </row>
    <row r="108" spans="1:36" ht="15.75" x14ac:dyDescent="0.25">
      <c r="A108" s="12" t="s">
        <v>60</v>
      </c>
      <c r="B108" s="4">
        <v>2020</v>
      </c>
      <c r="C108" s="11">
        <v>2592850000000</v>
      </c>
      <c r="D108" s="11">
        <f>C109</f>
        <v>2470793000000</v>
      </c>
      <c r="E108" s="6">
        <f t="shared" si="20"/>
        <v>4.9399929496319606E-2</v>
      </c>
      <c r="F108" s="11">
        <v>4608000000</v>
      </c>
      <c r="G108" s="11">
        <f t="shared" si="21"/>
        <v>2470793000000</v>
      </c>
      <c r="H108" s="6">
        <f t="shared" si="22"/>
        <v>1.8649882851376055E-3</v>
      </c>
      <c r="I108" s="11">
        <v>28266000000</v>
      </c>
      <c r="J108" s="11">
        <v>46806000000</v>
      </c>
      <c r="K108" s="6">
        <f t="shared" si="23"/>
        <v>0.60389693629021923</v>
      </c>
      <c r="L108" s="11">
        <f t="shared" si="24"/>
        <v>28266000000</v>
      </c>
      <c r="M108" s="11">
        <f t="shared" si="25"/>
        <v>2592850000000</v>
      </c>
      <c r="N108" s="6">
        <f t="shared" si="26"/>
        <v>1.0901517635034807E-2</v>
      </c>
      <c r="O108" s="11">
        <v>1604213000000</v>
      </c>
      <c r="P108" s="11">
        <f>O109</f>
        <v>1481676000000</v>
      </c>
      <c r="Q108" s="11">
        <f t="shared" si="27"/>
        <v>122537000000</v>
      </c>
      <c r="R108" s="11">
        <v>1483479000000</v>
      </c>
      <c r="S108" s="11">
        <f>R109</f>
        <v>1251213000000</v>
      </c>
      <c r="T108" s="11">
        <f t="shared" si="28"/>
        <v>232266000000</v>
      </c>
      <c r="U108" s="11">
        <v>228603000000</v>
      </c>
      <c r="V108" s="11">
        <f>U109</f>
        <v>310039000000</v>
      </c>
      <c r="W108" s="11">
        <f t="shared" si="29"/>
        <v>-81436000000</v>
      </c>
      <c r="X108" s="11">
        <f t="shared" si="30"/>
        <v>-28293000000</v>
      </c>
      <c r="Y108" s="11">
        <v>4341295000000</v>
      </c>
      <c r="Z108" s="6">
        <f t="shared" si="31"/>
        <v>-6.5171797816089439E-3</v>
      </c>
      <c r="AC108" s="6">
        <f t="shared" si="32"/>
        <v>4.9399929496319606E-2</v>
      </c>
      <c r="AD108" s="6">
        <f t="shared" si="33"/>
        <v>1.8649882851376055E-3</v>
      </c>
      <c r="AE108" s="6">
        <f t="shared" si="34"/>
        <v>0.60389693629021923</v>
      </c>
      <c r="AF108" s="6">
        <f t="shared" si="35"/>
        <v>1.0901517635034807E-2</v>
      </c>
      <c r="AG108" s="7">
        <f t="shared" si="36"/>
        <v>5.3853420257360428E-4</v>
      </c>
      <c r="AH108" s="7">
        <f t="shared" si="37"/>
        <v>2.0331202679560928E-5</v>
      </c>
      <c r="AI108" s="7">
        <f t="shared" si="38"/>
        <v>6.5833931007113168E-3</v>
      </c>
      <c r="AJ108" s="6">
        <f t="shared" si="39"/>
        <v>-6.5171797816089439E-3</v>
      </c>
    </row>
    <row r="109" spans="1:36" ht="15.75" x14ac:dyDescent="0.25">
      <c r="A109" s="12"/>
      <c r="B109" s="4">
        <v>2019</v>
      </c>
      <c r="C109" s="11">
        <v>2470793000000</v>
      </c>
      <c r="D109" s="11">
        <f>C110</f>
        <v>2187879000000</v>
      </c>
      <c r="E109" s="6">
        <f t="shared" si="20"/>
        <v>0.12930971045473721</v>
      </c>
      <c r="F109" s="11">
        <v>9503000000</v>
      </c>
      <c r="G109" s="11">
        <f t="shared" si="21"/>
        <v>2187879000000</v>
      </c>
      <c r="H109" s="6">
        <f t="shared" si="22"/>
        <v>4.3434760331809942E-3</v>
      </c>
      <c r="I109" s="11">
        <v>79776000000</v>
      </c>
      <c r="J109" s="11">
        <v>110041000000</v>
      </c>
      <c r="K109" s="6">
        <f t="shared" si="23"/>
        <v>0.72496614898083445</v>
      </c>
      <c r="L109" s="11">
        <f t="shared" si="24"/>
        <v>79776000000</v>
      </c>
      <c r="M109" s="11">
        <f t="shared" si="25"/>
        <v>2470793000000</v>
      </c>
      <c r="N109" s="6">
        <f t="shared" si="26"/>
        <v>3.2287609686444799E-2</v>
      </c>
      <c r="O109" s="11">
        <v>1481676000000</v>
      </c>
      <c r="P109" s="11">
        <f>O110</f>
        <v>1154203000000</v>
      </c>
      <c r="Q109" s="11">
        <f t="shared" si="27"/>
        <v>327473000000</v>
      </c>
      <c r="R109" s="11">
        <v>1251213000000</v>
      </c>
      <c r="S109" s="11">
        <f>R110</f>
        <v>1047350000000</v>
      </c>
      <c r="T109" s="11">
        <f t="shared" si="28"/>
        <v>203863000000</v>
      </c>
      <c r="U109" s="11">
        <v>310039000000</v>
      </c>
      <c r="V109" s="11">
        <f>U110</f>
        <v>186845000000</v>
      </c>
      <c r="W109" s="11">
        <f t="shared" si="29"/>
        <v>123194000000</v>
      </c>
      <c r="X109" s="11">
        <f t="shared" si="30"/>
        <v>416000000</v>
      </c>
      <c r="Y109" s="11">
        <v>4049392000000</v>
      </c>
      <c r="Z109" s="6">
        <f t="shared" si="31"/>
        <v>1.0273147178638176E-4</v>
      </c>
      <c r="AC109" s="6">
        <f t="shared" si="32"/>
        <v>0.12930971045473721</v>
      </c>
      <c r="AD109" s="6">
        <f t="shared" si="33"/>
        <v>4.3434760331809942E-3</v>
      </c>
      <c r="AE109" s="6">
        <f t="shared" si="34"/>
        <v>0.72496614898083445</v>
      </c>
      <c r="AF109" s="6">
        <f t="shared" si="35"/>
        <v>3.2287609686444799E-2</v>
      </c>
      <c r="AG109" s="7">
        <f t="shared" si="36"/>
        <v>4.175101459829746E-3</v>
      </c>
      <c r="AH109" s="7">
        <f t="shared" si="37"/>
        <v>1.402404588417755E-4</v>
      </c>
      <c r="AI109" s="7">
        <f t="shared" si="38"/>
        <v>2.3407424054178172E-2</v>
      </c>
      <c r="AJ109" s="6">
        <f t="shared" si="39"/>
        <v>1.0273147178638176E-4</v>
      </c>
    </row>
    <row r="110" spans="1:36" ht="15.75" x14ac:dyDescent="0.25">
      <c r="A110" s="12"/>
      <c r="B110" s="4">
        <v>2018</v>
      </c>
      <c r="C110" s="11">
        <v>2187879000000</v>
      </c>
      <c r="D110" s="11">
        <v>2239699000000</v>
      </c>
      <c r="E110" s="6">
        <f t="shared" si="20"/>
        <v>-2.313703761085753E-2</v>
      </c>
      <c r="F110" s="11">
        <v>8055000000</v>
      </c>
      <c r="G110" s="11">
        <f t="shared" si="21"/>
        <v>2239699000000</v>
      </c>
      <c r="H110" s="6">
        <f t="shared" si="22"/>
        <v>3.5964654178976727E-3</v>
      </c>
      <c r="I110" s="11">
        <v>25934000000</v>
      </c>
      <c r="J110" s="11">
        <v>33989000000</v>
      </c>
      <c r="K110" s="6">
        <f t="shared" si="23"/>
        <v>0.76301156256435909</v>
      </c>
      <c r="L110" s="11">
        <f t="shared" si="24"/>
        <v>25934000000</v>
      </c>
      <c r="M110" s="11">
        <f t="shared" si="25"/>
        <v>2187879000000</v>
      </c>
      <c r="N110" s="6">
        <f t="shared" si="26"/>
        <v>1.185348915547889E-2</v>
      </c>
      <c r="O110" s="11">
        <v>1154203000000</v>
      </c>
      <c r="P110" s="11">
        <v>1168670000000</v>
      </c>
      <c r="Q110" s="11">
        <f t="shared" si="27"/>
        <v>-14467000000</v>
      </c>
      <c r="R110" s="11">
        <v>1047350000000</v>
      </c>
      <c r="S110" s="11">
        <v>1072809000000</v>
      </c>
      <c r="T110" s="11">
        <f t="shared" si="28"/>
        <v>-25459000000</v>
      </c>
      <c r="U110" s="11">
        <v>186845000000</v>
      </c>
      <c r="V110" s="11">
        <v>248025000000</v>
      </c>
      <c r="W110" s="11">
        <f t="shared" si="29"/>
        <v>-61180000000</v>
      </c>
      <c r="X110" s="11">
        <f t="shared" si="30"/>
        <v>72172000000</v>
      </c>
      <c r="Y110" s="11">
        <v>3120459000000</v>
      </c>
      <c r="Z110" s="6">
        <f t="shared" si="31"/>
        <v>2.3128648702001854E-2</v>
      </c>
      <c r="AC110" s="6">
        <f t="shared" si="32"/>
        <v>-2.313703761085753E-2</v>
      </c>
      <c r="AD110" s="6">
        <f t="shared" si="33"/>
        <v>3.5964654178976727E-3</v>
      </c>
      <c r="AE110" s="6">
        <f t="shared" si="34"/>
        <v>0.76301156256435909</v>
      </c>
      <c r="AF110" s="6">
        <f t="shared" si="35"/>
        <v>1.185348915547889E-2</v>
      </c>
      <c r="AG110" s="7">
        <f t="shared" si="36"/>
        <v>-2.7425462441020695E-4</v>
      </c>
      <c r="AH110" s="7">
        <f t="shared" si="37"/>
        <v>4.2630663829104916E-5</v>
      </c>
      <c r="AI110" s="7">
        <f t="shared" si="38"/>
        <v>9.0443492823616325E-3</v>
      </c>
      <c r="AJ110" s="6">
        <f t="shared" si="39"/>
        <v>2.3128648702001854E-2</v>
      </c>
    </row>
    <row r="111" spans="1:36" ht="15.75" x14ac:dyDescent="0.25">
      <c r="A111" s="12" t="s">
        <v>61</v>
      </c>
      <c r="B111" s="4">
        <v>2020</v>
      </c>
      <c r="C111" s="11">
        <v>5737175560000</v>
      </c>
      <c r="D111" s="11">
        <f>C112</f>
        <v>5571270204000</v>
      </c>
      <c r="E111" s="6">
        <f t="shared" si="20"/>
        <v>2.9778730868390672E-2</v>
      </c>
      <c r="F111" s="11">
        <v>126760409000</v>
      </c>
      <c r="G111" s="11">
        <f t="shared" si="21"/>
        <v>5571270204000</v>
      </c>
      <c r="H111" s="6">
        <f t="shared" si="22"/>
        <v>2.2752515020540546E-2</v>
      </c>
      <c r="I111" s="11">
        <v>10981673000</v>
      </c>
      <c r="J111" s="11">
        <v>36467602000</v>
      </c>
      <c r="K111" s="6">
        <f t="shared" si="23"/>
        <v>0.30113504584151157</v>
      </c>
      <c r="L111" s="11">
        <f t="shared" si="24"/>
        <v>10981673000</v>
      </c>
      <c r="M111" s="11">
        <f t="shared" si="25"/>
        <v>5737175560000</v>
      </c>
      <c r="N111" s="6">
        <f t="shared" si="26"/>
        <v>1.914125319184062E-3</v>
      </c>
      <c r="O111" s="11">
        <v>1130925970000</v>
      </c>
      <c r="P111" s="11">
        <f>O112</f>
        <v>1071983297000</v>
      </c>
      <c r="Q111" s="11">
        <f t="shared" si="27"/>
        <v>58942673000</v>
      </c>
      <c r="R111" s="11">
        <v>850138636000</v>
      </c>
      <c r="S111" s="11">
        <f>R112</f>
        <v>468526329000</v>
      </c>
      <c r="T111" s="11">
        <f t="shared" si="28"/>
        <v>381612307000</v>
      </c>
      <c r="U111" s="11">
        <v>362469101000</v>
      </c>
      <c r="V111" s="11">
        <f>U112</f>
        <v>185648846000</v>
      </c>
      <c r="W111" s="11">
        <f t="shared" si="29"/>
        <v>176820255000</v>
      </c>
      <c r="X111" s="11">
        <f t="shared" si="30"/>
        <v>-499489889000</v>
      </c>
      <c r="Y111" s="11">
        <v>1721907150000</v>
      </c>
      <c r="Z111" s="6">
        <f t="shared" si="31"/>
        <v>-0.29007945579411759</v>
      </c>
      <c r="AC111" s="6">
        <f t="shared" si="32"/>
        <v>2.9778730868390672E-2</v>
      </c>
      <c r="AD111" s="6">
        <f t="shared" si="33"/>
        <v>2.2752515020540546E-2</v>
      </c>
      <c r="AE111" s="6">
        <f t="shared" si="34"/>
        <v>0.30113504584151157</v>
      </c>
      <c r="AF111" s="6">
        <f t="shared" si="35"/>
        <v>1.914125319184062E-3</v>
      </c>
      <c r="AG111" s="7">
        <f t="shared" si="36"/>
        <v>5.7000222728354575E-5</v>
      </c>
      <c r="AH111" s="7">
        <f t="shared" si="37"/>
        <v>4.3551165075932338E-5</v>
      </c>
      <c r="AI111" s="7">
        <f t="shared" si="38"/>
        <v>5.7641021573889048E-4</v>
      </c>
      <c r="AJ111" s="6">
        <f t="shared" si="39"/>
        <v>-0.29007945579411759</v>
      </c>
    </row>
    <row r="112" spans="1:36" ht="15.75" x14ac:dyDescent="0.25">
      <c r="A112" s="12"/>
      <c r="B112" s="4">
        <v>2019</v>
      </c>
      <c r="C112" s="11">
        <v>5571270204000</v>
      </c>
      <c r="D112" s="11">
        <f>C113</f>
        <v>5538079503000</v>
      </c>
      <c r="E112" s="6">
        <f t="shared" si="20"/>
        <v>5.9931788595704453E-3</v>
      </c>
      <c r="F112" s="11">
        <v>109724414000</v>
      </c>
      <c r="G112" s="11">
        <f t="shared" si="21"/>
        <v>5538079503000</v>
      </c>
      <c r="H112" s="6">
        <f t="shared" si="22"/>
        <v>1.9812719181904456E-2</v>
      </c>
      <c r="I112" s="11">
        <v>30073855000</v>
      </c>
      <c r="J112" s="11">
        <v>86572265000</v>
      </c>
      <c r="K112" s="6">
        <f t="shared" si="23"/>
        <v>0.34738440769685303</v>
      </c>
      <c r="L112" s="11">
        <f t="shared" si="24"/>
        <v>30073855000</v>
      </c>
      <c r="M112" s="11">
        <f t="shared" si="25"/>
        <v>5571270204000</v>
      </c>
      <c r="N112" s="6">
        <f t="shared" si="26"/>
        <v>5.3980248486975016E-3</v>
      </c>
      <c r="O112" s="11">
        <v>1071983297000</v>
      </c>
      <c r="P112" s="11">
        <f>O113</f>
        <v>1358329865000</v>
      </c>
      <c r="Q112" s="11">
        <f t="shared" si="27"/>
        <v>-286346568000</v>
      </c>
      <c r="R112" s="11">
        <v>468526329000</v>
      </c>
      <c r="S112" s="11">
        <f>R113</f>
        <v>636408215000</v>
      </c>
      <c r="T112" s="11">
        <f t="shared" si="28"/>
        <v>-167881886000</v>
      </c>
      <c r="U112" s="11">
        <v>185648846000</v>
      </c>
      <c r="V112" s="11">
        <f>U113</f>
        <v>475836496000</v>
      </c>
      <c r="W112" s="11">
        <f t="shared" si="29"/>
        <v>-290187650000</v>
      </c>
      <c r="X112" s="11">
        <f t="shared" si="30"/>
        <v>171722968000</v>
      </c>
      <c r="Y112" s="11">
        <v>1999516771000</v>
      </c>
      <c r="Z112" s="6">
        <f t="shared" si="31"/>
        <v>8.5882234393121773E-2</v>
      </c>
      <c r="AC112" s="6">
        <f t="shared" si="32"/>
        <v>5.9931788595704453E-3</v>
      </c>
      <c r="AD112" s="6">
        <f t="shared" si="33"/>
        <v>1.9812719181904456E-2</v>
      </c>
      <c r="AE112" s="6">
        <f t="shared" si="34"/>
        <v>0.34738440769685303</v>
      </c>
      <c r="AF112" s="6">
        <f t="shared" si="35"/>
        <v>5.3980248486975016E-3</v>
      </c>
      <c r="AG112" s="7">
        <f t="shared" si="36"/>
        <v>3.2351328406649818E-5</v>
      </c>
      <c r="AH112" s="7">
        <f t="shared" si="37"/>
        <v>1.0694955046418589E-4</v>
      </c>
      <c r="AI112" s="7">
        <f t="shared" si="38"/>
        <v>1.8751896647976763E-3</v>
      </c>
      <c r="AJ112" s="6">
        <f t="shared" si="39"/>
        <v>8.5882234393121773E-2</v>
      </c>
    </row>
    <row r="113" spans="1:36" ht="15.75" x14ac:dyDescent="0.25">
      <c r="A113" s="12"/>
      <c r="B113" s="4">
        <v>2018</v>
      </c>
      <c r="C113" s="11">
        <v>5538079503000</v>
      </c>
      <c r="D113" s="11">
        <v>5060337247000</v>
      </c>
      <c r="E113" s="6">
        <f t="shared" si="20"/>
        <v>9.4409173278565087E-2</v>
      </c>
      <c r="F113" s="11">
        <v>54318784000</v>
      </c>
      <c r="G113" s="11">
        <f t="shared" si="21"/>
        <v>5060337247000</v>
      </c>
      <c r="H113" s="6">
        <f t="shared" si="22"/>
        <v>1.0734222117745742E-2</v>
      </c>
      <c r="I113" s="11">
        <v>76074721000</v>
      </c>
      <c r="J113" s="11">
        <v>145356709000</v>
      </c>
      <c r="K113" s="6">
        <f t="shared" si="23"/>
        <v>0.52336573608033465</v>
      </c>
      <c r="L113" s="11">
        <f t="shared" si="24"/>
        <v>76074721000</v>
      </c>
      <c r="M113" s="11">
        <f t="shared" si="25"/>
        <v>5538079503000</v>
      </c>
      <c r="N113" s="6">
        <f t="shared" si="26"/>
        <v>1.3736661049880201E-2</v>
      </c>
      <c r="O113" s="11">
        <v>1358329865000</v>
      </c>
      <c r="P113" s="11">
        <v>1123602449000</v>
      </c>
      <c r="Q113" s="11">
        <f t="shared" si="27"/>
        <v>234727416000</v>
      </c>
      <c r="R113" s="11">
        <v>636408215000</v>
      </c>
      <c r="S113" s="11">
        <v>668827967000</v>
      </c>
      <c r="T113" s="11">
        <f t="shared" si="28"/>
        <v>-32419752000</v>
      </c>
      <c r="U113" s="11">
        <v>475836496000</v>
      </c>
      <c r="V113" s="11">
        <v>486535415000</v>
      </c>
      <c r="W113" s="11">
        <f t="shared" si="29"/>
        <v>-10698919000</v>
      </c>
      <c r="X113" s="11">
        <f t="shared" si="30"/>
        <v>277846087000</v>
      </c>
      <c r="Y113" s="11">
        <v>1995807528000</v>
      </c>
      <c r="Z113" s="6">
        <f t="shared" si="31"/>
        <v>0.13921487072374647</v>
      </c>
      <c r="AC113" s="6">
        <f t="shared" si="32"/>
        <v>9.4409173278565087E-2</v>
      </c>
      <c r="AD113" s="6">
        <f t="shared" si="33"/>
        <v>1.0734222117745742E-2</v>
      </c>
      <c r="AE113" s="6">
        <f t="shared" si="34"/>
        <v>0.52336573608033465</v>
      </c>
      <c r="AF113" s="6">
        <f t="shared" si="35"/>
        <v>1.3736661049880201E-2</v>
      </c>
      <c r="AG113" s="7">
        <f t="shared" si="36"/>
        <v>1.2968668133270557E-3</v>
      </c>
      <c r="AH113" s="7">
        <f t="shared" si="37"/>
        <v>1.474523708656005E-4</v>
      </c>
      <c r="AI113" s="7">
        <f t="shared" si="38"/>
        <v>7.1892977216566145E-3</v>
      </c>
      <c r="AJ113" s="6">
        <f t="shared" si="39"/>
        <v>0.13921487072374647</v>
      </c>
    </row>
    <row r="114" spans="1:36" ht="15.75" x14ac:dyDescent="0.25">
      <c r="A114" s="12" t="s">
        <v>62</v>
      </c>
      <c r="B114" s="4">
        <v>2020</v>
      </c>
      <c r="C114" s="11">
        <v>20738125000000</v>
      </c>
      <c r="D114" s="11">
        <f>C115</f>
        <v>19567498000000</v>
      </c>
      <c r="E114" s="6">
        <f t="shared" si="20"/>
        <v>5.9825073190246394E-2</v>
      </c>
      <c r="F114" s="11">
        <v>674445000000</v>
      </c>
      <c r="G114" s="11">
        <f t="shared" si="21"/>
        <v>19567498000000</v>
      </c>
      <c r="H114" s="6">
        <f t="shared" si="22"/>
        <v>3.4467615634865528E-2</v>
      </c>
      <c r="I114" s="11">
        <v>650988000000</v>
      </c>
      <c r="J114" s="11">
        <v>977898000000</v>
      </c>
      <c r="K114" s="6">
        <f t="shared" si="23"/>
        <v>0.66570133081364313</v>
      </c>
      <c r="L114" s="11">
        <f t="shared" si="24"/>
        <v>650988000000</v>
      </c>
      <c r="M114" s="11">
        <f t="shared" si="25"/>
        <v>20738125000000</v>
      </c>
      <c r="N114" s="6">
        <f t="shared" si="26"/>
        <v>3.1390880323076457E-2</v>
      </c>
      <c r="O114" s="11">
        <v>4216215000000</v>
      </c>
      <c r="P114" s="11">
        <f>O115</f>
        <v>3206838000000</v>
      </c>
      <c r="Q114" s="11">
        <f t="shared" si="27"/>
        <v>1009377000000</v>
      </c>
      <c r="R114" s="11">
        <v>4141265000000</v>
      </c>
      <c r="S114" s="11">
        <f>R115</f>
        <v>2963506000000</v>
      </c>
      <c r="T114" s="11">
        <f t="shared" si="28"/>
        <v>1177759000000</v>
      </c>
      <c r="U114" s="11">
        <v>526813000000</v>
      </c>
      <c r="V114" s="11">
        <f>U115</f>
        <v>386751000000</v>
      </c>
      <c r="W114" s="11">
        <f t="shared" si="29"/>
        <v>140062000000</v>
      </c>
      <c r="X114" s="11">
        <f t="shared" si="30"/>
        <v>-308444000000</v>
      </c>
      <c r="Y114" s="11">
        <v>10108220000000</v>
      </c>
      <c r="Z114" s="6">
        <f t="shared" si="31"/>
        <v>-3.0514175591746122E-2</v>
      </c>
      <c r="AC114" s="6">
        <f t="shared" si="32"/>
        <v>5.9825073190246394E-2</v>
      </c>
      <c r="AD114" s="6">
        <f t="shared" si="33"/>
        <v>3.4467615634865528E-2</v>
      </c>
      <c r="AE114" s="6">
        <f t="shared" si="34"/>
        <v>0.66570133081364313</v>
      </c>
      <c r="AF114" s="6">
        <f t="shared" si="35"/>
        <v>3.1390880323076457E-2</v>
      </c>
      <c r="AG114" s="7">
        <f t="shared" si="36"/>
        <v>1.8779617128343144E-3</v>
      </c>
      <c r="AH114" s="7">
        <f t="shared" si="37"/>
        <v>1.0819687974158627E-3</v>
      </c>
      <c r="AI114" s="7">
        <f t="shared" si="38"/>
        <v>2.0896950806483801E-2</v>
      </c>
      <c r="AJ114" s="6">
        <f t="shared" si="39"/>
        <v>-3.0514175591746122E-2</v>
      </c>
    </row>
    <row r="115" spans="1:36" ht="15.75" x14ac:dyDescent="0.25">
      <c r="A115" s="12"/>
      <c r="B115" s="4">
        <v>2019</v>
      </c>
      <c r="C115" s="11">
        <v>19567498000000</v>
      </c>
      <c r="D115" s="11">
        <f>C116</f>
        <v>18667187000000</v>
      </c>
      <c r="E115" s="6">
        <f t="shared" si="20"/>
        <v>4.8229602028414885E-2</v>
      </c>
      <c r="F115" s="11">
        <v>535711000000</v>
      </c>
      <c r="G115" s="11">
        <f t="shared" si="21"/>
        <v>18667187000000</v>
      </c>
      <c r="H115" s="6">
        <f t="shared" si="22"/>
        <v>2.8698003614577815E-2</v>
      </c>
      <c r="I115" s="11">
        <v>499052000000</v>
      </c>
      <c r="J115" s="11">
        <v>407610000000</v>
      </c>
      <c r="K115" s="6">
        <f t="shared" si="23"/>
        <v>1.2243369887883024</v>
      </c>
      <c r="L115" s="11">
        <f t="shared" si="24"/>
        <v>499052000000</v>
      </c>
      <c r="M115" s="11">
        <f t="shared" si="25"/>
        <v>19567498000000</v>
      </c>
      <c r="N115" s="6">
        <f t="shared" si="26"/>
        <v>2.5504129347553785E-2</v>
      </c>
      <c r="O115" s="11">
        <v>3206838000000</v>
      </c>
      <c r="P115" s="11">
        <f>O116</f>
        <v>2597672000000</v>
      </c>
      <c r="Q115" s="11">
        <f t="shared" si="27"/>
        <v>609166000000</v>
      </c>
      <c r="R115" s="11">
        <v>2963506000000</v>
      </c>
      <c r="S115" s="11">
        <f>R116</f>
        <v>9739775000000</v>
      </c>
      <c r="T115" s="11">
        <f t="shared" si="28"/>
        <v>-6776269000000</v>
      </c>
      <c r="U115" s="11">
        <v>386751000000</v>
      </c>
      <c r="V115" s="11">
        <f>U116</f>
        <v>336606000000</v>
      </c>
      <c r="W115" s="11">
        <f t="shared" si="29"/>
        <v>50145000000</v>
      </c>
      <c r="X115" s="11">
        <f t="shared" si="30"/>
        <v>7335290000000</v>
      </c>
      <c r="Y115" s="11">
        <v>11057843000000</v>
      </c>
      <c r="Z115" s="6">
        <f t="shared" si="31"/>
        <v>0.66335631641722537</v>
      </c>
      <c r="AC115" s="6">
        <f t="shared" si="32"/>
        <v>4.8229602028414885E-2</v>
      </c>
      <c r="AD115" s="6">
        <f t="shared" si="33"/>
        <v>2.8698003614577815E-2</v>
      </c>
      <c r="AE115" s="6">
        <f t="shared" si="34"/>
        <v>1.2243369887883024</v>
      </c>
      <c r="AF115" s="6">
        <f t="shared" si="35"/>
        <v>2.5504129347553785E-2</v>
      </c>
      <c r="AG115" s="7">
        <f t="shared" si="36"/>
        <v>1.2300540085137357E-3</v>
      </c>
      <c r="AH115" s="7">
        <f t="shared" si="37"/>
        <v>7.3191759620275861E-4</v>
      </c>
      <c r="AI115" s="7">
        <f t="shared" si="38"/>
        <v>3.1225648927051375E-2</v>
      </c>
      <c r="AJ115" s="6">
        <f t="shared" si="39"/>
        <v>0.66335631641722537</v>
      </c>
    </row>
    <row r="116" spans="1:36" ht="15.75" x14ac:dyDescent="0.25">
      <c r="A116" s="12"/>
      <c r="B116" s="4">
        <v>2018</v>
      </c>
      <c r="C116" s="11">
        <v>18667187000000</v>
      </c>
      <c r="D116" s="11">
        <v>11626403000000</v>
      </c>
      <c r="E116" s="6">
        <f t="shared" si="20"/>
        <v>0.60558575167229278</v>
      </c>
      <c r="F116" s="11">
        <v>708940000000</v>
      </c>
      <c r="G116" s="11">
        <f t="shared" si="21"/>
        <v>11626403000000</v>
      </c>
      <c r="H116" s="6">
        <f t="shared" si="22"/>
        <v>6.0976726851804469E-2</v>
      </c>
      <c r="I116" s="11">
        <v>-827985000000</v>
      </c>
      <c r="J116" s="11">
        <v>-684197000000</v>
      </c>
      <c r="K116" s="6">
        <f t="shared" si="23"/>
        <v>1.2101558469271276</v>
      </c>
      <c r="L116" s="11">
        <f t="shared" si="24"/>
        <v>-827985000000</v>
      </c>
      <c r="M116" s="11">
        <f t="shared" si="25"/>
        <v>18667187000000</v>
      </c>
      <c r="N116" s="6">
        <f t="shared" si="26"/>
        <v>-4.4355102887221304E-2</v>
      </c>
      <c r="O116" s="11">
        <v>2597672000000</v>
      </c>
      <c r="P116" s="11">
        <v>2920318000000</v>
      </c>
      <c r="Q116" s="11">
        <f t="shared" si="27"/>
        <v>-322646000000</v>
      </c>
      <c r="R116" s="11">
        <v>9739775000000</v>
      </c>
      <c r="S116" s="11">
        <v>5384803000000</v>
      </c>
      <c r="T116" s="11">
        <f t="shared" si="28"/>
        <v>4354972000000</v>
      </c>
      <c r="U116" s="11">
        <v>336606000000</v>
      </c>
      <c r="V116" s="11">
        <v>547818000000</v>
      </c>
      <c r="W116" s="11">
        <f t="shared" si="29"/>
        <v>-211212000000</v>
      </c>
      <c r="X116" s="11">
        <f t="shared" si="30"/>
        <v>-4466406000000</v>
      </c>
      <c r="Y116" s="11">
        <v>10377729000000</v>
      </c>
      <c r="Z116" s="6">
        <f t="shared" si="31"/>
        <v>-0.43038375737119366</v>
      </c>
      <c r="AC116" s="6">
        <f t="shared" si="32"/>
        <v>0.60558575167229278</v>
      </c>
      <c r="AD116" s="6">
        <f t="shared" si="33"/>
        <v>6.0976726851804469E-2</v>
      </c>
      <c r="AE116" s="6">
        <f t="shared" si="34"/>
        <v>1.2101558469271276</v>
      </c>
      <c r="AF116" s="6">
        <f t="shared" si="35"/>
        <v>-4.4355102887221304E-2</v>
      </c>
      <c r="AG116" s="7">
        <f t="shared" si="36"/>
        <v>-2.6860818322459797E-2</v>
      </c>
      <c r="AH116" s="7">
        <f t="shared" si="37"/>
        <v>-2.7046289932377773E-3</v>
      </c>
      <c r="AI116" s="7">
        <f t="shared" si="38"/>
        <v>-5.367658710002518E-2</v>
      </c>
      <c r="AJ116" s="6">
        <f t="shared" si="39"/>
        <v>-0.43038375737119366</v>
      </c>
    </row>
    <row r="117" spans="1:36" ht="15.75" x14ac:dyDescent="0.25">
      <c r="A117" s="12" t="s">
        <v>63</v>
      </c>
      <c r="B117" s="4">
        <v>2020</v>
      </c>
      <c r="C117" s="11">
        <v>78006244000000</v>
      </c>
      <c r="D117" s="11">
        <f>C118</f>
        <v>79807067000000</v>
      </c>
      <c r="E117" s="6">
        <f t="shared" si="20"/>
        <v>-2.2564705955175623E-2</v>
      </c>
      <c r="F117" s="11">
        <v>3363550000000</v>
      </c>
      <c r="G117" s="11">
        <f t="shared" si="21"/>
        <v>79807067000000</v>
      </c>
      <c r="H117" s="6">
        <f t="shared" si="22"/>
        <v>4.214601696864765E-2</v>
      </c>
      <c r="I117" s="11">
        <v>2674343000000</v>
      </c>
      <c r="J117" s="11">
        <v>3488650000000</v>
      </c>
      <c r="K117" s="6">
        <f t="shared" si="23"/>
        <v>0.76658392214753557</v>
      </c>
      <c r="L117" s="11">
        <f t="shared" si="24"/>
        <v>2674343000000</v>
      </c>
      <c r="M117" s="11">
        <f t="shared" si="25"/>
        <v>78006244000000</v>
      </c>
      <c r="N117" s="6">
        <f t="shared" si="26"/>
        <v>3.428370426346896E-2</v>
      </c>
      <c r="O117" s="11">
        <v>15564604000000</v>
      </c>
      <c r="P117" s="11">
        <f>O118</f>
        <v>16658531000000</v>
      </c>
      <c r="Q117" s="11">
        <f t="shared" si="27"/>
        <v>-1093927000000</v>
      </c>
      <c r="R117" s="11">
        <v>11506163000000</v>
      </c>
      <c r="S117" s="11">
        <f>R118</f>
        <v>12240252000000</v>
      </c>
      <c r="T117" s="11">
        <f t="shared" si="28"/>
        <v>-734089000000</v>
      </c>
      <c r="U117" s="11">
        <v>2930598000000</v>
      </c>
      <c r="V117" s="11">
        <f>U118</f>
        <v>3950448000000</v>
      </c>
      <c r="W117" s="11">
        <f t="shared" si="29"/>
        <v>-1019850000000</v>
      </c>
      <c r="X117" s="11">
        <f t="shared" si="30"/>
        <v>660012000000</v>
      </c>
      <c r="Y117" s="11">
        <v>35171668000000</v>
      </c>
      <c r="Z117" s="6">
        <f t="shared" si="31"/>
        <v>1.876544495984666E-2</v>
      </c>
      <c r="AC117" s="6">
        <f t="shared" si="32"/>
        <v>-2.2564705955175623E-2</v>
      </c>
      <c r="AD117" s="6">
        <f t="shared" si="33"/>
        <v>4.214601696864765E-2</v>
      </c>
      <c r="AE117" s="6">
        <f t="shared" si="34"/>
        <v>0.76658392214753557</v>
      </c>
      <c r="AF117" s="6">
        <f t="shared" si="35"/>
        <v>3.428370426346896E-2</v>
      </c>
      <c r="AG117" s="7">
        <f t="shared" si="36"/>
        <v>-7.7360170575937798E-4</v>
      </c>
      <c r="AH117" s="7">
        <f t="shared" si="37"/>
        <v>1.4449215816362605E-3</v>
      </c>
      <c r="AI117" s="7">
        <f t="shared" si="38"/>
        <v>2.6281336480036221E-2</v>
      </c>
      <c r="AJ117" s="6">
        <f t="shared" si="39"/>
        <v>1.876544495984666E-2</v>
      </c>
    </row>
    <row r="118" spans="1:36" ht="15.75" x14ac:dyDescent="0.25">
      <c r="A118" s="12"/>
      <c r="B118" s="4">
        <v>2019</v>
      </c>
      <c r="C118" s="11">
        <v>79807067000000</v>
      </c>
      <c r="D118" s="11">
        <f>C119</f>
        <v>51155890227000</v>
      </c>
      <c r="E118" s="6">
        <f t="shared" si="20"/>
        <v>0.56007581230358405</v>
      </c>
      <c r="F118" s="11">
        <v>3838407000000</v>
      </c>
      <c r="G118" s="11">
        <f t="shared" si="21"/>
        <v>51155890227000</v>
      </c>
      <c r="H118" s="6">
        <f t="shared" si="22"/>
        <v>7.5033529530370568E-2</v>
      </c>
      <c r="I118" s="11">
        <v>2371233000000</v>
      </c>
      <c r="J118" s="11">
        <v>3195775000000</v>
      </c>
      <c r="K118" s="6">
        <f t="shared" si="23"/>
        <v>0.74198997113376253</v>
      </c>
      <c r="L118" s="11">
        <f t="shared" si="24"/>
        <v>2371233000000</v>
      </c>
      <c r="M118" s="11">
        <f t="shared" si="25"/>
        <v>79807067000000</v>
      </c>
      <c r="N118" s="6">
        <f t="shared" si="26"/>
        <v>2.9712067980145168E-2</v>
      </c>
      <c r="O118" s="11">
        <v>16658531000000</v>
      </c>
      <c r="P118" s="11">
        <f>O119</f>
        <v>16007685627000</v>
      </c>
      <c r="Q118" s="11">
        <f t="shared" si="27"/>
        <v>650845373000</v>
      </c>
      <c r="R118" s="11">
        <v>12240252000000</v>
      </c>
      <c r="S118" s="11">
        <f>R119</f>
        <v>8202837599000</v>
      </c>
      <c r="T118" s="11">
        <f t="shared" si="28"/>
        <v>4037414401000</v>
      </c>
      <c r="U118" s="11">
        <v>3950448000000</v>
      </c>
      <c r="V118" s="11">
        <f>U119</f>
        <v>5245730518000</v>
      </c>
      <c r="W118" s="11">
        <f t="shared" si="29"/>
        <v>-1295282518000</v>
      </c>
      <c r="X118" s="11">
        <f t="shared" si="30"/>
        <v>-2091286510000</v>
      </c>
      <c r="Y118" s="11">
        <v>40368107000000</v>
      </c>
      <c r="Z118" s="6">
        <f t="shared" si="31"/>
        <v>-5.1805414358419136E-2</v>
      </c>
      <c r="AC118" s="6">
        <f t="shared" si="32"/>
        <v>0.56007581230358405</v>
      </c>
      <c r="AD118" s="6">
        <f t="shared" si="33"/>
        <v>7.5033529530370568E-2</v>
      </c>
      <c r="AE118" s="6">
        <f t="shared" si="34"/>
        <v>0.74198997113376253</v>
      </c>
      <c r="AF118" s="6">
        <f t="shared" si="35"/>
        <v>2.9712067980145168E-2</v>
      </c>
      <c r="AG118" s="7">
        <f t="shared" si="36"/>
        <v>1.6641010609199116E-2</v>
      </c>
      <c r="AH118" s="7">
        <f t="shared" si="37"/>
        <v>2.2294013301966003E-3</v>
      </c>
      <c r="AI118" s="7">
        <f t="shared" si="38"/>
        <v>2.2046056462912304E-2</v>
      </c>
      <c r="AJ118" s="6">
        <f t="shared" si="39"/>
        <v>-5.1805414358419136E-2</v>
      </c>
    </row>
    <row r="119" spans="1:36" ht="15.75" x14ac:dyDescent="0.25">
      <c r="A119" s="12"/>
      <c r="B119" s="4">
        <v>2018</v>
      </c>
      <c r="C119" s="11">
        <v>51155890227000</v>
      </c>
      <c r="D119" s="11">
        <v>49068650213000</v>
      </c>
      <c r="E119" s="6">
        <f t="shared" si="20"/>
        <v>4.2537139394289214E-2</v>
      </c>
      <c r="F119" s="11">
        <v>207233488000</v>
      </c>
      <c r="G119" s="11">
        <f t="shared" si="21"/>
        <v>49068650213000</v>
      </c>
      <c r="H119" s="6">
        <f t="shared" si="22"/>
        <v>4.2233378562570815E-3</v>
      </c>
      <c r="I119" s="11">
        <v>3085704236000</v>
      </c>
      <c r="J119" s="11">
        <v>4104959323000</v>
      </c>
      <c r="K119" s="6">
        <f t="shared" si="23"/>
        <v>0.75170153787173111</v>
      </c>
      <c r="L119" s="11">
        <f t="shared" si="24"/>
        <v>3085704236000</v>
      </c>
      <c r="M119" s="11">
        <f t="shared" si="25"/>
        <v>51155890227000</v>
      </c>
      <c r="N119" s="6">
        <f t="shared" si="26"/>
        <v>6.0319627364658193E-2</v>
      </c>
      <c r="O119" s="11">
        <v>16007685627000</v>
      </c>
      <c r="P119" s="11">
        <v>13801818533000</v>
      </c>
      <c r="Q119" s="11">
        <f t="shared" si="27"/>
        <v>2205867094000</v>
      </c>
      <c r="R119" s="11">
        <v>8202837599000</v>
      </c>
      <c r="S119" s="11">
        <v>8803577054000</v>
      </c>
      <c r="T119" s="11">
        <f t="shared" si="28"/>
        <v>-600739455000</v>
      </c>
      <c r="U119" s="11">
        <v>5245730518000</v>
      </c>
      <c r="V119" s="11">
        <v>3637769116000</v>
      </c>
      <c r="W119" s="11">
        <f t="shared" si="29"/>
        <v>1607961402000</v>
      </c>
      <c r="X119" s="11">
        <f t="shared" si="30"/>
        <v>1198645147000</v>
      </c>
      <c r="Y119" s="11">
        <v>30687625970000</v>
      </c>
      <c r="Z119" s="6">
        <f t="shared" si="31"/>
        <v>3.9059559321134411E-2</v>
      </c>
      <c r="AC119" s="6">
        <f t="shared" si="32"/>
        <v>4.2537139394289214E-2</v>
      </c>
      <c r="AD119" s="6">
        <f t="shared" si="33"/>
        <v>4.2233378562570815E-3</v>
      </c>
      <c r="AE119" s="6">
        <f t="shared" si="34"/>
        <v>0.75170153787173111</v>
      </c>
      <c r="AF119" s="6">
        <f t="shared" si="35"/>
        <v>6.0319627364658193E-2</v>
      </c>
      <c r="AG119" s="7">
        <f t="shared" si="36"/>
        <v>2.5658243974220475E-3</v>
      </c>
      <c r="AH119" s="7">
        <f t="shared" si="37"/>
        <v>2.5475016572448154E-4</v>
      </c>
      <c r="AI119" s="7">
        <f t="shared" si="38"/>
        <v>4.5342356653863318E-2</v>
      </c>
      <c r="AJ119" s="6">
        <f t="shared" si="39"/>
        <v>3.9059559321134411E-2</v>
      </c>
    </row>
    <row r="120" spans="1:36" ht="15.75" x14ac:dyDescent="0.25">
      <c r="A120" s="12" t="s">
        <v>64</v>
      </c>
      <c r="B120" s="4">
        <v>2020</v>
      </c>
      <c r="C120" s="11">
        <v>2316065006133</v>
      </c>
      <c r="D120" s="11">
        <f>C121</f>
        <v>2372130750775</v>
      </c>
      <c r="E120" s="6">
        <f t="shared" si="20"/>
        <v>-2.3635183104338889E-2</v>
      </c>
      <c r="F120" s="11">
        <v>8459848609</v>
      </c>
      <c r="G120" s="11">
        <f t="shared" si="21"/>
        <v>2372130750775</v>
      </c>
      <c r="H120" s="6">
        <f t="shared" si="22"/>
        <v>3.5663500446744254E-3</v>
      </c>
      <c r="I120" s="11">
        <v>162524650713</v>
      </c>
      <c r="J120" s="11">
        <v>195503438222</v>
      </c>
      <c r="K120" s="6">
        <f t="shared" si="23"/>
        <v>0.83131351648377871</v>
      </c>
      <c r="L120" s="11">
        <f t="shared" si="24"/>
        <v>162524650713</v>
      </c>
      <c r="M120" s="11">
        <f t="shared" si="25"/>
        <v>2316065006133</v>
      </c>
      <c r="N120" s="6">
        <f t="shared" si="26"/>
        <v>7.0172750023263827E-2</v>
      </c>
      <c r="O120" s="11">
        <v>645476167999</v>
      </c>
      <c r="P120" s="11">
        <f>O121</f>
        <v>916211954071</v>
      </c>
      <c r="Q120" s="11">
        <f t="shared" si="27"/>
        <v>-270735786072</v>
      </c>
      <c r="R120" s="11">
        <v>372561061935</v>
      </c>
      <c r="S120" s="11">
        <f>R121</f>
        <v>565569011340</v>
      </c>
      <c r="T120" s="11">
        <f t="shared" si="28"/>
        <v>-193007949405</v>
      </c>
      <c r="U120" s="11">
        <v>111724002377</v>
      </c>
      <c r="V120" s="11">
        <f>U121</f>
        <v>207414747878</v>
      </c>
      <c r="W120" s="11">
        <f t="shared" si="29"/>
        <v>-95690745501</v>
      </c>
      <c r="X120" s="11">
        <f t="shared" si="30"/>
        <v>17962908834</v>
      </c>
      <c r="Y120" s="11">
        <v>2151494981968</v>
      </c>
      <c r="Z120" s="6">
        <f t="shared" si="31"/>
        <v>8.3490358957607688E-3</v>
      </c>
      <c r="AC120" s="6">
        <f t="shared" si="32"/>
        <v>-2.3635183104338889E-2</v>
      </c>
      <c r="AD120" s="6">
        <f t="shared" si="33"/>
        <v>3.5663500446744254E-3</v>
      </c>
      <c r="AE120" s="6">
        <f t="shared" si="34"/>
        <v>0.83131351648377871</v>
      </c>
      <c r="AF120" s="6">
        <f t="shared" si="35"/>
        <v>7.0172750023263827E-2</v>
      </c>
      <c r="AG120" s="7">
        <f t="shared" si="36"/>
        <v>-1.6585457957348415E-3</v>
      </c>
      <c r="AH120" s="7">
        <f t="shared" si="37"/>
        <v>2.5026059018039423E-4</v>
      </c>
      <c r="AI120" s="7">
        <f t="shared" si="38"/>
        <v>5.8335555583176615E-2</v>
      </c>
      <c r="AJ120" s="6">
        <f t="shared" si="39"/>
        <v>8.3490358957607688E-3</v>
      </c>
    </row>
    <row r="121" spans="1:36" ht="15.75" x14ac:dyDescent="0.25">
      <c r="A121" s="12"/>
      <c r="B121" s="4">
        <v>2019</v>
      </c>
      <c r="C121" s="11">
        <v>2372130750775</v>
      </c>
      <c r="D121" s="11">
        <f>C122</f>
        <v>2282845632924</v>
      </c>
      <c r="E121" s="6">
        <f t="shared" si="20"/>
        <v>3.9111325165091644E-2</v>
      </c>
      <c r="F121" s="11">
        <v>21142114206</v>
      </c>
      <c r="G121" s="11">
        <f t="shared" si="21"/>
        <v>2282845632924</v>
      </c>
      <c r="H121" s="6">
        <f t="shared" si="22"/>
        <v>9.2612982240590502E-3</v>
      </c>
      <c r="I121" s="11">
        <v>131005670940</v>
      </c>
      <c r="J121" s="11">
        <v>176640361124</v>
      </c>
      <c r="K121" s="6">
        <f t="shared" si="23"/>
        <v>0.74165196507968612</v>
      </c>
      <c r="L121" s="11">
        <f t="shared" si="24"/>
        <v>131005670940</v>
      </c>
      <c r="M121" s="11">
        <f t="shared" si="25"/>
        <v>2372130750775</v>
      </c>
      <c r="N121" s="6">
        <f t="shared" si="26"/>
        <v>5.5227002515438522E-2</v>
      </c>
      <c r="O121" s="11">
        <v>916211954071</v>
      </c>
      <c r="P121" s="11">
        <f>O122</f>
        <v>887986684146</v>
      </c>
      <c r="Q121" s="11">
        <f t="shared" si="27"/>
        <v>28225269925</v>
      </c>
      <c r="R121" s="11">
        <v>565569011340</v>
      </c>
      <c r="S121" s="11">
        <f>R122</f>
        <v>236077148880</v>
      </c>
      <c r="T121" s="11">
        <f t="shared" si="28"/>
        <v>329491862460</v>
      </c>
      <c r="U121" s="11">
        <v>207414747878</v>
      </c>
      <c r="V121" s="11">
        <f>U122</f>
        <v>240382044341</v>
      </c>
      <c r="W121" s="11">
        <f t="shared" si="29"/>
        <v>-32967296463</v>
      </c>
      <c r="X121" s="11">
        <f t="shared" si="30"/>
        <v>-268299296072</v>
      </c>
      <c r="Y121" s="11">
        <v>2514161429045</v>
      </c>
      <c r="Z121" s="6">
        <f t="shared" si="31"/>
        <v>-0.10671522240873492</v>
      </c>
      <c r="AC121" s="6">
        <f t="shared" si="32"/>
        <v>3.9111325165091644E-2</v>
      </c>
      <c r="AD121" s="6">
        <f t="shared" si="33"/>
        <v>9.2612982240590502E-3</v>
      </c>
      <c r="AE121" s="6">
        <f t="shared" si="34"/>
        <v>0.74165196507968612</v>
      </c>
      <c r="AF121" s="6">
        <f t="shared" si="35"/>
        <v>5.5227002515438522E-2</v>
      </c>
      <c r="AG121" s="7">
        <f t="shared" si="36"/>
        <v>2.1600012532746503E-3</v>
      </c>
      <c r="AH121" s="7">
        <f t="shared" si="37"/>
        <v>5.114737403163355E-4</v>
      </c>
      <c r="AI121" s="7">
        <f t="shared" si="38"/>
        <v>4.095921494103575E-2</v>
      </c>
      <c r="AJ121" s="6">
        <f t="shared" si="39"/>
        <v>-0.10671522240873492</v>
      </c>
    </row>
    <row r="122" spans="1:36" ht="15.75" x14ac:dyDescent="0.25">
      <c r="A122" s="12"/>
      <c r="B122" s="4">
        <v>2018</v>
      </c>
      <c r="C122" s="11">
        <v>2282845632924</v>
      </c>
      <c r="D122" s="11">
        <v>2175660855114</v>
      </c>
      <c r="E122" s="6">
        <f t="shared" si="20"/>
        <v>4.9265388747541605E-2</v>
      </c>
      <c r="F122" s="11">
        <v>17322926916</v>
      </c>
      <c r="G122" s="11">
        <f t="shared" si="21"/>
        <v>2175660855114</v>
      </c>
      <c r="H122" s="6">
        <f t="shared" si="22"/>
        <v>7.9621448698135051E-3</v>
      </c>
      <c r="I122" s="11">
        <v>82232722269</v>
      </c>
      <c r="J122" s="11">
        <v>109673317782</v>
      </c>
      <c r="K122" s="6">
        <f t="shared" si="23"/>
        <v>0.74979697826280534</v>
      </c>
      <c r="L122" s="11">
        <f t="shared" si="24"/>
        <v>82232722269</v>
      </c>
      <c r="M122" s="11">
        <f>C122</f>
        <v>2282845632924</v>
      </c>
      <c r="N122" s="6">
        <f t="shared" si="26"/>
        <v>3.6022024916188312E-2</v>
      </c>
      <c r="O122" s="11">
        <v>887986684146</v>
      </c>
      <c r="P122" s="11">
        <v>750237084349</v>
      </c>
      <c r="Q122" s="11">
        <f t="shared" si="27"/>
        <v>137749599797</v>
      </c>
      <c r="R122" s="11">
        <v>236077148880</v>
      </c>
      <c r="S122" s="11">
        <v>733771730418</v>
      </c>
      <c r="T122" s="11">
        <f t="shared" si="28"/>
        <v>-497694581538</v>
      </c>
      <c r="U122" s="11">
        <v>240382044341</v>
      </c>
      <c r="V122" s="11">
        <v>120542708894</v>
      </c>
      <c r="W122" s="11">
        <f t="shared" si="29"/>
        <v>119839335447</v>
      </c>
      <c r="X122" s="11">
        <f t="shared" si="30"/>
        <v>515604845888</v>
      </c>
      <c r="Y122" s="11">
        <v>2389268903462</v>
      </c>
      <c r="Z122" s="6">
        <f t="shared" si="31"/>
        <v>0.21580025803746891</v>
      </c>
      <c r="AC122" s="6">
        <f t="shared" si="32"/>
        <v>4.9265388747541605E-2</v>
      </c>
      <c r="AD122" s="6">
        <f t="shared" si="33"/>
        <v>7.9621448698135051E-3</v>
      </c>
      <c r="AE122" s="6">
        <f t="shared" si="34"/>
        <v>0.74979697826280534</v>
      </c>
      <c r="AF122" s="6">
        <f t="shared" si="35"/>
        <v>3.6022024916188312E-2</v>
      </c>
      <c r="AG122" s="7">
        <f t="shared" si="36"/>
        <v>1.774639060969647E-3</v>
      </c>
      <c r="AH122" s="7">
        <f t="shared" si="37"/>
        <v>2.86812580886723E-4</v>
      </c>
      <c r="AI122" s="7">
        <f t="shared" si="38"/>
        <v>2.7009205433065481E-2</v>
      </c>
      <c r="AJ122" s="6">
        <f t="shared" si="39"/>
        <v>0.21580025803746891</v>
      </c>
    </row>
    <row r="123" spans="1:36" ht="15.75" x14ac:dyDescent="0.25">
      <c r="A123" s="12" t="s">
        <v>65</v>
      </c>
      <c r="B123" s="4">
        <v>2020</v>
      </c>
      <c r="C123" s="11">
        <v>906846895000</v>
      </c>
      <c r="D123" s="11">
        <f>C124</f>
        <v>779246858000</v>
      </c>
      <c r="E123" s="6">
        <f t="shared" ref="E123:E125" si="40">(C123-D123)/D123*100%</f>
        <v>0.16374790054013924</v>
      </c>
      <c r="F123" s="11">
        <v>16875622000</v>
      </c>
      <c r="G123" s="11">
        <f t="shared" ref="G123:G125" si="41">D123</f>
        <v>779246858000</v>
      </c>
      <c r="H123" s="6">
        <f t="shared" ref="H123:H125" si="42">F123/G123</f>
        <v>2.1656323444553434E-2</v>
      </c>
      <c r="I123" s="11">
        <v>44152245000</v>
      </c>
      <c r="J123" s="11">
        <v>61027867000</v>
      </c>
      <c r="K123" s="6">
        <f t="shared" ref="K123:K125" si="43">I123/J123</f>
        <v>0.72347678479406796</v>
      </c>
      <c r="L123" s="11">
        <f t="shared" ref="L123:L125" si="44">I123</f>
        <v>44152245000</v>
      </c>
      <c r="M123" s="11">
        <f t="shared" ref="M123:M124" si="45">C123</f>
        <v>906846895000</v>
      </c>
      <c r="N123" s="6">
        <f t="shared" ref="N123:N125" si="46">L123/M123</f>
        <v>4.8687650852021716E-2</v>
      </c>
      <c r="O123" s="11">
        <v>579393962000</v>
      </c>
      <c r="P123" s="11">
        <f>O124</f>
        <v>537425364000</v>
      </c>
      <c r="Q123" s="11">
        <f t="shared" ref="Q123:Q125" si="47">O123-P123</f>
        <v>41968598000</v>
      </c>
      <c r="R123" s="11">
        <v>266837335000</v>
      </c>
      <c r="S123" s="11">
        <f>R124</f>
        <v>217673718000</v>
      </c>
      <c r="T123" s="11">
        <f t="shared" ref="T123:T125" si="48">R123-S123</f>
        <v>49163617000</v>
      </c>
      <c r="U123" s="11">
        <v>40472889000</v>
      </c>
      <c r="V123" s="11">
        <f>U124</f>
        <v>27385791000</v>
      </c>
      <c r="W123" s="11">
        <f t="shared" ref="W123:W125" si="49">U123-V123</f>
        <v>13087098000</v>
      </c>
      <c r="X123" s="11">
        <f t="shared" ref="X123:X125" si="50">Q123-T123-W123</f>
        <v>-20282117000</v>
      </c>
      <c r="Y123" s="11">
        <v>890996866000</v>
      </c>
      <c r="Z123" s="6">
        <f t="shared" ref="Z123:Z146" si="51">X123/Y123</f>
        <v>-2.2763398810877522E-2</v>
      </c>
      <c r="AC123" s="6">
        <f t="shared" si="32"/>
        <v>0.16374790054013924</v>
      </c>
      <c r="AD123" s="6">
        <f t="shared" si="33"/>
        <v>2.1656323444553434E-2</v>
      </c>
      <c r="AE123" s="6">
        <f t="shared" si="34"/>
        <v>0.72347678479406796</v>
      </c>
      <c r="AF123" s="6">
        <f t="shared" si="35"/>
        <v>4.8687650852021716E-2</v>
      </c>
      <c r="AG123" s="7">
        <f t="shared" si="36"/>
        <v>7.9725006092498767E-3</v>
      </c>
      <c r="AH123" s="7">
        <f t="shared" si="37"/>
        <v>1.0543955146068698E-3</v>
      </c>
      <c r="AI123" s="7">
        <f t="shared" si="38"/>
        <v>3.5224385097596837E-2</v>
      </c>
      <c r="AJ123" s="6">
        <f t="shared" si="39"/>
        <v>-2.2763398810877522E-2</v>
      </c>
    </row>
    <row r="124" spans="1:36" ht="15.75" x14ac:dyDescent="0.25">
      <c r="A124" s="12"/>
      <c r="B124" s="4">
        <v>2019</v>
      </c>
      <c r="C124" s="11">
        <v>779246858000</v>
      </c>
      <c r="D124" s="11">
        <f>C125</f>
        <v>686777211000</v>
      </c>
      <c r="E124" s="6">
        <f t="shared" si="40"/>
        <v>0.1346428587305003</v>
      </c>
      <c r="F124" s="11">
        <v>14200531000</v>
      </c>
      <c r="G124" s="11">
        <f t="shared" si="41"/>
        <v>686777211000</v>
      </c>
      <c r="H124" s="6">
        <f t="shared" si="42"/>
        <v>2.0677056216415426E-2</v>
      </c>
      <c r="I124" s="11">
        <v>42829128000</v>
      </c>
      <c r="J124" s="11">
        <v>57029659000</v>
      </c>
      <c r="K124" s="6">
        <f t="shared" si="43"/>
        <v>0.75099744152424264</v>
      </c>
      <c r="L124" s="11">
        <f t="shared" si="44"/>
        <v>42829128000</v>
      </c>
      <c r="M124" s="11">
        <f t="shared" si="45"/>
        <v>779246858000</v>
      </c>
      <c r="N124" s="6">
        <f t="shared" si="46"/>
        <v>5.4962208137642563E-2</v>
      </c>
      <c r="O124" s="11">
        <v>537425364000</v>
      </c>
      <c r="P124" s="11">
        <f>O125</f>
        <v>448247260000</v>
      </c>
      <c r="Q124" s="11">
        <f t="shared" si="47"/>
        <v>89178104000</v>
      </c>
      <c r="R124" s="11">
        <v>217673718000</v>
      </c>
      <c r="S124" s="11">
        <f>R125</f>
        <v>182749220000</v>
      </c>
      <c r="T124" s="11">
        <f t="shared" si="48"/>
        <v>34924498000</v>
      </c>
      <c r="U124" s="11">
        <v>27385791000</v>
      </c>
      <c r="V124" s="11">
        <f>U125</f>
        <v>9103719000</v>
      </c>
      <c r="W124" s="11">
        <f t="shared" si="49"/>
        <v>18282072000</v>
      </c>
      <c r="X124" s="11">
        <f t="shared" si="50"/>
        <v>35971534000</v>
      </c>
      <c r="Y124" s="11">
        <v>684464392000</v>
      </c>
      <c r="Z124" s="6">
        <f t="shared" si="51"/>
        <v>5.2554281012181563E-2</v>
      </c>
      <c r="AC124" s="6">
        <f t="shared" si="32"/>
        <v>0.1346428587305003</v>
      </c>
      <c r="AD124" s="6">
        <f t="shared" si="33"/>
        <v>2.0677056216415426E-2</v>
      </c>
      <c r="AE124" s="6">
        <f t="shared" si="34"/>
        <v>0.75099744152424264</v>
      </c>
      <c r="AF124" s="6">
        <f t="shared" si="35"/>
        <v>5.4962208137642563E-2</v>
      </c>
      <c r="AG124" s="7">
        <f t="shared" si="36"/>
        <v>7.4002688257929616E-3</v>
      </c>
      <c r="AH124" s="7">
        <f t="shared" si="37"/>
        <v>1.1364566674403607E-3</v>
      </c>
      <c r="AI124" s="7">
        <f t="shared" si="38"/>
        <v>4.1276477691892473E-2</v>
      </c>
      <c r="AJ124" s="6">
        <f t="shared" si="39"/>
        <v>5.2554281012181563E-2</v>
      </c>
    </row>
    <row r="125" spans="1:36" ht="15.75" x14ac:dyDescent="0.25">
      <c r="A125" s="12"/>
      <c r="B125" s="4">
        <v>2018</v>
      </c>
      <c r="C125" s="11">
        <v>686777211000</v>
      </c>
      <c r="D125" s="11">
        <v>652726454000</v>
      </c>
      <c r="E125" s="6">
        <f t="shared" si="40"/>
        <v>5.2166963344801101E-2</v>
      </c>
      <c r="F125" s="11">
        <v>882232000</v>
      </c>
      <c r="G125" s="11">
        <f t="shared" si="41"/>
        <v>652726454000</v>
      </c>
      <c r="H125" s="6">
        <f t="shared" si="42"/>
        <v>1.3516106089979309E-3</v>
      </c>
      <c r="I125" s="11">
        <v>38735092000</v>
      </c>
      <c r="J125" s="11">
        <v>50845763000</v>
      </c>
      <c r="K125" s="6">
        <f t="shared" si="43"/>
        <v>0.76181553220078535</v>
      </c>
      <c r="L125" s="11">
        <f t="shared" si="44"/>
        <v>38735092000</v>
      </c>
      <c r="M125" s="11">
        <f>C125</f>
        <v>686777211000</v>
      </c>
      <c r="N125" s="6">
        <f t="shared" si="46"/>
        <v>5.6401248293604198E-2</v>
      </c>
      <c r="O125" s="11">
        <v>448247260000</v>
      </c>
      <c r="P125" s="11">
        <v>422532126000</v>
      </c>
      <c r="Q125" s="11">
        <f t="shared" si="47"/>
        <v>25715134000</v>
      </c>
      <c r="R125" s="11">
        <v>182749220000</v>
      </c>
      <c r="S125" s="11">
        <v>198217020000</v>
      </c>
      <c r="T125" s="11">
        <f t="shared" si="48"/>
        <v>-15467800000</v>
      </c>
      <c r="U125" s="11">
        <v>9103719000</v>
      </c>
      <c r="V125" s="11">
        <v>7782872000</v>
      </c>
      <c r="W125" s="11">
        <f t="shared" si="49"/>
        <v>1320847000</v>
      </c>
      <c r="X125" s="11">
        <f t="shared" si="50"/>
        <v>39862087000</v>
      </c>
      <c r="Y125" s="11">
        <v>600986872000</v>
      </c>
      <c r="Z125" s="6">
        <f t="shared" si="51"/>
        <v>6.6327716722570942E-2</v>
      </c>
      <c r="AC125" s="6">
        <f t="shared" si="32"/>
        <v>5.2166963344801101E-2</v>
      </c>
      <c r="AD125" s="6">
        <f t="shared" si="33"/>
        <v>1.3516106089979309E-3</v>
      </c>
      <c r="AE125" s="6">
        <f t="shared" si="34"/>
        <v>0.76181553220078535</v>
      </c>
      <c r="AF125" s="6">
        <f t="shared" si="35"/>
        <v>5.6401248293604198E-2</v>
      </c>
      <c r="AG125" s="7">
        <f t="shared" si="36"/>
        <v>2.9422818523334756E-3</v>
      </c>
      <c r="AH125" s="7">
        <f t="shared" si="37"/>
        <v>7.6232525554361882E-5</v>
      </c>
      <c r="AI125" s="7">
        <f t="shared" si="38"/>
        <v>4.2967346985580718E-2</v>
      </c>
      <c r="AJ125" s="6">
        <f t="shared" si="39"/>
        <v>6.6327716722570942E-2</v>
      </c>
    </row>
    <row r="126" spans="1:36" ht="15.75" x14ac:dyDescent="0.25">
      <c r="A126" s="13" t="s">
        <v>66</v>
      </c>
      <c r="B126" s="4">
        <v>2020</v>
      </c>
      <c r="C126" s="11">
        <v>1194283884948</v>
      </c>
      <c r="D126" s="11">
        <f>C127</f>
        <v>1452807755915</v>
      </c>
      <c r="E126" s="6">
        <f t="shared" ref="E126:E146" si="52">(C126-D126)/D126*100%</f>
        <v>-0.17794774973800839</v>
      </c>
      <c r="F126" s="11">
        <f>D126*E126</f>
        <v>-258523870967</v>
      </c>
      <c r="G126" s="11">
        <f t="shared" ref="G126:G146" si="53">D126</f>
        <v>1452807755915</v>
      </c>
      <c r="H126" s="6">
        <f t="shared" ref="H126:H146" si="54">F126/G126</f>
        <v>-0.17794774973800839</v>
      </c>
      <c r="I126" s="11">
        <v>-295496100786</v>
      </c>
      <c r="J126" s="11">
        <v>-298224113910</v>
      </c>
      <c r="K126" s="6">
        <f t="shared" ref="K126:K146" si="55">I126/J126</f>
        <v>0.9908524730336753</v>
      </c>
      <c r="L126" s="11">
        <f t="shared" ref="L126:L146" si="56">I126</f>
        <v>-295496100786</v>
      </c>
      <c r="M126" s="11">
        <f t="shared" ref="M126:M127" si="57">C126</f>
        <v>1194283884948</v>
      </c>
      <c r="N126" s="6">
        <f t="shared" ref="N126:N146" si="58">L126/M126</f>
        <v>-0.24742534376478345</v>
      </c>
      <c r="O126" s="11">
        <v>236902003584</v>
      </c>
      <c r="P126" s="11">
        <f>O127</f>
        <v>454760499969</v>
      </c>
      <c r="Q126" s="11">
        <f t="shared" ref="Q126:Q146" si="59">O126-P126</f>
        <v>-217858496385</v>
      </c>
      <c r="R126" s="11">
        <v>1389240269394</v>
      </c>
      <c r="S126" s="11">
        <f>R127</f>
        <v>1321406630866</v>
      </c>
      <c r="T126" s="11">
        <f t="shared" ref="T126:T146" si="60">R126-S126</f>
        <v>67833638528</v>
      </c>
      <c r="U126" s="11">
        <v>13534319430</v>
      </c>
      <c r="V126" s="11">
        <f>U127</f>
        <v>30159975417</v>
      </c>
      <c r="W126" s="11">
        <f t="shared" ref="W126:W146" si="61">U126-V126</f>
        <v>-16625655987</v>
      </c>
      <c r="X126" s="11">
        <f t="shared" ref="X126:X146" si="62">Q126-T126-W126</f>
        <v>-269066478926</v>
      </c>
      <c r="Y126" s="11">
        <v>737128257606</v>
      </c>
      <c r="Z126" s="6">
        <f t="shared" si="51"/>
        <v>-0.36501989463795298</v>
      </c>
      <c r="AC126" s="6">
        <f t="shared" si="32"/>
        <v>-0.17794774973800839</v>
      </c>
      <c r="AD126" s="6">
        <f t="shared" si="33"/>
        <v>-0.17794774973800839</v>
      </c>
      <c r="AE126" s="6">
        <f t="shared" si="34"/>
        <v>0.9908524730336753</v>
      </c>
      <c r="AF126" s="6">
        <f t="shared" si="35"/>
        <v>-0.24742534376478345</v>
      </c>
      <c r="AG126" s="7">
        <f t="shared" si="36"/>
        <v>4.402878315109638E-2</v>
      </c>
      <c r="AH126" s="7">
        <f t="shared" si="37"/>
        <v>4.402878315109638E-2</v>
      </c>
      <c r="AI126" s="7">
        <f t="shared" si="38"/>
        <v>-0.24516201376054295</v>
      </c>
      <c r="AJ126" s="6">
        <f t="shared" si="39"/>
        <v>-0.36501989463795298</v>
      </c>
    </row>
    <row r="127" spans="1:36" ht="15.75" x14ac:dyDescent="0.25">
      <c r="A127" s="13"/>
      <c r="B127" s="4">
        <v>2019</v>
      </c>
      <c r="C127" s="11">
        <v>1452807755915</v>
      </c>
      <c r="D127" s="11">
        <f>C128</f>
        <v>1458048410262</v>
      </c>
      <c r="E127" s="6">
        <f t="shared" si="52"/>
        <v>-3.5942937903264095E-3</v>
      </c>
      <c r="F127" s="11">
        <f t="shared" ref="F127:F128" si="63">D127*E127</f>
        <v>-5240654347</v>
      </c>
      <c r="G127" s="11">
        <f t="shared" si="53"/>
        <v>1458048410262</v>
      </c>
      <c r="H127" s="6">
        <f t="shared" si="54"/>
        <v>-3.5942937903264095E-3</v>
      </c>
      <c r="I127" s="11">
        <v>-128007647706</v>
      </c>
      <c r="J127" s="11">
        <v>-130305682187</v>
      </c>
      <c r="K127" s="6">
        <f t="shared" si="55"/>
        <v>0.98236428034118939</v>
      </c>
      <c r="L127" s="11">
        <f t="shared" si="56"/>
        <v>-128007647706</v>
      </c>
      <c r="M127" s="11">
        <f t="shared" si="57"/>
        <v>1452807755915</v>
      </c>
      <c r="N127" s="6">
        <f t="shared" si="58"/>
        <v>-8.8110520600420988E-2</v>
      </c>
      <c r="O127" s="11">
        <v>454760499969</v>
      </c>
      <c r="P127" s="11">
        <f>O128</f>
        <v>591433254900</v>
      </c>
      <c r="Q127" s="11">
        <f t="shared" si="59"/>
        <v>-136672754931</v>
      </c>
      <c r="R127" s="11">
        <v>1321406630866</v>
      </c>
      <c r="S127" s="11">
        <f>R128</f>
        <v>1299693442626</v>
      </c>
      <c r="T127" s="11">
        <f t="shared" si="60"/>
        <v>21713188240</v>
      </c>
      <c r="U127" s="11">
        <v>30159975417</v>
      </c>
      <c r="V127" s="11">
        <f>U128</f>
        <v>83818622718</v>
      </c>
      <c r="W127" s="11">
        <f t="shared" si="61"/>
        <v>-53658647301</v>
      </c>
      <c r="X127" s="11">
        <f t="shared" si="62"/>
        <v>-104727295870</v>
      </c>
      <c r="Y127" s="11">
        <v>911790722362</v>
      </c>
      <c r="Z127" s="6">
        <f t="shared" si="51"/>
        <v>-0.11485891806258265</v>
      </c>
      <c r="AC127" s="6">
        <f t="shared" si="32"/>
        <v>-3.5942937903264095E-3</v>
      </c>
      <c r="AD127" s="6">
        <f t="shared" si="33"/>
        <v>-3.5942937903264095E-3</v>
      </c>
      <c r="AE127" s="6">
        <f t="shared" si="34"/>
        <v>0.98236428034118939</v>
      </c>
      <c r="AF127" s="6">
        <f t="shared" si="35"/>
        <v>-8.8110520600420988E-2</v>
      </c>
      <c r="AG127" s="7">
        <f t="shared" si="36"/>
        <v>3.1669509705652035E-4</v>
      </c>
      <c r="AH127" s="7">
        <f t="shared" si="37"/>
        <v>3.1669509705652035E-4</v>
      </c>
      <c r="AI127" s="7">
        <f t="shared" si="38"/>
        <v>-8.6556628160120108E-2</v>
      </c>
      <c r="AJ127" s="6">
        <f t="shared" si="39"/>
        <v>-0.11485891806258265</v>
      </c>
    </row>
    <row r="128" spans="1:36" ht="15.75" x14ac:dyDescent="0.25">
      <c r="A128" s="13"/>
      <c r="B128" s="4">
        <v>2018</v>
      </c>
      <c r="C128" s="11">
        <v>1458048410262</v>
      </c>
      <c r="D128" s="11">
        <v>1112472007560</v>
      </c>
      <c r="E128" s="6">
        <f t="shared" si="52"/>
        <v>0.31063829053996372</v>
      </c>
      <c r="F128" s="11">
        <f t="shared" si="63"/>
        <v>345576402702</v>
      </c>
      <c r="G128" s="11">
        <f t="shared" si="53"/>
        <v>1112472007560</v>
      </c>
      <c r="H128" s="6">
        <f t="shared" si="54"/>
        <v>0.31063829053996372</v>
      </c>
      <c r="I128" s="11">
        <v>47079908964</v>
      </c>
      <c r="J128" s="11">
        <v>18845545509</v>
      </c>
      <c r="K128" s="6">
        <f t="shared" si="55"/>
        <v>2.4981982581250417</v>
      </c>
      <c r="L128" s="11">
        <f t="shared" si="56"/>
        <v>47079908964</v>
      </c>
      <c r="M128" s="11">
        <f>C128</f>
        <v>1458048410262</v>
      </c>
      <c r="N128" s="6">
        <f t="shared" si="58"/>
        <v>3.2289674768439344E-2</v>
      </c>
      <c r="O128" s="11">
        <v>591433254900</v>
      </c>
      <c r="P128" s="11">
        <v>385979849600</v>
      </c>
      <c r="Q128" s="11">
        <f t="shared" si="59"/>
        <v>205453405300</v>
      </c>
      <c r="R128" s="11">
        <v>1299693442626</v>
      </c>
      <c r="S128" s="11">
        <v>404062595600</v>
      </c>
      <c r="T128" s="11">
        <f t="shared" si="60"/>
        <v>895630847026</v>
      </c>
      <c r="U128" s="11">
        <v>83818622718</v>
      </c>
      <c r="V128" s="11">
        <v>41474226040</v>
      </c>
      <c r="W128" s="11">
        <f t="shared" si="61"/>
        <v>42344396678</v>
      </c>
      <c r="X128" s="11">
        <f t="shared" si="62"/>
        <v>-732521838404</v>
      </c>
      <c r="Y128" s="11">
        <v>1352275702011</v>
      </c>
      <c r="Z128" s="6">
        <f t="shared" si="51"/>
        <v>-0.54169563005136456</v>
      </c>
      <c r="AC128" s="6">
        <f t="shared" si="32"/>
        <v>0.31063829053996372</v>
      </c>
      <c r="AD128" s="6">
        <f t="shared" si="33"/>
        <v>0.31063829053996372</v>
      </c>
      <c r="AE128" s="6">
        <f t="shared" si="34"/>
        <v>2.4981982581250417</v>
      </c>
      <c r="AF128" s="6">
        <f t="shared" si="35"/>
        <v>3.2289674768439344E-2</v>
      </c>
      <c r="AG128" s="7">
        <f t="shared" si="36"/>
        <v>1.0030409372159398E-2</v>
      </c>
      <c r="AH128" s="7">
        <f t="shared" si="37"/>
        <v>1.0030409372159398E-2</v>
      </c>
      <c r="AI128" s="7">
        <f t="shared" si="38"/>
        <v>8.0666009261939273E-2</v>
      </c>
      <c r="AJ128" s="6">
        <f t="shared" si="39"/>
        <v>-0.54169563005136456</v>
      </c>
    </row>
    <row r="129" spans="1:36" ht="15.75" x14ac:dyDescent="0.25">
      <c r="A129" s="12" t="s">
        <v>67</v>
      </c>
      <c r="B129" s="4">
        <v>2020</v>
      </c>
      <c r="C129" s="11">
        <v>394725543723</v>
      </c>
      <c r="D129" s="11">
        <f>C130</f>
        <v>895683018081</v>
      </c>
      <c r="E129" s="6">
        <f t="shared" si="52"/>
        <v>-0.55930219089260047</v>
      </c>
      <c r="F129" s="11">
        <v>18576625264</v>
      </c>
      <c r="G129" s="11">
        <f t="shared" si="53"/>
        <v>895683018081</v>
      </c>
      <c r="H129" s="6">
        <f t="shared" si="54"/>
        <v>2.0740178041781344E-2</v>
      </c>
      <c r="I129" s="11">
        <v>-414398439415</v>
      </c>
      <c r="J129" s="11">
        <v>-400263966463</v>
      </c>
      <c r="K129" s="6">
        <f t="shared" si="55"/>
        <v>1.0353128788406851</v>
      </c>
      <c r="L129" s="11">
        <f t="shared" si="56"/>
        <v>-414398439415</v>
      </c>
      <c r="M129" s="11">
        <f t="shared" ref="M129:M130" si="64">C129</f>
        <v>394725543723</v>
      </c>
      <c r="N129" s="6">
        <f t="shared" si="58"/>
        <v>-1.0498394289521975</v>
      </c>
      <c r="O129" s="11">
        <v>143392688609</v>
      </c>
      <c r="P129" s="11">
        <f>O130</f>
        <v>616143811548</v>
      </c>
      <c r="Q129" s="11">
        <f t="shared" si="59"/>
        <v>-472751122939</v>
      </c>
      <c r="R129" s="11">
        <v>423487395154</v>
      </c>
      <c r="S129" s="11">
        <f>R130</f>
        <v>606083831925</v>
      </c>
      <c r="T129" s="11">
        <f t="shared" si="60"/>
        <v>-182596436771</v>
      </c>
      <c r="U129" s="11">
        <v>9049376833</v>
      </c>
      <c r="V129" s="11">
        <f>U130</f>
        <v>22083529683</v>
      </c>
      <c r="W129" s="11">
        <f t="shared" si="61"/>
        <v>-13034152850</v>
      </c>
      <c r="X129" s="11">
        <f t="shared" si="62"/>
        <v>-277120533318</v>
      </c>
      <c r="Y129" s="11">
        <v>168879831491</v>
      </c>
      <c r="Z129" s="6">
        <f t="shared" si="51"/>
        <v>-1.6409332652180459</v>
      </c>
      <c r="AC129" s="6">
        <f t="shared" si="32"/>
        <v>-0.55930219089260047</v>
      </c>
      <c r="AD129" s="6">
        <f t="shared" si="33"/>
        <v>2.0740178041781344E-2</v>
      </c>
      <c r="AE129" s="6">
        <f t="shared" si="34"/>
        <v>1.0353128788406851</v>
      </c>
      <c r="AF129" s="6">
        <f t="shared" si="35"/>
        <v>-1.0498394289521975</v>
      </c>
      <c r="AG129" s="7">
        <f t="shared" si="36"/>
        <v>0.58717749269840069</v>
      </c>
      <c r="AH129" s="7">
        <f t="shared" si="37"/>
        <v>-2.1773856671750632E-2</v>
      </c>
      <c r="AI129" s="7">
        <f t="shared" si="38"/>
        <v>-1.0869122815089605</v>
      </c>
      <c r="AJ129" s="6">
        <f t="shared" si="39"/>
        <v>-1.6409332652180459</v>
      </c>
    </row>
    <row r="130" spans="1:36" ht="15.75" x14ac:dyDescent="0.25">
      <c r="A130" s="12"/>
      <c r="B130" s="4">
        <v>2019</v>
      </c>
      <c r="C130" s="11">
        <v>895683018081</v>
      </c>
      <c r="D130" s="11">
        <f>C131</f>
        <v>923366433799</v>
      </c>
      <c r="E130" s="6">
        <f t="shared" si="52"/>
        <v>-2.9980963899783879E-2</v>
      </c>
      <c r="F130" s="11">
        <v>1051123533</v>
      </c>
      <c r="G130" s="11">
        <f t="shared" si="53"/>
        <v>923366433799</v>
      </c>
      <c r="H130" s="6">
        <f t="shared" si="54"/>
        <v>1.1383601293317215E-3</v>
      </c>
      <c r="I130" s="11">
        <v>-51742898055</v>
      </c>
      <c r="J130" s="11">
        <v>-52794021588</v>
      </c>
      <c r="K130" s="6">
        <f t="shared" si="55"/>
        <v>0.98009010298168087</v>
      </c>
      <c r="L130" s="11">
        <f t="shared" si="56"/>
        <v>-51742898055</v>
      </c>
      <c r="M130" s="11">
        <f t="shared" si="64"/>
        <v>895683018081</v>
      </c>
      <c r="N130" s="6">
        <f t="shared" si="58"/>
        <v>-5.7769207421012748E-2</v>
      </c>
      <c r="O130" s="11">
        <v>616143811548</v>
      </c>
      <c r="P130" s="11">
        <f>O131</f>
        <v>648335408999</v>
      </c>
      <c r="Q130" s="11">
        <f t="shared" si="59"/>
        <v>-32191597451</v>
      </c>
      <c r="R130" s="11">
        <v>606083831925</v>
      </c>
      <c r="S130" s="11">
        <f>R131</f>
        <v>599302543303</v>
      </c>
      <c r="T130" s="11">
        <f t="shared" si="60"/>
        <v>6781288622</v>
      </c>
      <c r="U130" s="11">
        <v>22083529683</v>
      </c>
      <c r="V130" s="11">
        <f>U131</f>
        <v>28327048886</v>
      </c>
      <c r="W130" s="11">
        <f t="shared" si="61"/>
        <v>-6243519203</v>
      </c>
      <c r="X130" s="11">
        <f t="shared" si="62"/>
        <v>-32729366870</v>
      </c>
      <c r="Y130" s="11">
        <v>645859484361</v>
      </c>
      <c r="Z130" s="6">
        <f t="shared" si="51"/>
        <v>-5.0675677391935736E-2</v>
      </c>
      <c r="AC130" s="6">
        <f t="shared" si="32"/>
        <v>-2.9980963899783879E-2</v>
      </c>
      <c r="AD130" s="6">
        <f t="shared" si="33"/>
        <v>1.1383601293317215E-3</v>
      </c>
      <c r="AE130" s="6">
        <f t="shared" si="34"/>
        <v>0.98009010298168087</v>
      </c>
      <c r="AF130" s="6">
        <f t="shared" si="35"/>
        <v>-5.7769207421012748E-2</v>
      </c>
      <c r="AG130" s="7">
        <f t="shared" si="36"/>
        <v>1.7319765222085102E-3</v>
      </c>
      <c r="AH130" s="7">
        <f t="shared" si="37"/>
        <v>-6.5762162431175117E-5</v>
      </c>
      <c r="AI130" s="7">
        <f t="shared" si="38"/>
        <v>-5.6619028450430466E-2</v>
      </c>
      <c r="AJ130" s="6">
        <f t="shared" si="39"/>
        <v>-5.0675677391935736E-2</v>
      </c>
    </row>
    <row r="131" spans="1:36" ht="15.75" x14ac:dyDescent="0.25">
      <c r="A131" s="12"/>
      <c r="B131" s="4">
        <v>2018</v>
      </c>
      <c r="C131" s="11">
        <v>923366433799</v>
      </c>
      <c r="D131" s="11">
        <v>859299056455</v>
      </c>
      <c r="E131" s="6">
        <f t="shared" si="52"/>
        <v>7.4557718715888177E-2</v>
      </c>
      <c r="F131" s="11">
        <v>1368401625</v>
      </c>
      <c r="G131" s="11">
        <f t="shared" si="53"/>
        <v>859299056455</v>
      </c>
      <c r="H131" s="6">
        <f t="shared" si="54"/>
        <v>1.5924626178984531E-3</v>
      </c>
      <c r="I131" s="11">
        <v>-36477174515</v>
      </c>
      <c r="J131" s="11">
        <v>-37845576140</v>
      </c>
      <c r="K131" s="6">
        <f t="shared" si="55"/>
        <v>0.96384249456428017</v>
      </c>
      <c r="L131" s="11">
        <f t="shared" si="56"/>
        <v>-36477174515</v>
      </c>
      <c r="M131" s="11">
        <f>C131</f>
        <v>923366433799</v>
      </c>
      <c r="N131" s="6">
        <f t="shared" si="58"/>
        <v>-3.9504548984872906E-2</v>
      </c>
      <c r="O131" s="11">
        <v>648335408999</v>
      </c>
      <c r="P131" s="11">
        <v>589913892673</v>
      </c>
      <c r="Q131" s="11">
        <f t="shared" si="59"/>
        <v>58421516326</v>
      </c>
      <c r="R131" s="11">
        <v>599302543303</v>
      </c>
      <c r="S131" s="11">
        <v>513715444072</v>
      </c>
      <c r="T131" s="11">
        <f t="shared" si="60"/>
        <v>85587099231</v>
      </c>
      <c r="U131" s="11">
        <v>28327048886</v>
      </c>
      <c r="V131" s="11">
        <v>39066225257</v>
      </c>
      <c r="W131" s="11">
        <f t="shared" si="61"/>
        <v>-10739176371</v>
      </c>
      <c r="X131" s="11">
        <f t="shared" si="62"/>
        <v>-16426406534</v>
      </c>
      <c r="Y131" s="11">
        <v>1042813378742</v>
      </c>
      <c r="Z131" s="6">
        <f t="shared" si="51"/>
        <v>-1.5752009773614555E-2</v>
      </c>
      <c r="AC131" s="6">
        <f t="shared" si="32"/>
        <v>7.4557718715888177E-2</v>
      </c>
      <c r="AD131" s="6">
        <f t="shared" si="33"/>
        <v>1.5924626178984531E-3</v>
      </c>
      <c r="AE131" s="6">
        <f t="shared" si="34"/>
        <v>0.96384249456428017</v>
      </c>
      <c r="AF131" s="6">
        <f t="shared" si="35"/>
        <v>-3.9504548984872906E-2</v>
      </c>
      <c r="AG131" s="7">
        <f t="shared" si="36"/>
        <v>-2.9453690512121801E-3</v>
      </c>
      <c r="AH131" s="7">
        <f t="shared" si="37"/>
        <v>-6.2909517495348389E-5</v>
      </c>
      <c r="AI131" s="7">
        <f t="shared" si="38"/>
        <v>-3.8076163040216701E-2</v>
      </c>
      <c r="AJ131" s="6">
        <f t="shared" si="39"/>
        <v>-1.5752009773614555E-2</v>
      </c>
    </row>
    <row r="132" spans="1:36" ht="15.75" x14ac:dyDescent="0.25">
      <c r="A132" s="13" t="s">
        <v>72</v>
      </c>
      <c r="B132" s="4">
        <v>2020</v>
      </c>
      <c r="C132" s="11">
        <v>43128783576000</v>
      </c>
      <c r="D132" s="11">
        <f>C133</f>
        <v>42355100061000</v>
      </c>
      <c r="E132" s="6">
        <f t="shared" si="52"/>
        <v>1.826659632218405E-2</v>
      </c>
      <c r="F132" s="11">
        <f>D132*E132</f>
        <v>773683515000</v>
      </c>
      <c r="G132" s="11">
        <f t="shared" si="53"/>
        <v>42355100061000</v>
      </c>
      <c r="H132" s="6">
        <f t="shared" si="54"/>
        <v>1.826659632218405E-2</v>
      </c>
      <c r="I132" s="11">
        <v>2081719356000</v>
      </c>
      <c r="J132" s="11">
        <v>2146907286000</v>
      </c>
      <c r="K132" s="6">
        <f>I132/J132</f>
        <v>0.96963635531674286</v>
      </c>
      <c r="L132" s="11">
        <f t="shared" si="56"/>
        <v>2081719356000</v>
      </c>
      <c r="M132" s="11">
        <f t="shared" ref="M132:M133" si="65">C132</f>
        <v>43128783576000</v>
      </c>
      <c r="N132" s="6">
        <f t="shared" si="58"/>
        <v>4.8267518427262589E-2</v>
      </c>
      <c r="O132" s="11">
        <v>11746991292000</v>
      </c>
      <c r="P132" s="11">
        <f>O133</f>
        <v>12158472494000</v>
      </c>
      <c r="Q132" s="11">
        <f t="shared" si="59"/>
        <v>-411481202000</v>
      </c>
      <c r="R132" s="11">
        <v>8497755408000</v>
      </c>
      <c r="S132" s="11">
        <f>R133</f>
        <v>7473802146000</v>
      </c>
      <c r="T132" s="11">
        <f t="shared" si="60"/>
        <v>1023953262000</v>
      </c>
      <c r="U132" s="11">
        <v>2259993258000</v>
      </c>
      <c r="V132" s="11">
        <f>U133</f>
        <v>2522276484000</v>
      </c>
      <c r="W132" s="11">
        <f t="shared" si="61"/>
        <v>-262283226000</v>
      </c>
      <c r="X132" s="11">
        <f t="shared" si="62"/>
        <v>-1173151238000</v>
      </c>
      <c r="Y132" s="11">
        <v>12159801402000</v>
      </c>
      <c r="Z132" s="6">
        <f t="shared" si="51"/>
        <v>-9.6477828807882041E-2</v>
      </c>
      <c r="AC132" s="6">
        <f t="shared" ref="AC132:AC146" si="66">E132</f>
        <v>1.826659632218405E-2</v>
      </c>
      <c r="AD132" s="6">
        <f t="shared" ref="AD132:AD146" si="67">H132</f>
        <v>1.826659632218405E-2</v>
      </c>
      <c r="AE132" s="6">
        <f t="shared" ref="AE132:AE146" si="68">K132</f>
        <v>0.96963635531674286</v>
      </c>
      <c r="AF132" s="6">
        <f t="shared" ref="AF132:AF146" si="69">N132</f>
        <v>4.8267518427262589E-2</v>
      </c>
      <c r="AG132" s="7">
        <f t="shared" ref="AG132:AG146" si="70">AC132*AF132</f>
        <v>8.8168327458438569E-4</v>
      </c>
      <c r="AH132" s="7">
        <f t="shared" ref="AH132:AH146" si="71">AD132*AF132</f>
        <v>8.8168327458438569E-4</v>
      </c>
      <c r="AI132" s="7">
        <f t="shared" ref="AI132:AI146" si="72">AE132*AF132</f>
        <v>4.6801940647994623E-2</v>
      </c>
      <c r="AJ132" s="6">
        <f t="shared" ref="AJ132:AJ146" si="73">Z132</f>
        <v>-9.6477828807882041E-2</v>
      </c>
    </row>
    <row r="133" spans="1:36" ht="15.75" x14ac:dyDescent="0.25">
      <c r="A133" s="13"/>
      <c r="B133" s="4">
        <v>2019</v>
      </c>
      <c r="C133" s="11">
        <v>42355100061000</v>
      </c>
      <c r="D133" s="11">
        <f>C134</f>
        <v>57133644624000</v>
      </c>
      <c r="E133" s="6">
        <f t="shared" si="52"/>
        <v>-0.25866623178441533</v>
      </c>
      <c r="F133" s="11">
        <f t="shared" ref="F133:F134" si="74">D133*E133</f>
        <v>-14778544563000</v>
      </c>
      <c r="G133" s="11">
        <f t="shared" si="53"/>
        <v>57133644624000</v>
      </c>
      <c r="H133" s="6">
        <f t="shared" si="54"/>
        <v>-0.25866623178441533</v>
      </c>
      <c r="I133" s="11">
        <v>2303082796000</v>
      </c>
      <c r="J133" s="11">
        <v>2191992204000</v>
      </c>
      <c r="K133" s="6">
        <f t="shared" si="55"/>
        <v>1.0506801948461675</v>
      </c>
      <c r="L133" s="11">
        <f t="shared" si="56"/>
        <v>2303082796000</v>
      </c>
      <c r="M133" s="11">
        <f t="shared" si="65"/>
        <v>42355100061000</v>
      </c>
      <c r="N133" s="6">
        <f t="shared" si="58"/>
        <v>5.4375572072385379E-2</v>
      </c>
      <c r="O133" s="11">
        <v>12158472494000</v>
      </c>
      <c r="P133" s="11">
        <f>O134</f>
        <v>13568652711000</v>
      </c>
      <c r="Q133" s="11">
        <f t="shared" si="59"/>
        <v>-1410180217000</v>
      </c>
      <c r="R133" s="11">
        <v>7473802146000</v>
      </c>
      <c r="S133" s="11">
        <f>R134</f>
        <v>793345131000</v>
      </c>
      <c r="T133" s="11">
        <f t="shared" si="60"/>
        <v>6680457015000</v>
      </c>
      <c r="U133" s="11">
        <v>2522276484000</v>
      </c>
      <c r="V133" s="11">
        <f>U134</f>
        <v>2208798837000</v>
      </c>
      <c r="W133" s="11">
        <f t="shared" si="61"/>
        <v>313477647000</v>
      </c>
      <c r="X133" s="11">
        <f t="shared" si="62"/>
        <v>-8404114879000</v>
      </c>
      <c r="Y133" s="11">
        <v>14482689058000</v>
      </c>
      <c r="Z133" s="6">
        <f t="shared" si="51"/>
        <v>-0.58028690979578168</v>
      </c>
      <c r="AC133" s="6">
        <f t="shared" si="66"/>
        <v>-0.25866623178441533</v>
      </c>
      <c r="AD133" s="6">
        <f t="shared" si="67"/>
        <v>-0.25866623178441533</v>
      </c>
      <c r="AE133" s="6">
        <f t="shared" si="68"/>
        <v>1.0506801948461675</v>
      </c>
      <c r="AF133" s="6">
        <f t="shared" si="69"/>
        <v>5.4375572072385379E-2</v>
      </c>
      <c r="AG133" s="7">
        <f t="shared" si="70"/>
        <v>-1.4065124329085818E-2</v>
      </c>
      <c r="AH133" s="7">
        <f t="shared" si="71"/>
        <v>-1.4065124329085818E-2</v>
      </c>
      <c r="AI133" s="7">
        <f t="shared" si="72"/>
        <v>5.7131336659885693E-2</v>
      </c>
      <c r="AJ133" s="6">
        <f t="shared" si="73"/>
        <v>-0.58028690979578168</v>
      </c>
    </row>
    <row r="134" spans="1:36" ht="15.75" x14ac:dyDescent="0.25">
      <c r="A134" s="13"/>
      <c r="B134" s="4">
        <v>2018</v>
      </c>
      <c r="C134" s="11">
        <v>57133644624000</v>
      </c>
      <c r="D134" s="11">
        <v>34805926160000</v>
      </c>
      <c r="E134" s="6">
        <f t="shared" si="52"/>
        <v>0.64149186438428052</v>
      </c>
      <c r="F134" s="11">
        <f t="shared" si="74"/>
        <v>22327718464000</v>
      </c>
      <c r="G134" s="11">
        <f t="shared" si="53"/>
        <v>34805926160000</v>
      </c>
      <c r="H134" s="6">
        <f t="shared" si="54"/>
        <v>0.64149186438428052</v>
      </c>
      <c r="I134" s="11">
        <v>3540420981000</v>
      </c>
      <c r="J134" s="11">
        <v>3613806018000</v>
      </c>
      <c r="K134" s="6">
        <f t="shared" si="55"/>
        <v>0.97969314439278798</v>
      </c>
      <c r="L134" s="11">
        <f t="shared" si="56"/>
        <v>3540420981000</v>
      </c>
      <c r="M134" s="11">
        <f>C134</f>
        <v>57133644624000</v>
      </c>
      <c r="N134" s="6">
        <f t="shared" si="58"/>
        <v>6.1967357487864222E-2</v>
      </c>
      <c r="O134" s="11">
        <v>13568652711000</v>
      </c>
      <c r="P134" s="11">
        <v>9506554320000</v>
      </c>
      <c r="Q134" s="11">
        <f t="shared" si="59"/>
        <v>4062098391000</v>
      </c>
      <c r="R134" s="11">
        <v>793345131000</v>
      </c>
      <c r="S134" s="11">
        <v>6610538080000</v>
      </c>
      <c r="T134" s="11">
        <f t="shared" si="60"/>
        <v>-5817192949000</v>
      </c>
      <c r="U134" s="11">
        <v>2208798837000</v>
      </c>
      <c r="V134" s="11">
        <v>1682762320000</v>
      </c>
      <c r="W134" s="4">
        <f t="shared" si="61"/>
        <v>526036517000</v>
      </c>
      <c r="X134" s="4">
        <f t="shared" si="62"/>
        <v>9353254823000</v>
      </c>
      <c r="Y134" s="11">
        <v>15213022200000</v>
      </c>
      <c r="Z134" s="6">
        <f t="shared" si="51"/>
        <v>0.61481898205604402</v>
      </c>
      <c r="AC134" s="6">
        <f t="shared" si="66"/>
        <v>0.64149186438428052</v>
      </c>
      <c r="AD134" s="6">
        <f t="shared" si="67"/>
        <v>0.64149186438428052</v>
      </c>
      <c r="AE134" s="6">
        <f t="shared" si="68"/>
        <v>0.97969314439278798</v>
      </c>
      <c r="AF134" s="6">
        <f t="shared" si="69"/>
        <v>6.1967357487864222E-2</v>
      </c>
      <c r="AG134" s="7">
        <f t="shared" si="70"/>
        <v>3.9751555685857226E-2</v>
      </c>
      <c r="AH134" s="7">
        <f t="shared" si="71"/>
        <v>3.9751555685857226E-2</v>
      </c>
      <c r="AI134" s="7">
        <f t="shared" si="72"/>
        <v>6.0708995306997672E-2</v>
      </c>
      <c r="AJ134" s="6">
        <f t="shared" si="73"/>
        <v>0.61481898205604402</v>
      </c>
    </row>
    <row r="135" spans="1:36" ht="15.75" x14ac:dyDescent="0.25">
      <c r="A135" s="12" t="s">
        <v>68</v>
      </c>
      <c r="B135" s="4">
        <v>2020</v>
      </c>
      <c r="C135" s="11">
        <v>3107410113178</v>
      </c>
      <c r="D135" s="11">
        <f>C136</f>
        <v>2918467252139</v>
      </c>
      <c r="E135" s="6">
        <f t="shared" si="52"/>
        <v>6.4740442401921824E-2</v>
      </c>
      <c r="F135" s="11">
        <v>22864972079</v>
      </c>
      <c r="G135" s="11">
        <f t="shared" si="53"/>
        <v>2918467252139</v>
      </c>
      <c r="H135" s="6">
        <f t="shared" si="54"/>
        <v>7.8345823693042396E-3</v>
      </c>
      <c r="I135" s="11">
        <v>-30689667468</v>
      </c>
      <c r="J135" s="11">
        <v>-1778690961</v>
      </c>
      <c r="K135" s="6">
        <f>I135/J135</f>
        <v>17.254075126544706</v>
      </c>
      <c r="L135" s="11">
        <f t="shared" si="56"/>
        <v>-30689667468</v>
      </c>
      <c r="M135" s="11">
        <f t="shared" ref="M135:M136" si="75">C135</f>
        <v>3107410113178</v>
      </c>
      <c r="N135" s="6">
        <f t="shared" si="58"/>
        <v>-9.8762848643152434E-3</v>
      </c>
      <c r="O135" s="11">
        <v>1346577922442</v>
      </c>
      <c r="P135" s="11">
        <f>O136</f>
        <v>1339772262044</v>
      </c>
      <c r="Q135" s="11">
        <f t="shared" si="59"/>
        <v>6805660398</v>
      </c>
      <c r="R135" s="11">
        <v>311318199889</v>
      </c>
      <c r="S135" s="11">
        <f>R136</f>
        <v>366190601907</v>
      </c>
      <c r="T135" s="11">
        <f t="shared" si="60"/>
        <v>-54872402018</v>
      </c>
      <c r="U135" s="11">
        <v>474357810883</v>
      </c>
      <c r="V135" s="11">
        <f>U136</f>
        <v>229961857686</v>
      </c>
      <c r="W135" s="11">
        <f t="shared" si="61"/>
        <v>244395953197</v>
      </c>
      <c r="X135" s="11">
        <f t="shared" si="62"/>
        <v>-182717890781</v>
      </c>
      <c r="Y135" s="11">
        <v>1622319756389</v>
      </c>
      <c r="Z135" s="6">
        <f t="shared" si="51"/>
        <v>-0.11262754463873266</v>
      </c>
      <c r="AC135" s="6">
        <f t="shared" si="66"/>
        <v>6.4740442401921824E-2</v>
      </c>
      <c r="AD135" s="6">
        <f t="shared" si="67"/>
        <v>7.8345823693042396E-3</v>
      </c>
      <c r="AE135" s="6">
        <f t="shared" si="68"/>
        <v>17.254075126544706</v>
      </c>
      <c r="AF135" s="6">
        <f t="shared" si="69"/>
        <v>-9.8762848643152434E-3</v>
      </c>
      <c r="AG135" s="7">
        <f t="shared" si="70"/>
        <v>-6.3939505140317334E-4</v>
      </c>
      <c r="AH135" s="7">
        <f t="shared" si="71"/>
        <v>-7.7376567272190524E-5</v>
      </c>
      <c r="AI135" s="7">
        <f t="shared" si="72"/>
        <v>-0.1704061610200516</v>
      </c>
      <c r="AJ135" s="6">
        <f t="shared" si="73"/>
        <v>-0.11262754463873266</v>
      </c>
    </row>
    <row r="136" spans="1:36" ht="15.75" x14ac:dyDescent="0.25">
      <c r="A136" s="12"/>
      <c r="B136" s="4">
        <v>2019</v>
      </c>
      <c r="C136" s="11">
        <v>2918467252139</v>
      </c>
      <c r="D136" s="11">
        <f>C137</f>
        <v>2897119790044</v>
      </c>
      <c r="E136" s="6">
        <f t="shared" si="52"/>
        <v>7.3685120540617289E-3</v>
      </c>
      <c r="F136" s="11">
        <v>29865084379</v>
      </c>
      <c r="G136" s="11">
        <f t="shared" si="53"/>
        <v>2897119790044</v>
      </c>
      <c r="H136" s="6">
        <f t="shared" si="54"/>
        <v>1.0308543154353457E-2</v>
      </c>
      <c r="I136" s="11">
        <v>140597500915</v>
      </c>
      <c r="J136" s="11">
        <v>185479305304</v>
      </c>
      <c r="K136" s="6">
        <f t="shared" si="55"/>
        <v>0.75802257661339167</v>
      </c>
      <c r="L136" s="11">
        <f t="shared" si="56"/>
        <v>140597500915</v>
      </c>
      <c r="M136" s="11">
        <f t="shared" si="75"/>
        <v>2918467252139</v>
      </c>
      <c r="N136" s="6">
        <f t="shared" si="58"/>
        <v>4.8175116856957509E-2</v>
      </c>
      <c r="O136" s="11">
        <v>1339772262044</v>
      </c>
      <c r="P136" s="11">
        <f>O137</f>
        <v>1339048037127</v>
      </c>
      <c r="Q136" s="11">
        <f t="shared" si="59"/>
        <v>724224917</v>
      </c>
      <c r="R136" s="11">
        <v>366190601907</v>
      </c>
      <c r="S136" s="11">
        <f>R137</f>
        <v>453374610070</v>
      </c>
      <c r="T136" s="11">
        <f t="shared" si="60"/>
        <v>-87184008163</v>
      </c>
      <c r="U136" s="11">
        <v>229961857686</v>
      </c>
      <c r="V136" s="11">
        <f>U137</f>
        <v>160457752995</v>
      </c>
      <c r="W136" s="11">
        <f t="shared" si="61"/>
        <v>69504104691</v>
      </c>
      <c r="X136" s="11">
        <f t="shared" si="62"/>
        <v>18404128389</v>
      </c>
      <c r="Y136" s="11">
        <v>2056096661320</v>
      </c>
      <c r="Z136" s="6">
        <f t="shared" si="51"/>
        <v>8.9510034889043952E-3</v>
      </c>
      <c r="AC136" s="6">
        <f t="shared" si="66"/>
        <v>7.3685120540617289E-3</v>
      </c>
      <c r="AD136" s="6">
        <f t="shared" si="67"/>
        <v>1.0308543154353457E-2</v>
      </c>
      <c r="AE136" s="6">
        <f t="shared" si="68"/>
        <v>0.75802257661339167</v>
      </c>
      <c r="AF136" s="6">
        <f t="shared" si="69"/>
        <v>4.8175116856957509E-2</v>
      </c>
      <c r="AG136" s="7">
        <f t="shared" si="70"/>
        <v>3.5497892926632382E-4</v>
      </c>
      <c r="AH136" s="7">
        <f t="shared" si="71"/>
        <v>4.9661527108596721E-4</v>
      </c>
      <c r="AI136" s="7">
        <f t="shared" si="72"/>
        <v>3.6517826208562171E-2</v>
      </c>
      <c r="AJ136" s="6">
        <f t="shared" si="73"/>
        <v>8.9510034889043952E-3</v>
      </c>
    </row>
    <row r="137" spans="1:36" ht="15.75" x14ac:dyDescent="0.25">
      <c r="A137" s="12"/>
      <c r="B137" s="4">
        <v>2018</v>
      </c>
      <c r="C137" s="11">
        <v>2897119790044</v>
      </c>
      <c r="D137" s="11">
        <v>2826490815501</v>
      </c>
      <c r="E137" s="6">
        <f t="shared" si="52"/>
        <v>2.4988220076873274E-2</v>
      </c>
      <c r="F137" s="11">
        <v>29932171273</v>
      </c>
      <c r="G137" s="11">
        <f t="shared" si="53"/>
        <v>2826490815501</v>
      </c>
      <c r="H137" s="6">
        <f t="shared" si="54"/>
        <v>1.05898703469498E-2</v>
      </c>
      <c r="I137" s="11">
        <v>346692796102</v>
      </c>
      <c r="J137" s="11">
        <v>451998563901</v>
      </c>
      <c r="K137" s="6">
        <f t="shared" si="55"/>
        <v>0.76702189739243321</v>
      </c>
      <c r="L137" s="11">
        <f t="shared" si="56"/>
        <v>346692796102</v>
      </c>
      <c r="M137" s="11">
        <f>C137</f>
        <v>2897119790044</v>
      </c>
      <c r="N137" s="6">
        <f t="shared" si="58"/>
        <v>0.11966809149328775</v>
      </c>
      <c r="O137" s="11">
        <v>1339048037127</v>
      </c>
      <c r="P137" s="11">
        <v>1316631634008</v>
      </c>
      <c r="Q137" s="11">
        <f t="shared" si="59"/>
        <v>22416403119</v>
      </c>
      <c r="R137" s="11">
        <v>453374610070</v>
      </c>
      <c r="S137" s="11">
        <v>573582902438</v>
      </c>
      <c r="T137" s="11">
        <f t="shared" si="60"/>
        <v>-120208292368</v>
      </c>
      <c r="U137" s="11">
        <v>160457752995</v>
      </c>
      <c r="V137" s="11">
        <v>145136697539</v>
      </c>
      <c r="W137" s="11">
        <f t="shared" si="61"/>
        <v>15321055456</v>
      </c>
      <c r="X137" s="11">
        <f t="shared" si="62"/>
        <v>127303640031</v>
      </c>
      <c r="Y137" s="11">
        <v>2228260379884</v>
      </c>
      <c r="Z137" s="6">
        <f t="shared" si="51"/>
        <v>5.7131402227610061E-2</v>
      </c>
      <c r="AC137" s="6">
        <f t="shared" si="66"/>
        <v>2.4988220076873274E-2</v>
      </c>
      <c r="AD137" s="6">
        <f t="shared" si="67"/>
        <v>1.05898703469498E-2</v>
      </c>
      <c r="AE137" s="6">
        <f t="shared" si="68"/>
        <v>0.76702189739243321</v>
      </c>
      <c r="AF137" s="6">
        <f t="shared" si="69"/>
        <v>0.11966809149328775</v>
      </c>
      <c r="AG137" s="7">
        <f t="shared" si="70"/>
        <v>2.9902926064136809E-3</v>
      </c>
      <c r="AH137" s="7">
        <f t="shared" si="71"/>
        <v>1.2672695735808435E-3</v>
      </c>
      <c r="AI137" s="7">
        <f t="shared" si="72"/>
        <v>9.1788046594512868E-2</v>
      </c>
      <c r="AJ137" s="6">
        <f t="shared" si="73"/>
        <v>5.7131402227610061E-2</v>
      </c>
    </row>
    <row r="138" spans="1:36" ht="15.75" x14ac:dyDescent="0.25">
      <c r="A138" s="13" t="s">
        <v>69</v>
      </c>
      <c r="B138" s="4">
        <v>2020</v>
      </c>
      <c r="C138" s="11">
        <v>50434645398000</v>
      </c>
      <c r="D138" s="11">
        <f>C139</f>
        <v>47733699341000</v>
      </c>
      <c r="E138" s="6">
        <f t="shared" si="52"/>
        <v>5.6583631570328995E-2</v>
      </c>
      <c r="F138" s="11">
        <v>1977769518000</v>
      </c>
      <c r="G138" s="11">
        <f t="shared" si="53"/>
        <v>47733699341000</v>
      </c>
      <c r="H138" s="6">
        <f t="shared" si="54"/>
        <v>4.1433401251204316E-2</v>
      </c>
      <c r="I138" s="11">
        <v>723340428000</v>
      </c>
      <c r="J138" s="11">
        <v>404726526000</v>
      </c>
      <c r="K138" s="6">
        <f>I138/J138</f>
        <v>1.7872325670099518</v>
      </c>
      <c r="L138" s="11">
        <f t="shared" si="56"/>
        <v>723340428000</v>
      </c>
      <c r="M138" s="11">
        <f t="shared" ref="M138:M139" si="76">C138</f>
        <v>50434645398000</v>
      </c>
      <c r="N138" s="6">
        <f t="shared" si="58"/>
        <v>1.434213371169423E-2</v>
      </c>
      <c r="O138" s="11">
        <v>21081102930000</v>
      </c>
      <c r="P138" s="11">
        <f>O139</f>
        <v>19212974044000</v>
      </c>
      <c r="Q138" s="11">
        <f t="shared" si="59"/>
        <v>1868128886000</v>
      </c>
      <c r="R138" s="11">
        <v>12122751642000</v>
      </c>
      <c r="S138" s="11">
        <f>R139</f>
        <v>10842978422000</v>
      </c>
      <c r="T138" s="11">
        <f t="shared" si="60"/>
        <v>1279773220000</v>
      </c>
      <c r="U138" s="11">
        <v>12896081178000</v>
      </c>
      <c r="V138" s="11">
        <f>U139</f>
        <v>9130645298000</v>
      </c>
      <c r="W138" s="11">
        <f t="shared" si="61"/>
        <v>3765435880000</v>
      </c>
      <c r="X138" s="11">
        <f t="shared" si="62"/>
        <v>-3177080214000</v>
      </c>
      <c r="Y138" s="11">
        <v>25351635096000</v>
      </c>
      <c r="Z138" s="6">
        <f t="shared" si="51"/>
        <v>-0.12532052476967381</v>
      </c>
      <c r="AC138" s="6">
        <f t="shared" si="66"/>
        <v>5.6583631570328995E-2</v>
      </c>
      <c r="AD138" s="6">
        <f t="shared" si="67"/>
        <v>4.1433401251204316E-2</v>
      </c>
      <c r="AE138" s="6">
        <f t="shared" si="68"/>
        <v>1.7872325670099518</v>
      </c>
      <c r="AF138" s="6">
        <f t="shared" si="69"/>
        <v>1.434213371169423E-2</v>
      </c>
      <c r="AG138" s="7">
        <f t="shared" si="70"/>
        <v>8.1153000987490133E-4</v>
      </c>
      <c r="AH138" s="7">
        <f t="shared" si="71"/>
        <v>5.9424338087505127E-4</v>
      </c>
      <c r="AI138" s="7">
        <f t="shared" si="72"/>
        <v>2.5632728449951247E-2</v>
      </c>
      <c r="AJ138" s="6">
        <f t="shared" si="73"/>
        <v>-0.12532052476967381</v>
      </c>
    </row>
    <row r="139" spans="1:36" ht="15.75" x14ac:dyDescent="0.25">
      <c r="A139" s="13"/>
      <c r="B139" s="4">
        <v>2019</v>
      </c>
      <c r="C139" s="11">
        <v>47733699341000</v>
      </c>
      <c r="D139" s="11">
        <f>C140</f>
        <v>45726759774000</v>
      </c>
      <c r="E139" s="6">
        <f t="shared" si="52"/>
        <v>4.3889826808614932E-2</v>
      </c>
      <c r="F139" s="11">
        <v>1935496309000</v>
      </c>
      <c r="G139" s="11">
        <f t="shared" si="53"/>
        <v>45726759774000</v>
      </c>
      <c r="H139" s="6">
        <f t="shared" si="54"/>
        <v>4.2327431870659536E-2</v>
      </c>
      <c r="I139" s="11">
        <v>327061657000</v>
      </c>
      <c r="J139" s="11">
        <v>536297025000</v>
      </c>
      <c r="K139" s="6">
        <f t="shared" si="55"/>
        <v>0.60985170857511284</v>
      </c>
      <c r="L139" s="11">
        <f t="shared" si="56"/>
        <v>327061657000</v>
      </c>
      <c r="M139" s="11">
        <f t="shared" si="76"/>
        <v>47733699341000</v>
      </c>
      <c r="N139" s="6">
        <f t="shared" si="58"/>
        <v>6.8517978182151135E-3</v>
      </c>
      <c r="O139" s="11">
        <v>19212974044000</v>
      </c>
      <c r="P139" s="11">
        <f>O140</f>
        <v>20110886253000</v>
      </c>
      <c r="Q139" s="11">
        <f t="shared" si="59"/>
        <v>-897912209000</v>
      </c>
      <c r="R139" s="11">
        <v>10842978422000</v>
      </c>
      <c r="S139" s="11">
        <f>R140</f>
        <v>9801722250000</v>
      </c>
      <c r="T139" s="11">
        <f t="shared" si="60"/>
        <v>1041256172000</v>
      </c>
      <c r="U139" s="11">
        <v>9130645298000</v>
      </c>
      <c r="V139" s="11">
        <f>U140</f>
        <v>10471222026000</v>
      </c>
      <c r="W139" s="11">
        <f t="shared" si="61"/>
        <v>-1340576728000</v>
      </c>
      <c r="X139" s="11">
        <f t="shared" si="62"/>
        <v>-598591653000</v>
      </c>
      <c r="Y139" s="11">
        <v>26015958859000</v>
      </c>
      <c r="Z139" s="6">
        <f t="shared" si="51"/>
        <v>-2.3008633133386212E-2</v>
      </c>
      <c r="AC139" s="6">
        <f t="shared" si="66"/>
        <v>4.3889826808614932E-2</v>
      </c>
      <c r="AD139" s="6">
        <f t="shared" si="67"/>
        <v>4.2327431870659536E-2</v>
      </c>
      <c r="AE139" s="6">
        <f t="shared" si="68"/>
        <v>0.60985170857511284</v>
      </c>
      <c r="AF139" s="6">
        <f t="shared" si="69"/>
        <v>6.8517978182151135E-3</v>
      </c>
      <c r="AG139" s="7">
        <f t="shared" si="70"/>
        <v>3.0072421956910697E-4</v>
      </c>
      <c r="AH139" s="7">
        <f t="shared" si="71"/>
        <v>2.9001900534203387E-4</v>
      </c>
      <c r="AI139" s="7">
        <f t="shared" si="72"/>
        <v>4.1785806062497174E-3</v>
      </c>
      <c r="AJ139" s="6">
        <f t="shared" si="73"/>
        <v>-2.3008633133386212E-2</v>
      </c>
    </row>
    <row r="140" spans="1:36" ht="15.75" x14ac:dyDescent="0.25">
      <c r="A140" s="13"/>
      <c r="B140" s="4">
        <v>2018</v>
      </c>
      <c r="C140" s="11">
        <v>45726759774000</v>
      </c>
      <c r="D140" s="11">
        <v>40268857920000</v>
      </c>
      <c r="E140" s="6">
        <f t="shared" si="52"/>
        <v>0.13553654451394981</v>
      </c>
      <c r="F140" s="11">
        <v>2036106972000</v>
      </c>
      <c r="G140" s="11">
        <f t="shared" si="53"/>
        <v>40268857920000</v>
      </c>
      <c r="H140" s="6">
        <f t="shared" si="54"/>
        <v>5.0562818941749618E-2</v>
      </c>
      <c r="I140" s="11">
        <v>2626991244000</v>
      </c>
      <c r="J140" s="11">
        <v>3661283673000</v>
      </c>
      <c r="K140" s="6">
        <f t="shared" si="55"/>
        <v>0.71750551954568531</v>
      </c>
      <c r="L140" s="11">
        <f t="shared" si="56"/>
        <v>2626991244000</v>
      </c>
      <c r="M140" s="11">
        <f>C140</f>
        <v>45726759774000</v>
      </c>
      <c r="N140" s="6">
        <f t="shared" si="58"/>
        <v>5.7449757144036558E-2</v>
      </c>
      <c r="O140" s="11">
        <v>20110886253000</v>
      </c>
      <c r="P140" s="11">
        <v>19262731280000</v>
      </c>
      <c r="Q140" s="11">
        <f t="shared" si="59"/>
        <v>848154973000</v>
      </c>
      <c r="R140" s="11">
        <v>9801722250000</v>
      </c>
      <c r="S140" s="11">
        <v>7915105520000</v>
      </c>
      <c r="T140" s="11">
        <f t="shared" si="60"/>
        <v>1886616730000</v>
      </c>
      <c r="U140" s="11">
        <v>10471222026000</v>
      </c>
      <c r="V140" s="11">
        <v>11357385280000</v>
      </c>
      <c r="W140" s="11">
        <f t="shared" si="61"/>
        <v>-886163254000</v>
      </c>
      <c r="X140" s="11">
        <f t="shared" si="62"/>
        <v>-152298503000</v>
      </c>
      <c r="Y140" s="11">
        <v>36645242571000</v>
      </c>
      <c r="Z140" s="6">
        <f t="shared" si="51"/>
        <v>-4.1560238741747257E-3</v>
      </c>
      <c r="AC140" s="6">
        <f t="shared" si="66"/>
        <v>0.13553654451394981</v>
      </c>
      <c r="AD140" s="6">
        <f t="shared" si="67"/>
        <v>5.0562818941749618E-2</v>
      </c>
      <c r="AE140" s="6">
        <f t="shared" si="68"/>
        <v>0.71750551954568531</v>
      </c>
      <c r="AF140" s="6">
        <f t="shared" si="69"/>
        <v>5.7449757144036558E-2</v>
      </c>
      <c r="AG140" s="7">
        <f t="shared" si="70"/>
        <v>7.7865415664683168E-3</v>
      </c>
      <c r="AH140" s="7">
        <f t="shared" si="71"/>
        <v>2.9048216687214069E-3</v>
      </c>
      <c r="AI140" s="7">
        <f t="shared" si="72"/>
        <v>4.1220517847405394E-2</v>
      </c>
      <c r="AJ140" s="6">
        <f t="shared" si="73"/>
        <v>-4.1560238741747257E-3</v>
      </c>
    </row>
    <row r="141" spans="1:36" ht="15.75" x14ac:dyDescent="0.25">
      <c r="A141" s="13" t="s">
        <v>70</v>
      </c>
      <c r="B141" s="4">
        <v>2020</v>
      </c>
      <c r="C141" s="11">
        <v>3399825910614</v>
      </c>
      <c r="D141" s="11">
        <f>C142</f>
        <v>3039464889851</v>
      </c>
      <c r="E141" s="6">
        <f t="shared" si="52"/>
        <v>0.11856067887682215</v>
      </c>
      <c r="F141" s="11">
        <v>33866259372</v>
      </c>
      <c r="G141" s="11">
        <f t="shared" si="53"/>
        <v>3039464889851</v>
      </c>
      <c r="H141" s="6">
        <f t="shared" si="54"/>
        <v>1.1142178179153169E-2</v>
      </c>
      <c r="I141" s="11">
        <v>383055517914</v>
      </c>
      <c r="J141" s="11">
        <v>537074850666</v>
      </c>
      <c r="K141" s="6">
        <f t="shared" si="55"/>
        <v>0.71322557263478592</v>
      </c>
      <c r="L141" s="11">
        <f t="shared" si="56"/>
        <v>383055517914</v>
      </c>
      <c r="M141" s="11">
        <f t="shared" ref="M141:M142" si="77">C141</f>
        <v>3399825910614</v>
      </c>
      <c r="N141" s="6">
        <f t="shared" si="58"/>
        <v>0.11266915659361544</v>
      </c>
      <c r="O141" s="11">
        <v>2570624045406</v>
      </c>
      <c r="P141" s="11">
        <f>O142</f>
        <v>2208459309614</v>
      </c>
      <c r="Q141" s="11">
        <f t="shared" si="59"/>
        <v>362164735792</v>
      </c>
      <c r="R141" s="11">
        <v>524092193742</v>
      </c>
      <c r="S141" s="11">
        <f>R142</f>
        <v>537356313628</v>
      </c>
      <c r="T141" s="11">
        <f t="shared" si="60"/>
        <v>-13264119886</v>
      </c>
      <c r="U141" s="11">
        <v>867465201324</v>
      </c>
      <c r="V141" s="11">
        <f>U142</f>
        <v>168156260675</v>
      </c>
      <c r="W141" s="11">
        <f t="shared" si="61"/>
        <v>699308940649</v>
      </c>
      <c r="X141" s="11">
        <f t="shared" si="62"/>
        <v>-323880084971</v>
      </c>
      <c r="Y141" s="11">
        <v>4560451702512</v>
      </c>
      <c r="Z141" s="6">
        <f t="shared" si="51"/>
        <v>-7.1019299424352964E-2</v>
      </c>
      <c r="AC141" s="6">
        <f t="shared" si="66"/>
        <v>0.11856067887682215</v>
      </c>
      <c r="AD141" s="6">
        <f t="shared" si="67"/>
        <v>1.1142178179153169E-2</v>
      </c>
      <c r="AE141" s="6">
        <f t="shared" si="68"/>
        <v>0.71322557263478592</v>
      </c>
      <c r="AF141" s="6">
        <f t="shared" si="69"/>
        <v>0.11266915659361544</v>
      </c>
      <c r="AG141" s="7">
        <f t="shared" si="70"/>
        <v>1.3358131694218029E-2</v>
      </c>
      <c r="AH141" s="7">
        <f t="shared" si="71"/>
        <v>1.2553798180609734E-3</v>
      </c>
      <c r="AI141" s="7">
        <f t="shared" si="72"/>
        <v>8.035852372975974E-2</v>
      </c>
      <c r="AJ141" s="6">
        <f t="shared" si="73"/>
        <v>-7.1019299424352964E-2</v>
      </c>
    </row>
    <row r="142" spans="1:36" ht="15.75" x14ac:dyDescent="0.25">
      <c r="A142" s="13"/>
      <c r="B142" s="4">
        <v>2019</v>
      </c>
      <c r="C142" s="11">
        <v>3039464889851</v>
      </c>
      <c r="D142" s="11">
        <f>C143</f>
        <v>3406437280692</v>
      </c>
      <c r="E142" s="6">
        <f t="shared" si="52"/>
        <v>-0.10772909071921954</v>
      </c>
      <c r="F142" s="11">
        <v>32394304312</v>
      </c>
      <c r="G142" s="11">
        <f t="shared" si="53"/>
        <v>3406437280692</v>
      </c>
      <c r="H142" s="6">
        <f t="shared" si="54"/>
        <v>9.5097316177267955E-3</v>
      </c>
      <c r="I142" s="11">
        <v>157511978399</v>
      </c>
      <c r="J142" s="11">
        <v>190098851724</v>
      </c>
      <c r="K142" s="6">
        <f t="shared" si="55"/>
        <v>0.82857932581143567</v>
      </c>
      <c r="L142" s="11">
        <f t="shared" si="56"/>
        <v>157511978399</v>
      </c>
      <c r="M142" s="11">
        <f t="shared" si="77"/>
        <v>3039464889851</v>
      </c>
      <c r="N142" s="6">
        <f t="shared" si="58"/>
        <v>5.1822272704956797E-2</v>
      </c>
      <c r="O142" s="11">
        <v>2208459309614</v>
      </c>
      <c r="P142" s="11">
        <f>O143</f>
        <v>2541777988581</v>
      </c>
      <c r="Q142" s="11">
        <f t="shared" si="59"/>
        <v>-333318678967</v>
      </c>
      <c r="R142" s="11">
        <v>537356313628</v>
      </c>
      <c r="S142" s="11">
        <f>R143</f>
        <v>959121670221</v>
      </c>
      <c r="T142" s="11">
        <f t="shared" si="60"/>
        <v>-421765356593</v>
      </c>
      <c r="U142" s="11">
        <v>168156260675</v>
      </c>
      <c r="V142" s="11">
        <f>U143</f>
        <v>375260099868</v>
      </c>
      <c r="W142" s="11">
        <f t="shared" si="61"/>
        <v>-207103839193</v>
      </c>
      <c r="X142" s="11">
        <f t="shared" si="62"/>
        <v>295550516819</v>
      </c>
      <c r="Y142" s="11">
        <v>4454945238684</v>
      </c>
      <c r="Z142" s="6">
        <f t="shared" si="51"/>
        <v>6.6342121167421178E-2</v>
      </c>
      <c r="AC142" s="6">
        <f t="shared" si="66"/>
        <v>-0.10772909071921954</v>
      </c>
      <c r="AD142" s="6">
        <f t="shared" si="67"/>
        <v>9.5097316177267955E-3</v>
      </c>
      <c r="AE142" s="6">
        <f t="shared" si="68"/>
        <v>0.82857932581143567</v>
      </c>
      <c r="AF142" s="6">
        <f t="shared" si="69"/>
        <v>5.1822272704956797E-2</v>
      </c>
      <c r="AG142" s="7">
        <f t="shared" si="70"/>
        <v>-5.5827663175084252E-3</v>
      </c>
      <c r="AH142" s="7">
        <f t="shared" si="71"/>
        <v>4.9281590524478795E-4</v>
      </c>
      <c r="AI142" s="7">
        <f t="shared" si="72"/>
        <v>4.2938863779889466E-2</v>
      </c>
      <c r="AJ142" s="6">
        <f t="shared" si="73"/>
        <v>6.6342121167421178E-2</v>
      </c>
    </row>
    <row r="143" spans="1:36" ht="15.75" x14ac:dyDescent="0.25">
      <c r="A143" s="13"/>
      <c r="B143" s="4">
        <v>2018</v>
      </c>
      <c r="C143" s="11">
        <v>3406437280692</v>
      </c>
      <c r="D143" s="11">
        <v>3016108886000</v>
      </c>
      <c r="E143" s="6">
        <f t="shared" si="52"/>
        <v>0.12941455678334551</v>
      </c>
      <c r="F143" s="11">
        <v>68164843617</v>
      </c>
      <c r="G143" s="11">
        <f t="shared" si="53"/>
        <v>3016108886000</v>
      </c>
      <c r="H143" s="6">
        <f t="shared" si="54"/>
        <v>2.2600259537513261E-2</v>
      </c>
      <c r="I143" s="11">
        <v>248996597670</v>
      </c>
      <c r="J143" s="11">
        <v>405498697587</v>
      </c>
      <c r="K143" s="6">
        <f t="shared" si="55"/>
        <v>0.61405030189172838</v>
      </c>
      <c r="L143" s="11">
        <f t="shared" si="56"/>
        <v>248996597670</v>
      </c>
      <c r="M143" s="11">
        <f>C143</f>
        <v>3406437280692</v>
      </c>
      <c r="N143" s="6">
        <f t="shared" si="58"/>
        <v>7.3095899660720498E-2</v>
      </c>
      <c r="O143" s="11">
        <v>2541777988581</v>
      </c>
      <c r="P143" s="11">
        <v>2087652884160</v>
      </c>
      <c r="Q143" s="11">
        <f t="shared" si="59"/>
        <v>454125104421</v>
      </c>
      <c r="R143" s="11">
        <v>959121670221</v>
      </c>
      <c r="S143" s="11">
        <v>814985419320</v>
      </c>
      <c r="T143" s="11">
        <f t="shared" si="60"/>
        <v>144136250901</v>
      </c>
      <c r="U143" s="11">
        <v>375260099868</v>
      </c>
      <c r="V143" s="11">
        <v>147431326160</v>
      </c>
      <c r="W143" s="11">
        <f t="shared" si="61"/>
        <v>227828773708</v>
      </c>
      <c r="X143" s="11">
        <f t="shared" si="62"/>
        <v>82160079812</v>
      </c>
      <c r="Y143" s="11">
        <v>5048875689921</v>
      </c>
      <c r="Z143" s="6">
        <f t="shared" si="51"/>
        <v>1.6272945673036675E-2</v>
      </c>
      <c r="AC143" s="6">
        <f t="shared" si="66"/>
        <v>0.12941455678334551</v>
      </c>
      <c r="AD143" s="6">
        <f t="shared" si="67"/>
        <v>2.2600259537513261E-2</v>
      </c>
      <c r="AE143" s="6">
        <f t="shared" si="68"/>
        <v>0.61405030189172838</v>
      </c>
      <c r="AF143" s="6">
        <f t="shared" si="69"/>
        <v>7.3095899660720498E-2</v>
      </c>
      <c r="AG143" s="7">
        <f t="shared" si="70"/>
        <v>9.4596734572720397E-3</v>
      </c>
      <c r="AH143" s="7">
        <f t="shared" si="71"/>
        <v>1.6519863034603107E-3</v>
      </c>
      <c r="AI143" s="7">
        <f t="shared" si="72"/>
        <v>4.4884559253712909E-2</v>
      </c>
      <c r="AJ143" s="6">
        <f t="shared" si="73"/>
        <v>1.6272945673036675E-2</v>
      </c>
    </row>
    <row r="144" spans="1:36" ht="15.75" x14ac:dyDescent="0.25">
      <c r="A144" s="12" t="s">
        <v>71</v>
      </c>
      <c r="B144" s="4">
        <v>2020</v>
      </c>
      <c r="C144" s="11">
        <v>8509017299594</v>
      </c>
      <c r="D144" s="11">
        <f>C145</f>
        <v>10337895087207</v>
      </c>
      <c r="E144" s="6">
        <f t="shared" si="52"/>
        <v>-0.1769100742641711</v>
      </c>
      <c r="F144" s="11">
        <v>7357730549</v>
      </c>
      <c r="G144" s="11">
        <f t="shared" si="53"/>
        <v>10337895087207</v>
      </c>
      <c r="H144" s="6">
        <f t="shared" si="54"/>
        <v>7.1172424240453823E-4</v>
      </c>
      <c r="I144" s="11">
        <v>123147079420</v>
      </c>
      <c r="J144" s="11">
        <v>130504809969</v>
      </c>
      <c r="K144" s="6">
        <f t="shared" si="55"/>
        <v>0.94362100101331325</v>
      </c>
      <c r="L144" s="11">
        <f t="shared" si="56"/>
        <v>123147079420</v>
      </c>
      <c r="M144" s="11">
        <f t="shared" ref="M144:M145" si="78">C144</f>
        <v>8509017299594</v>
      </c>
      <c r="N144" s="6">
        <f t="shared" si="58"/>
        <v>1.4472538377125622E-2</v>
      </c>
      <c r="O144" s="11">
        <v>5248208303785</v>
      </c>
      <c r="P144" s="11">
        <f>O145</f>
        <v>7168912545835</v>
      </c>
      <c r="Q144" s="11">
        <f t="shared" si="59"/>
        <v>-1920704242050</v>
      </c>
      <c r="R144" s="11">
        <v>4706620585979</v>
      </c>
      <c r="S144" s="11">
        <f>R145</f>
        <v>6195054960778</v>
      </c>
      <c r="T144" s="11">
        <f t="shared" si="60"/>
        <v>-1488434374799</v>
      </c>
      <c r="U144" s="11">
        <v>1542217223256</v>
      </c>
      <c r="V144" s="11">
        <f>U145</f>
        <v>1602280750520</v>
      </c>
      <c r="W144" s="11">
        <f t="shared" si="61"/>
        <v>-60063527264</v>
      </c>
      <c r="X144" s="11">
        <f t="shared" si="62"/>
        <v>-372206339987</v>
      </c>
      <c r="Y144" s="11">
        <v>4803359291718</v>
      </c>
      <c r="Z144" s="6">
        <f t="shared" si="51"/>
        <v>-7.7488756801674594E-2</v>
      </c>
      <c r="AC144" s="6">
        <f t="shared" si="66"/>
        <v>-0.1769100742641711</v>
      </c>
      <c r="AD144" s="6">
        <f t="shared" si="67"/>
        <v>7.1172424240453823E-4</v>
      </c>
      <c r="AE144" s="6">
        <f t="shared" si="68"/>
        <v>0.94362100101331325</v>
      </c>
      <c r="AF144" s="6">
        <f t="shared" si="69"/>
        <v>1.4472538377125622E-2</v>
      </c>
      <c r="AG144" s="7">
        <f t="shared" si="70"/>
        <v>-2.5603378390883602E-3</v>
      </c>
      <c r="AH144" s="7">
        <f t="shared" si="71"/>
        <v>1.0300456412130339E-5</v>
      </c>
      <c r="AI144" s="7">
        <f t="shared" si="72"/>
        <v>1.3656591150626871E-2</v>
      </c>
      <c r="AJ144" s="6">
        <f t="shared" si="73"/>
        <v>-7.7488756801674594E-2</v>
      </c>
    </row>
    <row r="145" spans="1:36" ht="15.75" x14ac:dyDescent="0.25">
      <c r="A145" s="12"/>
      <c r="B145" s="4">
        <v>2019</v>
      </c>
      <c r="C145" s="11">
        <v>10337895087207</v>
      </c>
      <c r="D145" s="11">
        <f>C146</f>
        <v>8881778299672</v>
      </c>
      <c r="E145" s="6">
        <f t="shared" si="52"/>
        <v>0.16394428439952996</v>
      </c>
      <c r="F145" s="11">
        <v>13233184083</v>
      </c>
      <c r="G145" s="11">
        <f t="shared" si="53"/>
        <v>8881778299672</v>
      </c>
      <c r="H145" s="6">
        <f t="shared" si="54"/>
        <v>1.4899250619089079E-3</v>
      </c>
      <c r="I145" s="11">
        <v>510711733403</v>
      </c>
      <c r="J145" s="11">
        <v>626270544710</v>
      </c>
      <c r="K145" s="6">
        <f t="shared" si="55"/>
        <v>0.81548100532093437</v>
      </c>
      <c r="L145" s="11">
        <f t="shared" si="56"/>
        <v>510711733403</v>
      </c>
      <c r="M145" s="11">
        <f t="shared" si="78"/>
        <v>10337895087207</v>
      </c>
      <c r="N145" s="6">
        <f t="shared" si="58"/>
        <v>4.9401907167252894E-2</v>
      </c>
      <c r="O145" s="11">
        <v>7168912545835</v>
      </c>
      <c r="P145" s="11">
        <f>O146</f>
        <v>5870714397037</v>
      </c>
      <c r="Q145" s="11">
        <f t="shared" si="59"/>
        <v>1298198148798</v>
      </c>
      <c r="R145" s="11">
        <v>6195054960778</v>
      </c>
      <c r="S145" s="11">
        <f>R146</f>
        <v>5248086459534</v>
      </c>
      <c r="T145" s="11">
        <f t="shared" si="60"/>
        <v>946968501244</v>
      </c>
      <c r="U145" s="11">
        <v>1602280750520</v>
      </c>
      <c r="V145" s="11">
        <f>U146</f>
        <v>865016441666</v>
      </c>
      <c r="W145" s="11">
        <f t="shared" si="61"/>
        <v>737264308854</v>
      </c>
      <c r="X145" s="11">
        <f t="shared" si="62"/>
        <v>-386034661300</v>
      </c>
      <c r="Y145" s="11">
        <v>7083384467587</v>
      </c>
      <c r="Z145" s="6">
        <f t="shared" si="51"/>
        <v>-5.4498617584074913E-2</v>
      </c>
      <c r="AC145" s="6">
        <f t="shared" si="66"/>
        <v>0.16394428439952996</v>
      </c>
      <c r="AD145" s="6">
        <f t="shared" si="67"/>
        <v>1.4899250619089079E-3</v>
      </c>
      <c r="AE145" s="6">
        <f t="shared" si="68"/>
        <v>0.81548100532093437</v>
      </c>
      <c r="AF145" s="6">
        <f t="shared" si="69"/>
        <v>4.9401907167252894E-2</v>
      </c>
      <c r="AG145" s="7">
        <f t="shared" si="70"/>
        <v>8.0991603185072859E-3</v>
      </c>
      <c r="AH145" s="7">
        <f t="shared" si="71"/>
        <v>7.3605139594587392E-5</v>
      </c>
      <c r="AI145" s="7">
        <f t="shared" si="72"/>
        <v>4.0286316921522861E-2</v>
      </c>
      <c r="AJ145" s="6">
        <f t="shared" si="73"/>
        <v>-5.4498617584074913E-2</v>
      </c>
    </row>
    <row r="146" spans="1:36" ht="15.75" x14ac:dyDescent="0.25">
      <c r="A146" s="12"/>
      <c r="B146" s="4">
        <v>2018</v>
      </c>
      <c r="C146" s="11">
        <v>8881778299672</v>
      </c>
      <c r="D146" s="11">
        <v>7067976095043</v>
      </c>
      <c r="E146" s="6">
        <f t="shared" si="52"/>
        <v>0.2566225720402589</v>
      </c>
      <c r="F146" s="11">
        <v>11601431413</v>
      </c>
      <c r="G146" s="11">
        <f t="shared" si="53"/>
        <v>7067976095043</v>
      </c>
      <c r="H146" s="6">
        <f t="shared" si="54"/>
        <v>1.6414078453288006E-3</v>
      </c>
      <c r="I146" s="11">
        <v>486640174453</v>
      </c>
      <c r="J146" s="11">
        <v>619251303685</v>
      </c>
      <c r="K146" s="6">
        <f t="shared" si="55"/>
        <v>0.78585248275963826</v>
      </c>
      <c r="L146" s="11">
        <f t="shared" si="56"/>
        <v>486640174453</v>
      </c>
      <c r="M146" s="11">
        <f>C146</f>
        <v>8881778299672</v>
      </c>
      <c r="N146" s="6">
        <f t="shared" si="58"/>
        <v>5.4790849088292536E-2</v>
      </c>
      <c r="O146" s="11">
        <v>5870714397037</v>
      </c>
      <c r="P146" s="11">
        <v>4351377174399</v>
      </c>
      <c r="Q146" s="11">
        <f t="shared" si="59"/>
        <v>1519337222638</v>
      </c>
      <c r="R146" s="11">
        <v>5248086459534</v>
      </c>
      <c r="S146" s="11">
        <v>4216314368712</v>
      </c>
      <c r="T146" s="11">
        <f t="shared" si="60"/>
        <v>1031772090822</v>
      </c>
      <c r="U146" s="11">
        <v>865016441666</v>
      </c>
      <c r="V146" s="11">
        <v>637755397032</v>
      </c>
      <c r="W146" s="11">
        <f t="shared" si="61"/>
        <v>227261044634</v>
      </c>
      <c r="X146" s="11">
        <f t="shared" si="62"/>
        <v>260304087182</v>
      </c>
      <c r="Y146" s="11">
        <v>6930628258854</v>
      </c>
      <c r="Z146" s="6">
        <f t="shared" si="51"/>
        <v>3.7558512368551428E-2</v>
      </c>
      <c r="AC146" s="6">
        <f t="shared" si="66"/>
        <v>0.2566225720402589</v>
      </c>
      <c r="AD146" s="6">
        <f t="shared" si="67"/>
        <v>1.6414078453288006E-3</v>
      </c>
      <c r="AE146" s="6">
        <f t="shared" si="68"/>
        <v>0.78585248275963826</v>
      </c>
      <c r="AF146" s="6">
        <f t="shared" si="69"/>
        <v>5.4790849088292536E-2</v>
      </c>
      <c r="AG146" s="7">
        <f t="shared" si="70"/>
        <v>1.4060568617307305E-2</v>
      </c>
      <c r="AH146" s="7">
        <f t="shared" si="71"/>
        <v>8.9934129545749721E-5</v>
      </c>
      <c r="AI146" s="7">
        <f t="shared" si="72"/>
        <v>4.3057524788543348E-2</v>
      </c>
      <c r="AJ146" s="6">
        <f t="shared" si="73"/>
        <v>3.7558512368551428E-2</v>
      </c>
    </row>
    <row r="147" spans="1:36" x14ac:dyDescent="0.25">
      <c r="A147" s="1"/>
      <c r="S147" s="5"/>
      <c r="T147" s="5"/>
      <c r="U147" s="5"/>
    </row>
    <row r="148" spans="1:36" x14ac:dyDescent="0.25">
      <c r="A148" s="1"/>
    </row>
    <row r="149" spans="1:36" x14ac:dyDescent="0.25">
      <c r="A149" s="1"/>
    </row>
    <row r="150" spans="1:36" x14ac:dyDescent="0.25">
      <c r="A150" s="1"/>
    </row>
    <row r="151" spans="1:36" x14ac:dyDescent="0.25">
      <c r="A151" s="1"/>
      <c r="D151">
        <v>2020</v>
      </c>
      <c r="F151" s="5">
        <v>14034</v>
      </c>
    </row>
    <row r="152" spans="1:36" x14ac:dyDescent="0.25">
      <c r="A152" s="1"/>
      <c r="D152">
        <v>2019</v>
      </c>
      <c r="F152" s="5">
        <v>13831</v>
      </c>
    </row>
    <row r="153" spans="1:36" x14ac:dyDescent="0.25">
      <c r="A153" s="1"/>
      <c r="D153">
        <v>2018</v>
      </c>
      <c r="F153" s="5">
        <v>14409</v>
      </c>
    </row>
    <row r="154" spans="1:36" x14ac:dyDescent="0.25">
      <c r="A154" s="1"/>
      <c r="D154">
        <v>2017</v>
      </c>
      <c r="F154" s="5">
        <v>13480</v>
      </c>
    </row>
    <row r="155" spans="1:36" x14ac:dyDescent="0.25">
      <c r="A155" s="1"/>
    </row>
  </sheetData>
  <mergeCells count="48">
    <mergeCell ref="A18:A20"/>
    <mergeCell ref="A3:A5"/>
    <mergeCell ref="A6:A8"/>
    <mergeCell ref="A9:A11"/>
    <mergeCell ref="A12:A14"/>
    <mergeCell ref="A15:A17"/>
    <mergeCell ref="A54:A56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90:A92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126:A128"/>
    <mergeCell ref="A93:A95"/>
    <mergeCell ref="A96:A98"/>
    <mergeCell ref="A99:A101"/>
    <mergeCell ref="A102:A104"/>
    <mergeCell ref="A105:A107"/>
    <mergeCell ref="A108:A110"/>
    <mergeCell ref="A111:A113"/>
    <mergeCell ref="A114:A116"/>
    <mergeCell ref="A117:A119"/>
    <mergeCell ref="A120:A122"/>
    <mergeCell ref="A123:A125"/>
    <mergeCell ref="A144:A146"/>
    <mergeCell ref="A129:A131"/>
    <mergeCell ref="A132:A134"/>
    <mergeCell ref="A135:A137"/>
    <mergeCell ref="A138:A140"/>
    <mergeCell ref="A141:A1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2022-03-17T03:48:34Z</dcterms:created>
  <dcterms:modified xsi:type="dcterms:W3CDTF">2022-03-23T07:56:03Z</dcterms:modified>
</cp:coreProperties>
</file>