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ATA\skripsi\Sidang Skripsi\Sidang\"/>
    </mc:Choice>
  </mc:AlternateContent>
  <xr:revisionPtr revIDLastSave="0" documentId="13_ncr:1_{9E911E70-CAB4-42B0-8BC3-D965C65CF8E4}" xr6:coauthVersionLast="47" xr6:coauthVersionMax="47" xr10:uidLastSave="{00000000-0000-0000-0000-000000000000}"/>
  <bookViews>
    <workbookView xWindow="-108" yWindow="-108" windowWidth="23256" windowHeight="12456" activeTab="1" xr2:uid="{7E3AC460-EC74-43F0-9566-04E9ABE5C83B}"/>
  </bookViews>
  <sheets>
    <sheet name="Data Produk" sheetId="1" r:id="rId1"/>
    <sheet name="MAFMA" sheetId="4" r:id="rId2"/>
    <sheet name="Kuisioner uji perbandingan berp" sheetId="2" r:id="rId3"/>
    <sheet name="Kuisioner SOD" sheetId="3" r:id="rId4"/>
  </sheets>
  <definedNames>
    <definedName name="_Hlk425773988" localSheetId="3">'Kuisioner SOD'!$B$62</definedName>
    <definedName name="_Toc108393473" localSheetId="0">'Data Produk'!$B$11</definedName>
    <definedName name="_Toc108393476" localSheetId="0">'Data Produk'!$A$1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7" i="4" l="1"/>
  <c r="K36" i="4"/>
  <c r="K35" i="4"/>
  <c r="K34" i="4"/>
  <c r="K33" i="4"/>
  <c r="K38" i="4" s="1"/>
  <c r="E62" i="1" l="1"/>
  <c r="B51" i="1"/>
  <c r="E57" i="1"/>
  <c r="E58" i="1"/>
  <c r="E59" i="1"/>
  <c r="E60" i="1"/>
  <c r="E61" i="1"/>
  <c r="E56" i="1"/>
  <c r="C8" i="1"/>
  <c r="C16" i="1"/>
  <c r="E8" i="1"/>
  <c r="D15" i="1" s="1"/>
  <c r="D8" i="1"/>
  <c r="D14" i="1" s="1"/>
  <c r="D13" i="1"/>
  <c r="F7" i="1"/>
  <c r="C21" i="1" s="1"/>
  <c r="F6" i="1"/>
  <c r="C25" i="1" s="1"/>
  <c r="F5" i="1"/>
  <c r="C23" i="1" s="1"/>
  <c r="F4" i="1"/>
  <c r="C24" i="1" s="1"/>
  <c r="F3" i="1"/>
  <c r="C22" i="1" s="1"/>
  <c r="C26" i="1" l="1"/>
  <c r="D24" i="1" s="1"/>
  <c r="D16" i="1"/>
  <c r="F8" i="1"/>
  <c r="D22" i="1" l="1"/>
  <c r="D25" i="1"/>
  <c r="D23" i="1"/>
  <c r="D21" i="1"/>
  <c r="E21" i="1" s="1"/>
  <c r="E22" i="1" l="1"/>
  <c r="D26" i="1"/>
  <c r="E24" i="1"/>
  <c r="E25" i="1"/>
  <c r="E23" i="1"/>
</calcChain>
</file>

<file path=xl/sharedStrings.xml><?xml version="1.0" encoding="utf-8"?>
<sst xmlns="http://schemas.openxmlformats.org/spreadsheetml/2006/main" count="277" uniqueCount="160">
  <si>
    <t>No</t>
  </si>
  <si>
    <t>Jenis Cacat</t>
  </si>
  <si>
    <t>Maret</t>
  </si>
  <si>
    <t>Jumlah</t>
  </si>
  <si>
    <t>Total</t>
  </si>
  <si>
    <t>Body penyok</t>
  </si>
  <si>
    <t>Februari</t>
  </si>
  <si>
    <t>April</t>
  </si>
  <si>
    <t>Jumlah produk dan cacat produk perbulan</t>
  </si>
  <si>
    <t xml:space="preserve">No </t>
  </si>
  <si>
    <t xml:space="preserve">Bulan </t>
  </si>
  <si>
    <t>Jumlah unit Inspeksi</t>
  </si>
  <si>
    <r>
      <t xml:space="preserve">Jumlah </t>
    </r>
    <r>
      <rPr>
        <b/>
        <i/>
        <sz val="12"/>
        <color rgb="FF000000"/>
        <rFont val="Times New Roman"/>
        <family val="1"/>
      </rPr>
      <t>Defect</t>
    </r>
  </si>
  <si>
    <t xml:space="preserve">Total </t>
  </si>
  <si>
    <t>Jumlah produk dan cacat produk</t>
  </si>
  <si>
    <t>Cat tidak merata</t>
  </si>
  <si>
    <t>Sekring listrik rusak</t>
  </si>
  <si>
    <t>Kabel terbakar</t>
  </si>
  <si>
    <r>
      <t xml:space="preserve">Jumlah </t>
    </r>
    <r>
      <rPr>
        <b/>
        <i/>
        <sz val="12"/>
        <color theme="1"/>
        <rFont val="Times New Roman"/>
        <family val="1"/>
      </rPr>
      <t>reject</t>
    </r>
  </si>
  <si>
    <r>
      <t xml:space="preserve"> Body</t>
    </r>
    <r>
      <rPr>
        <sz val="12"/>
        <color rgb="FF000000"/>
        <rFont val="Times New Roman"/>
        <family val="1"/>
      </rPr>
      <t xml:space="preserve"> penyok</t>
    </r>
  </si>
  <si>
    <r>
      <t xml:space="preserve">Total </t>
    </r>
    <r>
      <rPr>
        <b/>
        <i/>
        <sz val="12"/>
        <color theme="1"/>
        <rFont val="Times New Roman"/>
        <family val="1"/>
      </rPr>
      <t>Reject</t>
    </r>
  </si>
  <si>
    <t>Prosentase kumulatif</t>
  </si>
  <si>
    <t>No.</t>
  </si>
  <si>
    <r>
      <t xml:space="preserve">Jenis </t>
    </r>
    <r>
      <rPr>
        <b/>
        <i/>
        <sz val="12"/>
        <color theme="1"/>
        <rFont val="Times New Roman"/>
        <family val="1"/>
      </rPr>
      <t>kerusakan</t>
    </r>
  </si>
  <si>
    <t>DPMO</t>
  </si>
  <si>
    <t>= 16.555,55</t>
  </si>
  <si>
    <t>Level Sigma</t>
  </si>
  <si>
    <t>Sigma</t>
  </si>
  <si>
    <t>Gearbox tidak berfungsi</t>
  </si>
  <si>
    <r>
      <t>Gearbox</t>
    </r>
    <r>
      <rPr>
        <sz val="12"/>
        <color rgb="FF000000"/>
        <rFont val="Times New Roman"/>
        <family val="1"/>
      </rPr>
      <t xml:space="preserve"> </t>
    </r>
    <r>
      <rPr>
        <i/>
        <sz val="12"/>
        <color rgb="FF000000"/>
        <rFont val="Times New Roman"/>
        <family val="1"/>
      </rPr>
      <t>tidak berfungsi</t>
    </r>
  </si>
  <si>
    <t xml:space="preserve"> Persentase</t>
  </si>
  <si>
    <t>esponden 1</t>
  </si>
  <si>
    <t>esponden 2</t>
  </si>
  <si>
    <t>GEOMEAN</t>
  </si>
  <si>
    <t>Kuisioner uji perbandingan berpasangan antar kriteria</t>
  </si>
  <si>
    <t>Kuesioner ini bertujuan untuk menentukan bobot kriteria yang akan saya pakai. Kriteria yang saya pakai di dalam menganalisa risiko ini ada 4 yaitu:</t>
  </si>
  <si>
    <t>Skala yang dipakai adalah skala rasio Saaty seperti di bawah ini:</t>
  </si>
  <si>
    <t>Tingkat Kepentingan</t>
  </si>
  <si>
    <t>Definisi</t>
  </si>
  <si>
    <t>Penjelasan</t>
  </si>
  <si>
    <t>Kedua faktor sama penting</t>
  </si>
  <si>
    <t>Kedua faktor mempunyai pengaruh yang sama</t>
  </si>
  <si>
    <t>Faktor yang satu sedikit lebih penting daripada yang lain</t>
  </si>
  <si>
    <t>Penilaian salah satu faktor sedikit lebih memihak dibandingkan pasangannya</t>
  </si>
  <si>
    <t>Faktor yang satu lebih penting daripada yang lain</t>
  </si>
  <si>
    <t>Penilaian salah satu faktor lebih kuat dibandingkan faktor pasangannya</t>
  </si>
  <si>
    <t>Faktor yang satu sangat penting daripada yang lain</t>
  </si>
  <si>
    <t>Suatu faktor lebih kuat dan dominasinya terlihat dibanding pasangannya</t>
  </si>
  <si>
    <t>Faktor yang satu mutlak sangat penting daripada yang lain</t>
  </si>
  <si>
    <t>Sangat jelas bahwa suatu faktor amat sangat penting dibanding pasangannya.</t>
  </si>
  <si>
    <t>2,4,6,8</t>
  </si>
  <si>
    <t>Nilai tengah di antara dua penilaian yang berdekatan</t>
  </si>
  <si>
    <t>Diberikan jika terdapat keraguan di antara 2 penilaian</t>
  </si>
  <si>
    <t>Contohnya:</t>
  </si>
  <si>
    <t>Severity</t>
  </si>
  <si>
    <t>Occurrence</t>
  </si>
  <si>
    <t>Angka 2 menunjukkan bahwa kriteria severity sedikit lebih penting dari kriteria occurence.</t>
  </si>
  <si>
    <t>Angka 1 menunjukkan bahwa kriteria severity dan kriteria occurence sama pentingnya.</t>
  </si>
  <si>
    <t>Angka 2 menunjukkan bawha kriteria occurence sedikit lebih penting dari krtieria severity.</t>
  </si>
  <si>
    <r>
      <t>1.</t>
    </r>
    <r>
      <rPr>
        <sz val="7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>Severity</t>
    </r>
    <r>
      <rPr>
        <sz val="11"/>
        <color rgb="FF000000"/>
        <rFont val="Times New Roman"/>
        <family val="1"/>
      </rPr>
      <t xml:space="preserve"> (efek yang ditimbulkan dari suatu kegagalan)</t>
    </r>
  </si>
  <si>
    <r>
      <t>2.</t>
    </r>
    <r>
      <rPr>
        <sz val="7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 xml:space="preserve">Occurence </t>
    </r>
    <r>
      <rPr>
        <sz val="11"/>
        <color rgb="FF000000"/>
        <rFont val="Times New Roman"/>
        <family val="1"/>
      </rPr>
      <t>( kemungkinan penyebab terjadinya kegagalan)</t>
    </r>
  </si>
  <si>
    <r>
      <t>3.</t>
    </r>
    <r>
      <rPr>
        <sz val="7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>Detectability</t>
    </r>
    <r>
      <rPr>
        <sz val="11"/>
        <color rgb="FF000000"/>
        <rFont val="Times New Roman"/>
        <family val="1"/>
      </rPr>
      <t xml:space="preserve"> (kontrol awal yang dilakukan untuk mendeteksi kegagalan)</t>
    </r>
  </si>
  <si>
    <r>
      <t>4.</t>
    </r>
    <r>
      <rPr>
        <sz val="7"/>
        <color rgb="FF000000"/>
        <rFont val="Times New Roman"/>
        <family val="1"/>
      </rPr>
      <t> </t>
    </r>
    <r>
      <rPr>
        <i/>
        <sz val="11"/>
        <color rgb="FF000000"/>
        <rFont val="Times New Roman"/>
        <family val="1"/>
      </rPr>
      <t>Expected Cost</t>
    </r>
    <r>
      <rPr>
        <sz val="11"/>
        <color rgb="FF000000"/>
        <rFont val="Times New Roman"/>
        <family val="1"/>
      </rPr>
      <t xml:space="preserve"> (perkiraan biaya yang harus dikeluarkan jika terjadi kegagalan)</t>
    </r>
  </si>
  <si>
    <t>Detectability</t>
  </si>
  <si>
    <t>Exp. Cost</t>
  </si>
  <si>
    <t>Pengisian:</t>
  </si>
  <si>
    <t>Di bawah ini ada 2 kriteria yang akan saling dibandingkan. Silanglah bobot skala kepentingan   menurut pendapat Anda</t>
  </si>
  <si>
    <t>Kolom Kiri</t>
  </si>
  <si>
    <t>Lebih Penting</t>
  </si>
  <si>
    <t>Ocurance</t>
  </si>
  <si>
    <t>Responden 1 (Itank)</t>
  </si>
  <si>
    <t>Kolom Kanan</t>
  </si>
  <si>
    <t>Cost</t>
  </si>
  <si>
    <t>Responden 2 (Dadang)</t>
  </si>
  <si>
    <t xml:space="preserve">Proses </t>
  </si>
  <si>
    <t>Mode of failure potensial</t>
  </si>
  <si>
    <t>Effect of failure potensial</t>
  </si>
  <si>
    <t>S</t>
  </si>
  <si>
    <t>Cause of failure</t>
  </si>
  <si>
    <t>O</t>
  </si>
  <si>
    <t>Current control</t>
  </si>
  <si>
    <t>D</t>
  </si>
  <si>
    <t>RPN</t>
  </si>
  <si>
    <t>Rekomendasi perbaikan</t>
  </si>
  <si>
    <t>Penerimaan bahan baku</t>
  </si>
  <si>
    <t>Kualitas besi</t>
  </si>
  <si>
    <r>
      <t xml:space="preserve">Body </t>
    </r>
    <r>
      <rPr>
        <sz val="12"/>
        <color rgb="FF000000"/>
        <rFont val="Times New Roman"/>
        <family val="1"/>
      </rPr>
      <t>penyok</t>
    </r>
  </si>
  <si>
    <t>Terbentur</t>
  </si>
  <si>
    <t>Pendempulan</t>
  </si>
  <si>
    <t>Melakukan inspeksi atau sortir sebelum bahan masuk gudang serta melakukan penyimpanan bahan baku dengan baik</t>
  </si>
  <si>
    <t>Kualitas cat</t>
  </si>
  <si>
    <t>Cat kurang bagus</t>
  </si>
  <si>
    <t>Penggantian cat</t>
  </si>
  <si>
    <t>Melakukan inspeksi dan penyesuaian ulang antarakualitas  cat dan bahan yang digunakan untuk produk jadi</t>
  </si>
  <si>
    <t>Kualitas komponen listrik</t>
  </si>
  <si>
    <t>Sekring rusak</t>
  </si>
  <si>
    <t>Instalasi kurang baik</t>
  </si>
  <si>
    <t>Penggantian komponen</t>
  </si>
  <si>
    <t>Lebih teliti dan hati hati dalam melakukan instalasi komponen listrik</t>
  </si>
  <si>
    <r>
      <t xml:space="preserve">Kualitas </t>
    </r>
    <r>
      <rPr>
        <i/>
        <sz val="12"/>
        <color rgb="FF000000"/>
        <rFont val="Times New Roman"/>
        <family val="1"/>
      </rPr>
      <t>gearbox</t>
    </r>
  </si>
  <si>
    <r>
      <t>Gearbox</t>
    </r>
    <r>
      <rPr>
        <sz val="12"/>
        <color rgb="FF000000"/>
        <rFont val="Times New Roman"/>
        <family val="1"/>
      </rPr>
      <t xml:space="preserve"> tidak berfungsi</t>
    </r>
  </si>
  <si>
    <t>Gearbox kurang baik</t>
  </si>
  <si>
    <t>Maintenance</t>
  </si>
  <si>
    <t>Melakukan inspeksi dan perawatan terjadwal untuk produk</t>
  </si>
  <si>
    <t>Konsleting listrik</t>
  </si>
  <si>
    <t>penggantian kabel</t>
  </si>
  <si>
    <t>Lebih teliti dan hati hati dalam melakukan instalasi komponen listrik serta menyesuaikan standar kabel yang digunakan</t>
  </si>
  <si>
    <t>proses produksi</t>
  </si>
  <si>
    <t xml:space="preserve">Kondisi mesin tidak baik </t>
  </si>
  <si>
    <r>
      <t xml:space="preserve">Output </t>
    </r>
    <r>
      <rPr>
        <sz val="12"/>
        <color rgb="FF000000"/>
        <rFont val="Times New Roman"/>
        <family val="1"/>
      </rPr>
      <t xml:space="preserve">produk tidak maksimal karena mesin dalam kondisi tidak baik </t>
    </r>
  </si>
  <si>
    <t>Melakukan maintenance rutin dan konfigurasi ulang mesin</t>
  </si>
  <si>
    <r>
      <t xml:space="preserve">Memastikan mesin dalam kondisi baik dengan melakukan </t>
    </r>
    <r>
      <rPr>
        <i/>
        <sz val="12"/>
        <color rgb="FF000000"/>
        <rFont val="Times New Roman"/>
        <family val="1"/>
      </rPr>
      <t>maintenance</t>
    </r>
    <r>
      <rPr>
        <sz val="12"/>
        <color rgb="FF000000"/>
        <rFont val="Times New Roman"/>
        <family val="1"/>
      </rPr>
      <t xml:space="preserve"> terjadwal setiap bulannya</t>
    </r>
  </si>
  <si>
    <r>
      <t xml:space="preserve">Kondisi </t>
    </r>
    <r>
      <rPr>
        <i/>
        <sz val="12"/>
        <color rgb="FF000000"/>
        <rFont val="Times New Roman"/>
        <family val="1"/>
      </rPr>
      <t>sprayer</t>
    </r>
    <r>
      <rPr>
        <sz val="12"/>
        <color rgb="FF000000"/>
        <rFont val="Times New Roman"/>
        <family val="1"/>
      </rPr>
      <t xml:space="preserve"> kurang baik</t>
    </r>
  </si>
  <si>
    <r>
      <t xml:space="preserve">Sebagian </t>
    </r>
    <r>
      <rPr>
        <i/>
        <sz val="12"/>
        <color rgb="FF000000"/>
        <rFont val="Times New Roman"/>
        <family val="1"/>
      </rPr>
      <t xml:space="preserve">body </t>
    </r>
    <r>
      <rPr>
        <sz val="12"/>
        <color rgb="FF000000"/>
        <rFont val="Times New Roman"/>
        <family val="1"/>
      </rPr>
      <t>produk belum dicat ataupun warna tidak merata</t>
    </r>
  </si>
  <si>
    <t xml:space="preserve">Mengganti sprayer yang bermasalah </t>
  </si>
  <si>
    <t xml:space="preserve">Memastikan kondisi peralatan kerja selalu dalam kondisi terbaik </t>
  </si>
  <si>
    <t>Komponen kelistrikan kurang bagus</t>
  </si>
  <si>
    <t xml:space="preserve">Sekring rusak </t>
  </si>
  <si>
    <t>Konsleting arus listrik</t>
  </si>
  <si>
    <t>Selalu menerapkan SOP yang berlaku</t>
  </si>
  <si>
    <t>Melakukan inspeksi atau sortir sebelum proses instalasi, serta menyesuaikan komponen dengan standar yang berlaku</t>
  </si>
  <si>
    <t>Kualitas gearbox</t>
  </si>
  <si>
    <t>Komponen rusak</t>
  </si>
  <si>
    <t>Melakukan perbaikan atau mengganti komponen yang rusak</t>
  </si>
  <si>
    <t>Melakukan inspeksi atau sortir sebelum proses pemasangan gearbox ke mesin</t>
  </si>
  <si>
    <t>Kabel tidak sesuai standar</t>
  </si>
  <si>
    <t xml:space="preserve">Menyesuaikan komponen dan menerapkan SOP yang berlaku </t>
  </si>
  <si>
    <t>proses perakitan</t>
  </si>
  <si>
    <t>Prosedur perakitan tidak seusai SOP</t>
  </si>
  <si>
    <t xml:space="preserve">Karyawan kurang teliti dan prosedur perakitan tidak sesuai </t>
  </si>
  <si>
    <r>
      <t xml:space="preserve">Teguran dari pengawas dan </t>
    </r>
    <r>
      <rPr>
        <i/>
        <sz val="12"/>
        <color rgb="FF000000"/>
        <rFont val="Times New Roman"/>
        <family val="1"/>
      </rPr>
      <t>body</t>
    </r>
    <r>
      <rPr>
        <sz val="12"/>
        <color rgb="FF000000"/>
        <rFont val="Times New Roman"/>
        <family val="1"/>
      </rPr>
      <t xml:space="preserve"> yang penyok dilakukan proses pendempulan</t>
    </r>
  </si>
  <si>
    <t>Memberikan arahan dan pengawasan kepada karyawan agar lebih teliti dan hati hati serta menerapkan SOP dalam melakukan proses perakitan produk</t>
  </si>
  <si>
    <t>Karyawan kurang teliti</t>
  </si>
  <si>
    <t>Cat tidak rata</t>
  </si>
  <si>
    <t>Bagian yang sudah dilakukan pengecatan tanpa sengaja tergores atau disentuh</t>
  </si>
  <si>
    <t>Melakukan pengecatan ulang</t>
  </si>
  <si>
    <t>Memberikan arahan dan pengawasan kepada karyawan agar lebih teliti dan hati hati serta menerapkan SOP</t>
  </si>
  <si>
    <t>Tidak sesuai SOP</t>
  </si>
  <si>
    <t>Terjadi konsleting arus listrik saat operator melakukan pengetesan</t>
  </si>
  <si>
    <t>Melakukan perbaikan komponen</t>
  </si>
  <si>
    <t xml:space="preserve">Melakukan pengecekan sebelum proses uji coba </t>
  </si>
  <si>
    <t>Penggunaan produk tidak sesuai SOP</t>
  </si>
  <si>
    <r>
      <t xml:space="preserve">Gearbox </t>
    </r>
    <r>
      <rPr>
        <sz val="12"/>
        <color rgb="FF000000"/>
        <rFont val="Times New Roman"/>
        <family val="1"/>
      </rPr>
      <t>tidak berfungsi</t>
    </r>
  </si>
  <si>
    <r>
      <t xml:space="preserve">Ada komponen </t>
    </r>
    <r>
      <rPr>
        <i/>
        <sz val="12"/>
        <color rgb="FF000000"/>
        <rFont val="Times New Roman"/>
        <family val="1"/>
      </rPr>
      <t>gear</t>
    </r>
    <r>
      <rPr>
        <sz val="12"/>
        <color rgb="FF000000"/>
        <rFont val="Times New Roman"/>
        <family val="1"/>
      </rPr>
      <t xml:space="preserve"> kecil yang patah atau hilang</t>
    </r>
  </si>
  <si>
    <t>pengecekan ulang dan melakukan perbaikan</t>
  </si>
  <si>
    <t>Melakukan pengecekan gearbox sebelum perakitan agar tidak menghambat proses perakitan apabila gearbox ternyata bermasalah</t>
  </si>
  <si>
    <t>Terjadi konsleting arus listrik atau kondisi mesin terlalu panas</t>
  </si>
  <si>
    <t>Mengganti kabel yang terbakar</t>
  </si>
  <si>
    <t>Selalu elakukan pengecekan berkala untuk memastikan komponen tetap dalam kondisi baik</t>
  </si>
  <si>
    <t>Responden 1</t>
  </si>
  <si>
    <t>Responden 2</t>
  </si>
  <si>
    <t>Cacat Produk</t>
  </si>
  <si>
    <t>Local Priority</t>
  </si>
  <si>
    <t>Global Priority</t>
  </si>
  <si>
    <t>Defect level</t>
  </si>
  <si>
    <t>C</t>
  </si>
  <si>
    <r>
      <t xml:space="preserve">Body </t>
    </r>
    <r>
      <rPr>
        <sz val="10"/>
        <color rgb="FF000000"/>
        <rFont val="Times New Roman"/>
        <family val="1"/>
      </rPr>
      <t>penyok</t>
    </r>
  </si>
  <si>
    <r>
      <t xml:space="preserve">Gearbox </t>
    </r>
    <r>
      <rPr>
        <sz val="10"/>
        <color rgb="FF000000"/>
        <rFont val="Times New Roman"/>
        <family val="1"/>
      </rPr>
      <t>tidak berfungsi</t>
    </r>
  </si>
  <si>
    <r>
      <t>Sekring</t>
    </r>
    <r>
      <rPr>
        <i/>
        <sz val="10"/>
        <color rgb="FF000000"/>
        <rFont val="Times New Roman"/>
        <family val="1"/>
      </rPr>
      <t xml:space="preserve"> </t>
    </r>
    <r>
      <rPr>
        <sz val="10"/>
        <color rgb="FF000000"/>
        <rFont val="Times New Roman"/>
        <family val="1"/>
      </rPr>
      <t>rusak</t>
    </r>
  </si>
  <si>
    <t>Nilai Kritis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</si>
</sst>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0" formatCode="0.000"/>
  </numFmts>
  <fonts count="24" x14ac:knownFonts="1">
    <font>
      <sz val="11"/>
      <color theme="1"/>
      <name val="Calibri"/>
      <family val="2"/>
      <charset val="1"/>
      <scheme val="minor"/>
    </font>
    <font>
      <sz val="12"/>
      <name val="Times New Roman"/>
      <family val="1"/>
    </font>
    <font>
      <b/>
      <sz val="12"/>
      <color rgb="FF000000"/>
      <name val="Times New Roman"/>
      <family val="1"/>
    </font>
    <font>
      <sz val="12"/>
      <color rgb="FF000000"/>
      <name val="Times New Roman"/>
      <family val="1"/>
    </font>
    <font>
      <i/>
      <sz val="12"/>
      <color rgb="FF000000"/>
      <name val="Times New Roman"/>
      <family val="1"/>
    </font>
    <font>
      <b/>
      <i/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theme="1"/>
      <name val="Times New Roman"/>
      <family val="1"/>
    </font>
    <font>
      <b/>
      <i/>
      <sz val="12"/>
      <color theme="1"/>
      <name val="Times New Roman"/>
      <family val="1"/>
    </font>
    <font>
      <sz val="12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"/>
      <scheme val="minor"/>
    </font>
    <font>
      <b/>
      <sz val="16"/>
      <color rgb="FF000000"/>
      <name val="Times New Roman"/>
      <family val="1"/>
    </font>
    <font>
      <sz val="7"/>
      <color rgb="FF000000"/>
      <name val="Times New Roman"/>
      <family val="1"/>
    </font>
    <font>
      <i/>
      <sz val="11"/>
      <color rgb="FF000000"/>
      <name val="Times New Roman"/>
      <family val="1"/>
    </font>
    <font>
      <sz val="10.5"/>
      <color rgb="FF000000"/>
      <name val="Times New Roman"/>
      <family val="1"/>
    </font>
    <font>
      <sz val="17.5"/>
      <color rgb="FF000000"/>
      <name val="Times New Roman"/>
      <family val="1"/>
    </font>
    <font>
      <sz val="10"/>
      <color rgb="FF000000"/>
      <name val="Times New Roman"/>
      <family val="1"/>
    </font>
    <font>
      <i/>
      <sz val="10"/>
      <color rgb="FF000000"/>
      <name val="Times New Roman"/>
      <family val="1"/>
    </font>
    <font>
      <sz val="11.5"/>
      <color rgb="FF000000"/>
      <name val="Times New Roman"/>
      <family val="1"/>
    </font>
    <font>
      <sz val="11"/>
      <color rgb="FF000000"/>
      <name val="Calibri"/>
      <family val="2"/>
      <scheme val="minor"/>
    </font>
    <font>
      <b/>
      <sz val="10"/>
      <color rgb="FF000000"/>
      <name val="Times New Roman"/>
      <family val="1"/>
    </font>
    <font>
      <b/>
      <i/>
      <sz val="10"/>
      <color rgb="FF000000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6" tint="0.79998168889431442"/>
        <bgColor indexed="65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2" borderId="0" applyNumberFormat="0" applyBorder="0" applyAlignment="0" applyProtection="0"/>
  </cellStyleXfs>
  <cellXfs count="148">
    <xf numFmtId="0" fontId="0" fillId="0" borderId="0" xfId="0"/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0" fontId="6" fillId="0" borderId="4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9" fontId="3" fillId="0" borderId="10" xfId="0" applyNumberFormat="1" applyFont="1" applyBorder="1" applyAlignment="1">
      <alignment horizontal="center" vertical="center" wrapText="1"/>
    </xf>
    <xf numFmtId="9" fontId="6" fillId="0" borderId="10" xfId="0" applyNumberFormat="1" applyFont="1" applyBorder="1" applyAlignment="1">
      <alignment horizontal="center" vertical="center" wrapText="1"/>
    </xf>
    <xf numFmtId="9" fontId="9" fillId="0" borderId="10" xfId="0" applyNumberFormat="1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left" vertical="center" indent="1"/>
    </xf>
    <xf numFmtId="0" fontId="16" fillId="0" borderId="0" xfId="0" applyFont="1" applyAlignment="1">
      <alignment vertical="center"/>
    </xf>
    <xf numFmtId="0" fontId="17" fillId="0" borderId="0" xfId="0" applyFont="1" applyAlignment="1">
      <alignment vertical="center"/>
    </xf>
    <xf numFmtId="0" fontId="18" fillId="0" borderId="10" xfId="0" applyFont="1" applyBorder="1" applyAlignment="1">
      <alignment vertical="center" wrapText="1"/>
    </xf>
    <xf numFmtId="0" fontId="19" fillId="0" borderId="14" xfId="0" applyFont="1" applyBorder="1" applyAlignment="1">
      <alignment vertical="center" wrapText="1"/>
    </xf>
    <xf numFmtId="0" fontId="18" fillId="0" borderId="15" xfId="0" applyFont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6" fillId="0" borderId="0" xfId="0" applyFont="1" applyAlignment="1">
      <alignment horizontal="left" vertical="center" indent="4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center"/>
    </xf>
    <xf numFmtId="0" fontId="19" fillId="0" borderId="15" xfId="0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15" fillId="0" borderId="14" xfId="0" applyFont="1" applyBorder="1" applyAlignment="1">
      <alignment vertical="center" wrapText="1"/>
    </xf>
    <xf numFmtId="0" fontId="6" fillId="0" borderId="15" xfId="0" applyFont="1" applyBorder="1" applyAlignment="1">
      <alignment horizontal="left" vertical="center" wrapText="1" indent="1"/>
    </xf>
    <xf numFmtId="0" fontId="6" fillId="0" borderId="15" xfId="0" applyFont="1" applyBorder="1" applyAlignment="1">
      <alignment horizontal="center" vertical="center" wrapText="1"/>
    </xf>
    <xf numFmtId="0" fontId="15" fillId="0" borderId="15" xfId="0" applyFont="1" applyBorder="1" applyAlignment="1">
      <alignment vertical="center" wrapText="1"/>
    </xf>
    <xf numFmtId="0" fontId="15" fillId="0" borderId="8" xfId="0" applyFont="1" applyBorder="1" applyAlignment="1">
      <alignment vertical="center" wrapText="1"/>
    </xf>
    <xf numFmtId="0" fontId="6" fillId="0" borderId="10" xfId="0" applyFont="1" applyBorder="1" applyAlignment="1">
      <alignment horizontal="left" vertical="center" wrapText="1" indent="1"/>
    </xf>
    <xf numFmtId="0" fontId="6" fillId="0" borderId="10" xfId="0" applyFont="1" applyBorder="1" applyAlignment="1">
      <alignment horizontal="center" vertical="center" wrapText="1"/>
    </xf>
    <xf numFmtId="0" fontId="15" fillId="0" borderId="10" xfId="0" applyFont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18" fillId="3" borderId="15" xfId="0" applyFont="1" applyFill="1" applyBorder="1" applyAlignment="1">
      <alignment horizontal="center" vertical="center" wrapText="1"/>
    </xf>
    <xf numFmtId="0" fontId="12" fillId="2" borderId="24" xfId="1" applyBorder="1"/>
    <xf numFmtId="2" fontId="12" fillId="2" borderId="24" xfId="1" applyNumberFormat="1" applyBorder="1"/>
    <xf numFmtId="0" fontId="0" fillId="4" borderId="28" xfId="0" applyFill="1" applyBorder="1"/>
    <xf numFmtId="0" fontId="0" fillId="4" borderId="29" xfId="0" applyFill="1" applyBorder="1"/>
    <xf numFmtId="0" fontId="0" fillId="4" borderId="20" xfId="0" applyFill="1" applyBorder="1"/>
    <xf numFmtId="0" fontId="0" fillId="4" borderId="30" xfId="0" applyFill="1" applyBorder="1"/>
    <xf numFmtId="0" fontId="0" fillId="4" borderId="0" xfId="0" applyFill="1"/>
    <xf numFmtId="0" fontId="0" fillId="4" borderId="23" xfId="0" applyFill="1" applyBorder="1"/>
    <xf numFmtId="4" fontId="9" fillId="4" borderId="0" xfId="0" applyNumberFormat="1" applyFont="1" applyFill="1"/>
    <xf numFmtId="0" fontId="9" fillId="4" borderId="30" xfId="0" applyFont="1" applyFill="1" applyBorder="1" applyAlignment="1">
      <alignment horizontal="justify" vertical="center"/>
    </xf>
    <xf numFmtId="2" fontId="0" fillId="4" borderId="30" xfId="0" applyNumberFormat="1" applyFill="1" applyBorder="1"/>
    <xf numFmtId="2" fontId="0" fillId="4" borderId="23" xfId="0" applyNumberFormat="1" applyFill="1" applyBorder="1"/>
    <xf numFmtId="0" fontId="0" fillId="4" borderId="31" xfId="0" applyFill="1" applyBorder="1"/>
    <xf numFmtId="0" fontId="0" fillId="4" borderId="19" xfId="0" applyFill="1" applyBorder="1"/>
    <xf numFmtId="0" fontId="0" fillId="4" borderId="4" xfId="0" applyFill="1" applyBorder="1"/>
    <xf numFmtId="0" fontId="6" fillId="4" borderId="30" xfId="0" applyFont="1" applyFill="1" applyBorder="1" applyAlignment="1">
      <alignment vertical="center"/>
    </xf>
    <xf numFmtId="0" fontId="3" fillId="4" borderId="30" xfId="0" applyFont="1" applyFill="1" applyBorder="1" applyAlignment="1">
      <alignment vertical="center"/>
    </xf>
    <xf numFmtId="0" fontId="0" fillId="4" borderId="0" xfId="0" applyFill="1" applyAlignment="1">
      <alignment horizontal="left"/>
    </xf>
    <xf numFmtId="0" fontId="16" fillId="4" borderId="30" xfId="0" applyFont="1" applyFill="1" applyBorder="1" applyAlignment="1">
      <alignment horizontal="left" vertical="center"/>
    </xf>
    <xf numFmtId="0" fontId="17" fillId="4" borderId="30" xfId="0" applyFont="1" applyFill="1" applyBorder="1" applyAlignment="1">
      <alignment vertical="center"/>
    </xf>
    <xf numFmtId="0" fontId="16" fillId="4" borderId="31" xfId="0" applyFont="1" applyFill="1" applyBorder="1" applyAlignment="1">
      <alignment vertical="center"/>
    </xf>
    <xf numFmtId="0" fontId="18" fillId="0" borderId="32" xfId="0" applyFont="1" applyBorder="1" applyAlignment="1">
      <alignment vertical="center" wrapText="1"/>
    </xf>
    <xf numFmtId="0" fontId="18" fillId="0" borderId="33" xfId="0" applyFont="1" applyBorder="1" applyAlignment="1">
      <alignment vertical="center" wrapText="1"/>
    </xf>
    <xf numFmtId="0" fontId="18" fillId="0" borderId="34" xfId="0" applyFont="1" applyBorder="1" applyAlignment="1">
      <alignment vertical="center" wrapText="1"/>
    </xf>
    <xf numFmtId="0" fontId="18" fillId="0" borderId="35" xfId="0" applyFont="1" applyBorder="1" applyAlignment="1">
      <alignment horizontal="center" vertical="center" wrapText="1"/>
    </xf>
    <xf numFmtId="0" fontId="18" fillId="0" borderId="36" xfId="0" applyFont="1" applyBorder="1" applyAlignment="1">
      <alignment vertical="center" wrapText="1"/>
    </xf>
    <xf numFmtId="0" fontId="18" fillId="0" borderId="36" xfId="0" applyFont="1" applyBorder="1" applyAlignment="1">
      <alignment horizontal="justify" vertical="center" wrapText="1"/>
    </xf>
    <xf numFmtId="0" fontId="18" fillId="0" borderId="37" xfId="0" applyFont="1" applyBorder="1" applyAlignment="1">
      <alignment horizontal="center" vertical="center" wrapText="1"/>
    </xf>
    <xf numFmtId="0" fontId="18" fillId="0" borderId="38" xfId="0" applyFont="1" applyBorder="1" applyAlignment="1">
      <alignment vertical="center" wrapText="1"/>
    </xf>
    <xf numFmtId="0" fontId="18" fillId="0" borderId="4" xfId="0" applyFont="1" applyBorder="1" applyAlignment="1">
      <alignment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5" fillId="4" borderId="4" xfId="0" applyFont="1" applyFill="1" applyBorder="1" applyAlignment="1">
      <alignment horizontal="center" vertical="center"/>
    </xf>
    <xf numFmtId="0" fontId="0" fillId="4" borderId="0" xfId="0" applyFill="1" applyAlignment="1">
      <alignment horizontal="left" vertical="center"/>
    </xf>
    <xf numFmtId="0" fontId="5" fillId="4" borderId="0" xfId="0" applyFont="1" applyFill="1" applyAlignment="1">
      <alignment horizontal="left" vertical="center"/>
    </xf>
    <xf numFmtId="0" fontId="5" fillId="4" borderId="3" xfId="0" applyFont="1" applyFill="1" applyBorder="1" applyAlignment="1">
      <alignment vertical="center"/>
    </xf>
    <xf numFmtId="0" fontId="5" fillId="4" borderId="4" xfId="0" applyFont="1" applyFill="1" applyBorder="1" applyAlignment="1">
      <alignment vertical="center"/>
    </xf>
    <xf numFmtId="0" fontId="6" fillId="4" borderId="0" xfId="0" applyFont="1" applyFill="1" applyAlignment="1">
      <alignment horizontal="center" vertical="center"/>
    </xf>
    <xf numFmtId="2" fontId="12" fillId="2" borderId="39" xfId="1" applyNumberFormat="1" applyBorder="1"/>
    <xf numFmtId="0" fontId="12" fillId="2" borderId="26" xfId="1" applyBorder="1" applyAlignment="1">
      <alignment horizontal="center"/>
    </xf>
    <xf numFmtId="0" fontId="12" fillId="2" borderId="27" xfId="1" applyBorder="1" applyAlignment="1">
      <alignment horizontal="center"/>
    </xf>
    <xf numFmtId="0" fontId="12" fillId="2" borderId="25" xfId="1" applyBorder="1" applyAlignment="1">
      <alignment horizont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0" fontId="2" fillId="4" borderId="18" xfId="0" applyFont="1" applyFill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6" fillId="4" borderId="30" xfId="0" applyFont="1" applyFill="1" applyBorder="1" applyAlignment="1">
      <alignment horizontal="left" vertical="center"/>
    </xf>
    <xf numFmtId="0" fontId="6" fillId="4" borderId="0" xfId="0" applyFont="1" applyFill="1" applyAlignment="1">
      <alignment horizontal="left" vertical="center"/>
    </xf>
    <xf numFmtId="0" fontId="0" fillId="4" borderId="16" xfId="0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1" fillId="4" borderId="0" xfId="0" applyFont="1" applyFill="1" applyAlignment="1">
      <alignment horizontal="left"/>
    </xf>
    <xf numFmtId="0" fontId="13" fillId="4" borderId="28" xfId="0" applyFont="1" applyFill="1" applyBorder="1" applyAlignment="1">
      <alignment horizontal="center" vertical="center"/>
    </xf>
    <xf numFmtId="0" fontId="13" fillId="4" borderId="29" xfId="0" applyFont="1" applyFill="1" applyBorder="1" applyAlignment="1">
      <alignment horizontal="center" vertical="center"/>
    </xf>
    <xf numFmtId="0" fontId="6" fillId="4" borderId="23" xfId="0" applyFont="1" applyFill="1" applyBorder="1" applyAlignment="1">
      <alignment horizontal="left" vertical="center"/>
    </xf>
    <xf numFmtId="0" fontId="3" fillId="0" borderId="22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18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5" fillId="0" borderId="21" xfId="0" applyFont="1" applyFill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/>
    </xf>
    <xf numFmtId="0" fontId="19" fillId="0" borderId="0" xfId="0" applyFont="1" applyAlignment="1">
      <alignment horizontal="center" vertical="center" wrapText="1"/>
    </xf>
    <xf numFmtId="0" fontId="9" fillId="0" borderId="0" xfId="0" applyFont="1" applyAlignment="1">
      <alignment horizontal="justify" vertical="center" wrapText="1"/>
    </xf>
    <xf numFmtId="0" fontId="22" fillId="0" borderId="29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3" fillId="0" borderId="29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170" fontId="18" fillId="0" borderId="0" xfId="0" applyNumberFormat="1" applyFont="1" applyAlignment="1">
      <alignment horizontal="center" vertical="center"/>
    </xf>
  </cellXfs>
  <cellStyles count="2">
    <cellStyle name="20% - Accent3" xfId="1" builtinId="3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id-ID"/>
              <a:t>Jenis</a:t>
            </a:r>
            <a:r>
              <a:rPr lang="id-ID" baseline="0"/>
              <a:t> kecacatan  produk</a:t>
            </a:r>
            <a:endParaRPr lang="id-ID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'Data Produk'!$C$19</c:f>
              <c:strCache>
                <c:ptCount val="1"/>
                <c:pt idx="0">
                  <c:v>Jumlah reject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'Data Produk'!$B$20:$B$25</c:f>
              <c:strCache>
                <c:ptCount val="6"/>
                <c:pt idx="1">
                  <c:v> Body penyok</c:v>
                </c:pt>
                <c:pt idx="2">
                  <c:v>Cat tidak merata</c:v>
                </c:pt>
                <c:pt idx="3">
                  <c:v>Sekring listrik rusak</c:v>
                </c:pt>
                <c:pt idx="4">
                  <c:v>Gearbox tidak berfungsi</c:v>
                </c:pt>
                <c:pt idx="5">
                  <c:v>Kabel terbakar</c:v>
                </c:pt>
              </c:strCache>
            </c:strRef>
          </c:cat>
          <c:val>
            <c:numRef>
              <c:f>'Data Produk'!$C$20:$C$25</c:f>
              <c:numCache>
                <c:formatCode>General</c:formatCode>
                <c:ptCount val="6"/>
                <c:pt idx="1">
                  <c:v>51</c:v>
                </c:pt>
                <c:pt idx="2">
                  <c:v>38</c:v>
                </c:pt>
                <c:pt idx="3">
                  <c:v>23</c:v>
                </c:pt>
                <c:pt idx="4">
                  <c:v>22</c:v>
                </c:pt>
                <c:pt idx="5">
                  <c:v>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578-49F2-9A44-9F7FF80F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9"/>
        <c:axId val="1779262032"/>
        <c:axId val="1779281712"/>
      </c:barChart>
      <c:lineChart>
        <c:grouping val="standard"/>
        <c:varyColors val="0"/>
        <c:ser>
          <c:idx val="1"/>
          <c:order val="1"/>
          <c:tx>
            <c:strRef>
              <c:f>'Data Produk'!$E$19</c:f>
              <c:strCache>
                <c:ptCount val="1"/>
                <c:pt idx="0">
                  <c:v>Prosentase kumulatif</c:v>
                </c:pt>
              </c:strCache>
            </c:strRef>
          </c:tx>
          <c:spPr>
            <a:ln w="28575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cat>
            <c:strRef>
              <c:f>'Data Produk'!$B$20:$B$25</c:f>
              <c:strCache>
                <c:ptCount val="6"/>
                <c:pt idx="1">
                  <c:v> Body penyok</c:v>
                </c:pt>
                <c:pt idx="2">
                  <c:v>Cat tidak merata</c:v>
                </c:pt>
                <c:pt idx="3">
                  <c:v>Sekring listrik rusak</c:v>
                </c:pt>
                <c:pt idx="4">
                  <c:v>Gearbox tidak berfungsi</c:v>
                </c:pt>
                <c:pt idx="5">
                  <c:v>Kabel terbakar</c:v>
                </c:pt>
              </c:strCache>
            </c:strRef>
          </c:cat>
          <c:val>
            <c:numRef>
              <c:f>'Data Produk'!$E$20:$E$25</c:f>
              <c:numCache>
                <c:formatCode>0%</c:formatCode>
                <c:ptCount val="6"/>
                <c:pt idx="1">
                  <c:v>0.34228187919463088</c:v>
                </c:pt>
                <c:pt idx="2">
                  <c:v>0.59731543624161076</c:v>
                </c:pt>
                <c:pt idx="3">
                  <c:v>0.75167785234899331</c:v>
                </c:pt>
                <c:pt idx="4">
                  <c:v>0.89932885906040272</c:v>
                </c:pt>
                <c:pt idx="5">
                  <c:v>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578-49F2-9A44-9F7FF80F1FE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779297072"/>
        <c:axId val="1779310512"/>
      </c:lineChart>
      <c:catAx>
        <c:axId val="17792620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779281712"/>
        <c:crosses val="autoZero"/>
        <c:auto val="1"/>
        <c:lblAlgn val="ctr"/>
        <c:lblOffset val="100"/>
        <c:noMultiLvlLbl val="0"/>
      </c:catAx>
      <c:valAx>
        <c:axId val="17792817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id-ID"/>
                  <a:t>Jumlah</a:t>
                </a:r>
              </a:p>
            </c:rich>
          </c:tx>
          <c:layout>
            <c:manualLayout>
              <c:xMode val="edge"/>
              <c:yMode val="edge"/>
              <c:x val="0.14559605954457516"/>
              <c:y val="0.30352314587259877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id-ID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779262032"/>
        <c:crosses val="autoZero"/>
        <c:crossBetween val="between"/>
      </c:valAx>
      <c:valAx>
        <c:axId val="1779310512"/>
        <c:scaling>
          <c:orientation val="minMax"/>
          <c:max val="1"/>
        </c:scaling>
        <c:delete val="0"/>
        <c:axPos val="r"/>
        <c:numFmt formatCode="0%" sourceLinked="0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  <c:crossAx val="1779297072"/>
        <c:crosses val="max"/>
        <c:crossBetween val="between"/>
      </c:valAx>
      <c:catAx>
        <c:axId val="1779297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779310512"/>
        <c:crosses val="autoZero"/>
        <c:auto val="1"/>
        <c:lblAlgn val="ctr"/>
        <c:lblOffset val="100"/>
        <c:noMultiLvlLbl val="0"/>
      </c:catAx>
      <c:dTable>
        <c:showHorzBorder val="1"/>
        <c:showVertBorder val="1"/>
        <c:showOutline val="1"/>
        <c:showKeys val="0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id-ID"/>
          </a:p>
        </c:txPr>
      </c:dTable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id-ID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id-ID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image" Target="../media/image1.png"/><Relationship Id="rId1" Type="http://schemas.openxmlformats.org/officeDocument/2006/relationships/chart" Target="../charts/chart1.xml"/><Relationship Id="rId5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106679</xdr:colOff>
      <xdr:row>18</xdr:row>
      <xdr:rowOff>11429</xdr:rowOff>
    </xdr:from>
    <xdr:to>
      <xdr:col>13</xdr:col>
      <xdr:colOff>484094</xdr:colOff>
      <xdr:row>33</xdr:row>
      <xdr:rowOff>53787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32AF1EA-D526-405F-550E-9C247F588A1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8964</xdr:colOff>
      <xdr:row>34</xdr:row>
      <xdr:rowOff>35859</xdr:rowOff>
    </xdr:from>
    <xdr:to>
      <xdr:col>2</xdr:col>
      <xdr:colOff>245184</xdr:colOff>
      <xdr:row>36</xdr:row>
      <xdr:rowOff>53788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B29A590C-0EF8-F4BF-76DB-F33F9231DE8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8564" y="7709647"/>
          <a:ext cx="3033208" cy="37651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35858</xdr:colOff>
      <xdr:row>37</xdr:row>
      <xdr:rowOff>116540</xdr:rowOff>
    </xdr:from>
    <xdr:to>
      <xdr:col>1</xdr:col>
      <xdr:colOff>2276138</xdr:colOff>
      <xdr:row>39</xdr:row>
      <xdr:rowOff>107577</xdr:rowOff>
    </xdr:to>
    <xdr:pic>
      <xdr:nvPicPr>
        <xdr:cNvPr id="5" name="Picture 4">
          <a:extLst>
            <a:ext uri="{FF2B5EF4-FFF2-40B4-BE49-F238E27FC236}">
              <a16:creationId xmlns:a16="http://schemas.microsoft.com/office/drawing/2014/main" id="{29EBEF85-3A43-132F-2CBE-1B062685C80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5458" y="8328211"/>
          <a:ext cx="2240280" cy="3496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44</xdr:row>
      <xdr:rowOff>0</xdr:rowOff>
    </xdr:from>
    <xdr:to>
      <xdr:col>2</xdr:col>
      <xdr:colOff>815340</xdr:colOff>
      <xdr:row>45</xdr:row>
      <xdr:rowOff>167640</xdr:rowOff>
    </xdr:to>
    <xdr:pic>
      <xdr:nvPicPr>
        <xdr:cNvPr id="6" name="Picture 5">
          <a:extLst>
            <a:ext uri="{FF2B5EF4-FFF2-40B4-BE49-F238E27FC236}">
              <a16:creationId xmlns:a16="http://schemas.microsoft.com/office/drawing/2014/main" id="{046005DE-C253-D42A-F11D-2A746EE74B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9600" y="9570720"/>
          <a:ext cx="3611880" cy="35052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600636</xdr:colOff>
      <xdr:row>47</xdr:row>
      <xdr:rowOff>62752</xdr:rowOff>
    </xdr:from>
    <xdr:to>
      <xdr:col>3</xdr:col>
      <xdr:colOff>219636</xdr:colOff>
      <xdr:row>49</xdr:row>
      <xdr:rowOff>51098</xdr:rowOff>
    </xdr:to>
    <xdr:pic>
      <xdr:nvPicPr>
        <xdr:cNvPr id="7" name="Picture 6">
          <a:extLst>
            <a:ext uri="{FF2B5EF4-FFF2-40B4-BE49-F238E27FC236}">
              <a16:creationId xmlns:a16="http://schemas.microsoft.com/office/drawing/2014/main" id="{270FFF34-224C-ABED-4373-11EC28F045F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5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00636" y="10103223"/>
          <a:ext cx="3859306" cy="34693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8F580E-9CE7-453E-89D6-970C8DB7D9C9}">
  <dimension ref="A1:F62"/>
  <sheetViews>
    <sheetView topLeftCell="A16" zoomScale="85" zoomScaleNormal="85" workbookViewId="0">
      <selection activeCell="H57" sqref="H57"/>
    </sheetView>
  </sheetViews>
  <sheetFormatPr defaultRowHeight="14.4" x14ac:dyDescent="0.3"/>
  <cols>
    <col min="1" max="1" width="8.88671875" customWidth="1"/>
    <col min="2" max="2" width="40.77734375" customWidth="1"/>
    <col min="3" max="3" width="12.109375" customWidth="1"/>
    <col min="4" max="4" width="12.21875" customWidth="1"/>
    <col min="5" max="5" width="12.77734375" customWidth="1"/>
  </cols>
  <sheetData>
    <row r="1" spans="1:6" ht="16.2" thickBot="1" x14ac:dyDescent="0.35">
      <c r="A1" s="1" t="s">
        <v>8</v>
      </c>
    </row>
    <row r="2" spans="1:6" ht="16.2" thickBot="1" x14ac:dyDescent="0.35">
      <c r="A2" s="2" t="s">
        <v>0</v>
      </c>
      <c r="B2" s="3" t="s">
        <v>1</v>
      </c>
      <c r="C2" s="4" t="s">
        <v>6</v>
      </c>
      <c r="D2" s="4" t="s">
        <v>2</v>
      </c>
      <c r="E2" s="4" t="s">
        <v>7</v>
      </c>
      <c r="F2" s="4" t="s">
        <v>3</v>
      </c>
    </row>
    <row r="3" spans="1:6" ht="16.2" thickBot="1" x14ac:dyDescent="0.35">
      <c r="A3" s="5">
        <v>1</v>
      </c>
      <c r="B3" s="6" t="s">
        <v>15</v>
      </c>
      <c r="C3" s="7">
        <v>15</v>
      </c>
      <c r="D3" s="7">
        <v>10</v>
      </c>
      <c r="E3" s="7">
        <v>13</v>
      </c>
      <c r="F3" s="8">
        <f>SUM(C3:E3)</f>
        <v>38</v>
      </c>
    </row>
    <row r="4" spans="1:6" ht="16.2" thickBot="1" x14ac:dyDescent="0.35">
      <c r="A4" s="5">
        <v>2</v>
      </c>
      <c r="B4" s="6" t="s">
        <v>29</v>
      </c>
      <c r="C4" s="7">
        <v>7</v>
      </c>
      <c r="D4" s="7">
        <v>6</v>
      </c>
      <c r="E4" s="7">
        <v>9</v>
      </c>
      <c r="F4" s="8">
        <f>SUM(C4:E4)</f>
        <v>22</v>
      </c>
    </row>
    <row r="5" spans="1:6" ht="16.2" thickBot="1" x14ac:dyDescent="0.35">
      <c r="A5" s="5">
        <v>3</v>
      </c>
      <c r="B5" s="7" t="s">
        <v>16</v>
      </c>
      <c r="C5" s="7">
        <v>9</v>
      </c>
      <c r="D5" s="7">
        <v>8</v>
      </c>
      <c r="E5" s="7">
        <v>6</v>
      </c>
      <c r="F5" s="8">
        <f>SUM(C5:E5)</f>
        <v>23</v>
      </c>
    </row>
    <row r="6" spans="1:6" ht="15.6" customHeight="1" thickBot="1" x14ac:dyDescent="0.35">
      <c r="A6" s="9">
        <v>4</v>
      </c>
      <c r="B6" s="10" t="s">
        <v>17</v>
      </c>
      <c r="C6" s="7">
        <v>4</v>
      </c>
      <c r="D6" s="7">
        <v>6</v>
      </c>
      <c r="E6" s="7">
        <v>5</v>
      </c>
      <c r="F6" s="8">
        <f>SUM(C6:E6)</f>
        <v>15</v>
      </c>
    </row>
    <row r="7" spans="1:6" ht="16.2" thickBot="1" x14ac:dyDescent="0.35">
      <c r="A7" s="5">
        <v>5</v>
      </c>
      <c r="B7" s="6" t="s">
        <v>5</v>
      </c>
      <c r="C7" s="7">
        <v>19</v>
      </c>
      <c r="D7" s="7">
        <v>15</v>
      </c>
      <c r="E7" s="7">
        <v>17</v>
      </c>
      <c r="F7" s="8">
        <f>SUM(C7:E7)</f>
        <v>51</v>
      </c>
    </row>
    <row r="8" spans="1:6" ht="16.2" thickBot="1" x14ac:dyDescent="0.35">
      <c r="A8" s="101" t="s">
        <v>4</v>
      </c>
      <c r="B8" s="102"/>
      <c r="C8" s="8">
        <f>SUM(C3:C7)</f>
        <v>54</v>
      </c>
      <c r="D8" s="8">
        <f>SUM(D3:D7)</f>
        <v>45</v>
      </c>
      <c r="E8" s="8">
        <f>SUM(E3:E7)</f>
        <v>50</v>
      </c>
      <c r="F8" s="8">
        <f>SUM(F3:F7)</f>
        <v>149</v>
      </c>
    </row>
    <row r="11" spans="1:6" ht="16.2" thickBot="1" x14ac:dyDescent="0.35">
      <c r="B11" s="11" t="s">
        <v>14</v>
      </c>
    </row>
    <row r="12" spans="1:6" ht="32.4" thickBot="1" x14ac:dyDescent="0.35">
      <c r="A12" s="2" t="s">
        <v>9</v>
      </c>
      <c r="B12" s="3" t="s">
        <v>10</v>
      </c>
      <c r="C12" s="4" t="s">
        <v>11</v>
      </c>
      <c r="D12" s="4" t="s">
        <v>12</v>
      </c>
    </row>
    <row r="13" spans="1:6" ht="16.2" thickBot="1" x14ac:dyDescent="0.35">
      <c r="A13" s="5">
        <v>1</v>
      </c>
      <c r="B13" s="7" t="s">
        <v>6</v>
      </c>
      <c r="C13" s="7">
        <v>650</v>
      </c>
      <c r="D13" s="12">
        <f>C8</f>
        <v>54</v>
      </c>
    </row>
    <row r="14" spans="1:6" ht="16.2" thickBot="1" x14ac:dyDescent="0.35">
      <c r="A14" s="5">
        <v>2</v>
      </c>
      <c r="B14" s="7" t="s">
        <v>2</v>
      </c>
      <c r="C14" s="7">
        <v>600</v>
      </c>
      <c r="D14" s="12">
        <f>D8</f>
        <v>45</v>
      </c>
    </row>
    <row r="15" spans="1:6" ht="16.2" thickBot="1" x14ac:dyDescent="0.35">
      <c r="A15" s="5">
        <v>3</v>
      </c>
      <c r="B15" s="7" t="s">
        <v>7</v>
      </c>
      <c r="C15" s="7">
        <v>550</v>
      </c>
      <c r="D15" s="12">
        <f>E8</f>
        <v>50</v>
      </c>
    </row>
    <row r="16" spans="1:6" ht="16.2" thickBot="1" x14ac:dyDescent="0.35">
      <c r="A16" s="101" t="s">
        <v>13</v>
      </c>
      <c r="B16" s="103"/>
      <c r="C16" s="8">
        <f>SUM(C13:C15)</f>
        <v>1800</v>
      </c>
      <c r="D16" s="8">
        <f>SUM(D13:D15)</f>
        <v>149</v>
      </c>
    </row>
    <row r="18" spans="1:6" ht="31.2" customHeight="1" thickBot="1" x14ac:dyDescent="0.35">
      <c r="A18" s="20"/>
      <c r="B18" s="20"/>
      <c r="C18" s="20"/>
      <c r="D18" s="20"/>
      <c r="E18" s="20"/>
      <c r="F18" s="20"/>
    </row>
    <row r="19" spans="1:6" ht="31.8" customHeight="1" x14ac:dyDescent="0.3">
      <c r="A19" s="99" t="s">
        <v>22</v>
      </c>
      <c r="B19" s="104" t="s">
        <v>23</v>
      </c>
      <c r="C19" s="97" t="s">
        <v>18</v>
      </c>
      <c r="D19" s="97" t="s">
        <v>30</v>
      </c>
      <c r="E19" s="97" t="s">
        <v>21</v>
      </c>
      <c r="F19" s="20"/>
    </row>
    <row r="20" spans="1:6" ht="15" customHeight="1" thickBot="1" x14ac:dyDescent="0.35">
      <c r="A20" s="100"/>
      <c r="B20" s="105"/>
      <c r="C20" s="98"/>
      <c r="D20" s="98"/>
      <c r="E20" s="98"/>
      <c r="F20" s="20"/>
    </row>
    <row r="21" spans="1:6" ht="16.2" thickBot="1" x14ac:dyDescent="0.35">
      <c r="A21" s="21">
        <v>1</v>
      </c>
      <c r="B21" s="18" t="s">
        <v>19</v>
      </c>
      <c r="C21" s="14">
        <f>F7</f>
        <v>51</v>
      </c>
      <c r="D21" s="15">
        <f>C21/C$26</f>
        <v>0.34228187919463088</v>
      </c>
      <c r="E21" s="15">
        <f>D21</f>
        <v>0.34228187919463088</v>
      </c>
      <c r="F21" s="20"/>
    </row>
    <row r="22" spans="1:6" ht="16.2" thickBot="1" x14ac:dyDescent="0.35">
      <c r="A22" s="21">
        <v>2</v>
      </c>
      <c r="B22" s="14" t="s">
        <v>15</v>
      </c>
      <c r="C22" s="14">
        <f>F3</f>
        <v>38</v>
      </c>
      <c r="D22" s="15">
        <f>C22/C$26</f>
        <v>0.25503355704697989</v>
      </c>
      <c r="E22" s="15">
        <f>SUM(D21:D22)</f>
        <v>0.59731543624161076</v>
      </c>
      <c r="F22" s="20"/>
    </row>
    <row r="23" spans="1:6" ht="16.2" thickBot="1" x14ac:dyDescent="0.35">
      <c r="A23" s="21">
        <v>3</v>
      </c>
      <c r="B23" s="18" t="s">
        <v>16</v>
      </c>
      <c r="C23" s="14">
        <f>F5</f>
        <v>23</v>
      </c>
      <c r="D23" s="15">
        <f>C23/C$26</f>
        <v>0.15436241610738255</v>
      </c>
      <c r="E23" s="15">
        <f>SUM(D21:D23)</f>
        <v>0.75167785234899331</v>
      </c>
      <c r="F23" s="20"/>
    </row>
    <row r="24" spans="1:6" ht="16.2" thickBot="1" x14ac:dyDescent="0.35">
      <c r="A24" s="21">
        <v>4</v>
      </c>
      <c r="B24" s="14" t="s">
        <v>28</v>
      </c>
      <c r="C24" s="14">
        <f>F4</f>
        <v>22</v>
      </c>
      <c r="D24" s="15">
        <f>C24/C$26</f>
        <v>0.1476510067114094</v>
      </c>
      <c r="E24" s="15">
        <f>SUM(D21:D24)</f>
        <v>0.89932885906040272</v>
      </c>
      <c r="F24" s="20"/>
    </row>
    <row r="25" spans="1:6" ht="16.2" thickBot="1" x14ac:dyDescent="0.35">
      <c r="A25" s="21">
        <v>5</v>
      </c>
      <c r="B25" s="18" t="s">
        <v>17</v>
      </c>
      <c r="C25" s="14">
        <f>F6</f>
        <v>15</v>
      </c>
      <c r="D25" s="15">
        <f>C25/C$26</f>
        <v>0.10067114093959731</v>
      </c>
      <c r="E25" s="16">
        <f>SUM(D21:D25)</f>
        <v>1</v>
      </c>
      <c r="F25" s="20"/>
    </row>
    <row r="26" spans="1:6" ht="16.8" thickBot="1" x14ac:dyDescent="0.35">
      <c r="A26" s="22"/>
      <c r="B26" s="13" t="s">
        <v>20</v>
      </c>
      <c r="C26" s="14">
        <f>SUM(C21:C25)</f>
        <v>149</v>
      </c>
      <c r="D26" s="17">
        <f>SUM(D21:D25)</f>
        <v>1</v>
      </c>
      <c r="E26" s="19"/>
      <c r="F26" s="20"/>
    </row>
    <row r="27" spans="1:6" x14ac:dyDescent="0.3">
      <c r="A27" s="20"/>
      <c r="B27" s="20"/>
      <c r="C27" s="20"/>
      <c r="D27" s="20"/>
      <c r="E27" s="20"/>
      <c r="F27" s="20"/>
    </row>
    <row r="33" spans="2:4" ht="15" thickBot="1" x14ac:dyDescent="0.35"/>
    <row r="34" spans="2:4" x14ac:dyDescent="0.3">
      <c r="B34" s="55" t="s">
        <v>24</v>
      </c>
      <c r="C34" s="56"/>
      <c r="D34" s="57"/>
    </row>
    <row r="35" spans="2:4" x14ac:dyDescent="0.3">
      <c r="B35" s="58"/>
      <c r="C35" s="59"/>
      <c r="D35" s="60"/>
    </row>
    <row r="36" spans="2:4" x14ac:dyDescent="0.3">
      <c r="B36" s="58"/>
      <c r="C36" s="59"/>
      <c r="D36" s="60"/>
    </row>
    <row r="37" spans="2:4" x14ac:dyDescent="0.3">
      <c r="B37" s="58"/>
      <c r="C37" s="59"/>
      <c r="D37" s="60"/>
    </row>
    <row r="38" spans="2:4" x14ac:dyDescent="0.3">
      <c r="B38" s="58"/>
      <c r="C38" s="59"/>
      <c r="D38" s="60"/>
    </row>
    <row r="39" spans="2:4" x14ac:dyDescent="0.3">
      <c r="B39" s="58"/>
      <c r="C39" s="59"/>
      <c r="D39" s="60"/>
    </row>
    <row r="40" spans="2:4" ht="15.6" x14ac:dyDescent="0.3">
      <c r="B40" s="58"/>
      <c r="C40" s="61"/>
      <c r="D40" s="60"/>
    </row>
    <row r="41" spans="2:4" x14ac:dyDescent="0.3">
      <c r="B41" s="58"/>
      <c r="C41" s="59"/>
      <c r="D41" s="60"/>
    </row>
    <row r="42" spans="2:4" ht="15.6" x14ac:dyDescent="0.3">
      <c r="B42" s="62" t="s">
        <v>25</v>
      </c>
      <c r="C42" s="59"/>
      <c r="D42" s="60"/>
    </row>
    <row r="43" spans="2:4" x14ac:dyDescent="0.3">
      <c r="B43" s="58"/>
      <c r="C43" s="59"/>
      <c r="D43" s="60"/>
    </row>
    <row r="44" spans="2:4" x14ac:dyDescent="0.3">
      <c r="B44" s="58" t="s">
        <v>26</v>
      </c>
      <c r="C44" s="59"/>
      <c r="D44" s="60"/>
    </row>
    <row r="45" spans="2:4" x14ac:dyDescent="0.3">
      <c r="B45" s="58"/>
      <c r="C45" s="59"/>
      <c r="D45" s="60"/>
    </row>
    <row r="46" spans="2:4" x14ac:dyDescent="0.3">
      <c r="B46" s="58"/>
      <c r="C46" s="59"/>
      <c r="D46" s="60"/>
    </row>
    <row r="47" spans="2:4" x14ac:dyDescent="0.3">
      <c r="B47" s="58"/>
      <c r="C47" s="59"/>
      <c r="D47" s="60"/>
    </row>
    <row r="48" spans="2:4" x14ac:dyDescent="0.3">
      <c r="B48" s="58"/>
      <c r="C48" s="59"/>
      <c r="D48" s="60"/>
    </row>
    <row r="49" spans="2:5" x14ac:dyDescent="0.3">
      <c r="B49" s="58"/>
      <c r="C49" s="59"/>
      <c r="D49" s="60"/>
    </row>
    <row r="50" spans="2:5" x14ac:dyDescent="0.3">
      <c r="B50" s="58"/>
      <c r="C50" s="59"/>
      <c r="D50" s="60"/>
    </row>
    <row r="51" spans="2:5" x14ac:dyDescent="0.3">
      <c r="B51" s="63">
        <f>NORMSINV(0.98344445)*1.5</f>
        <v>3.1961003151950775</v>
      </c>
      <c r="C51" s="59" t="s">
        <v>27</v>
      </c>
      <c r="D51" s="64"/>
    </row>
    <row r="52" spans="2:5" x14ac:dyDescent="0.3">
      <c r="B52" s="58"/>
      <c r="C52" s="59"/>
      <c r="D52" s="60"/>
    </row>
    <row r="53" spans="2:5" ht="15" thickBot="1" x14ac:dyDescent="0.35">
      <c r="B53" s="65"/>
      <c r="C53" s="66"/>
      <c r="D53" s="67"/>
    </row>
    <row r="54" spans="2:5" x14ac:dyDescent="0.3">
      <c r="C54" s="94" t="s">
        <v>33</v>
      </c>
      <c r="D54" s="95"/>
      <c r="E54" s="96"/>
    </row>
    <row r="55" spans="2:5" x14ac:dyDescent="0.3">
      <c r="C55" s="53" t="s">
        <v>31</v>
      </c>
      <c r="D55" s="53" t="s">
        <v>32</v>
      </c>
      <c r="E55" s="53"/>
    </row>
    <row r="56" spans="2:5" x14ac:dyDescent="0.3">
      <c r="C56" s="53">
        <v>4</v>
      </c>
      <c r="D56" s="53">
        <v>4</v>
      </c>
      <c r="E56" s="54">
        <f>GEOMEAN(C56:D56)</f>
        <v>4</v>
      </c>
    </row>
    <row r="57" spans="2:5" x14ac:dyDescent="0.3">
      <c r="C57" s="53">
        <v>3</v>
      </c>
      <c r="D57" s="53">
        <v>3</v>
      </c>
      <c r="E57" s="54">
        <f t="shared" ref="E57:E61" si="0">GEOMEAN(C57:D57)</f>
        <v>3</v>
      </c>
    </row>
    <row r="58" spans="2:5" x14ac:dyDescent="0.3">
      <c r="C58" s="53">
        <v>2</v>
      </c>
      <c r="D58" s="53">
        <v>2</v>
      </c>
      <c r="E58" s="54">
        <f t="shared" si="0"/>
        <v>2</v>
      </c>
    </row>
    <row r="59" spans="2:5" x14ac:dyDescent="0.3">
      <c r="C59" s="53">
        <v>2</v>
      </c>
      <c r="D59" s="53">
        <v>2</v>
      </c>
      <c r="E59" s="54">
        <f t="shared" si="0"/>
        <v>2</v>
      </c>
    </row>
    <row r="60" spans="2:5" x14ac:dyDescent="0.3">
      <c r="C60" s="53">
        <v>3</v>
      </c>
      <c r="D60" s="53">
        <v>2</v>
      </c>
      <c r="E60" s="54">
        <f t="shared" si="0"/>
        <v>2.4494897427831779</v>
      </c>
    </row>
    <row r="61" spans="2:5" x14ac:dyDescent="0.3">
      <c r="C61" s="53">
        <v>3</v>
      </c>
      <c r="D61" s="53">
        <v>4</v>
      </c>
      <c r="E61" s="54">
        <f t="shared" si="0"/>
        <v>3.4641016151377548</v>
      </c>
    </row>
    <row r="62" spans="2:5" x14ac:dyDescent="0.3">
      <c r="E62" s="93" t="e">
        <f>sum</f>
        <v>#NAME?</v>
      </c>
    </row>
  </sheetData>
  <sortState xmlns:xlrd2="http://schemas.microsoft.com/office/spreadsheetml/2017/richdata2" ref="B22:C25">
    <sortCondition descending="1" ref="C21:C25"/>
  </sortState>
  <mergeCells count="8">
    <mergeCell ref="C54:E54"/>
    <mergeCell ref="E19:E20"/>
    <mergeCell ref="A19:A20"/>
    <mergeCell ref="A8:B8"/>
    <mergeCell ref="A16:B16"/>
    <mergeCell ref="B19:B20"/>
    <mergeCell ref="C19:C20"/>
    <mergeCell ref="D19:D20"/>
  </mergeCells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F81F1D-B29B-41DB-BCAC-BA4FECC72155}">
  <dimension ref="A1:T38"/>
  <sheetViews>
    <sheetView tabSelected="1" topLeftCell="A27" zoomScale="115" zoomScaleNormal="115" workbookViewId="0">
      <selection activeCell="K37" sqref="K37"/>
    </sheetView>
  </sheetViews>
  <sheetFormatPr defaultRowHeight="14.4" x14ac:dyDescent="0.3"/>
  <cols>
    <col min="1" max="1" width="26.109375" customWidth="1"/>
    <col min="20" max="20" width="23.5546875" customWidth="1"/>
  </cols>
  <sheetData>
    <row r="1" spans="1:20" ht="31.8" thickBot="1" x14ac:dyDescent="0.35">
      <c r="A1" s="124" t="s">
        <v>67</v>
      </c>
      <c r="B1" s="125" t="s">
        <v>68</v>
      </c>
      <c r="C1" s="126"/>
      <c r="D1" s="126"/>
      <c r="E1" s="126"/>
      <c r="F1" s="126"/>
      <c r="G1" s="126"/>
      <c r="H1" s="126"/>
      <c r="I1" s="126"/>
      <c r="J1" s="127"/>
      <c r="K1" s="125" t="s">
        <v>68</v>
      </c>
      <c r="L1" s="126"/>
      <c r="M1" s="126"/>
      <c r="N1" s="126"/>
      <c r="O1" s="126"/>
      <c r="P1" s="126"/>
      <c r="Q1" s="126"/>
      <c r="R1" s="126"/>
      <c r="S1" s="127"/>
      <c r="T1" s="128" t="s">
        <v>71</v>
      </c>
    </row>
    <row r="2" spans="1:20" ht="16.8" thickBot="1" x14ac:dyDescent="0.35">
      <c r="A2" s="134" t="s">
        <v>5</v>
      </c>
      <c r="B2" s="130">
        <v>9</v>
      </c>
      <c r="C2" s="130">
        <v>8</v>
      </c>
      <c r="D2" s="130">
        <v>7</v>
      </c>
      <c r="E2" s="130">
        <v>6</v>
      </c>
      <c r="F2" s="130">
        <v>5</v>
      </c>
      <c r="G2" s="130">
        <v>4</v>
      </c>
      <c r="H2" s="130">
        <v>3</v>
      </c>
      <c r="I2" s="44">
        <v>2</v>
      </c>
      <c r="J2" s="131">
        <v>1</v>
      </c>
      <c r="K2" s="132"/>
      <c r="L2" s="130">
        <v>2</v>
      </c>
      <c r="M2" s="130">
        <v>3</v>
      </c>
      <c r="N2" s="130">
        <v>4</v>
      </c>
      <c r="O2" s="130">
        <v>5</v>
      </c>
      <c r="P2" s="130">
        <v>6</v>
      </c>
      <c r="Q2" s="130">
        <v>7</v>
      </c>
      <c r="R2" s="130">
        <v>8</v>
      </c>
      <c r="S2" s="130">
        <v>9</v>
      </c>
      <c r="T2" s="133" t="s">
        <v>15</v>
      </c>
    </row>
    <row r="3" spans="1:20" ht="16.8" thickBot="1" x14ac:dyDescent="0.35">
      <c r="A3" s="129" t="s">
        <v>5</v>
      </c>
      <c r="B3" s="130">
        <v>9</v>
      </c>
      <c r="C3" s="130">
        <v>8</v>
      </c>
      <c r="D3" s="130">
        <v>7</v>
      </c>
      <c r="E3" s="130">
        <v>6</v>
      </c>
      <c r="F3" s="130">
        <v>5</v>
      </c>
      <c r="G3" s="130">
        <v>4</v>
      </c>
      <c r="H3" s="44">
        <v>3</v>
      </c>
      <c r="I3" s="130">
        <v>2</v>
      </c>
      <c r="J3" s="131">
        <v>1</v>
      </c>
      <c r="K3" s="132"/>
      <c r="L3" s="130">
        <v>2</v>
      </c>
      <c r="M3" s="130">
        <v>3</v>
      </c>
      <c r="N3" s="130">
        <v>4</v>
      </c>
      <c r="O3" s="130">
        <v>5</v>
      </c>
      <c r="P3" s="130">
        <v>6</v>
      </c>
      <c r="Q3" s="130">
        <v>7</v>
      </c>
      <c r="R3" s="130">
        <v>8</v>
      </c>
      <c r="S3" s="130">
        <v>9</v>
      </c>
      <c r="T3" s="133" t="s">
        <v>95</v>
      </c>
    </row>
    <row r="4" spans="1:20" ht="16.8" thickBot="1" x14ac:dyDescent="0.35">
      <c r="A4" s="129" t="s">
        <v>5</v>
      </c>
      <c r="B4" s="130">
        <v>9</v>
      </c>
      <c r="C4" s="130">
        <v>8</v>
      </c>
      <c r="D4" s="130">
        <v>7</v>
      </c>
      <c r="E4" s="130">
        <v>6</v>
      </c>
      <c r="F4" s="130">
        <v>5</v>
      </c>
      <c r="G4" s="130">
        <v>4</v>
      </c>
      <c r="H4" s="130">
        <v>3</v>
      </c>
      <c r="I4" s="44">
        <v>2</v>
      </c>
      <c r="J4" s="131">
        <v>1</v>
      </c>
      <c r="K4" s="132"/>
      <c r="L4" s="130">
        <v>2</v>
      </c>
      <c r="M4" s="130">
        <v>3</v>
      </c>
      <c r="N4" s="130">
        <v>4</v>
      </c>
      <c r="O4" s="130">
        <v>5</v>
      </c>
      <c r="P4" s="130">
        <v>6</v>
      </c>
      <c r="Q4" s="130">
        <v>7</v>
      </c>
      <c r="R4" s="130">
        <v>8</v>
      </c>
      <c r="S4" s="130">
        <v>9</v>
      </c>
      <c r="T4" s="135" t="s">
        <v>28</v>
      </c>
    </row>
    <row r="5" spans="1:20" ht="16.8" thickBot="1" x14ac:dyDescent="0.35">
      <c r="A5" s="129" t="s">
        <v>5</v>
      </c>
      <c r="B5" s="130">
        <v>9</v>
      </c>
      <c r="C5" s="130">
        <v>8</v>
      </c>
      <c r="D5" s="130">
        <v>7</v>
      </c>
      <c r="E5" s="130">
        <v>6</v>
      </c>
      <c r="F5" s="130">
        <v>5</v>
      </c>
      <c r="G5" s="130">
        <v>4</v>
      </c>
      <c r="H5" s="44">
        <v>3</v>
      </c>
      <c r="I5" s="130">
        <v>2</v>
      </c>
      <c r="J5" s="131">
        <v>1</v>
      </c>
      <c r="K5" s="132"/>
      <c r="L5" s="130">
        <v>2</v>
      </c>
      <c r="M5" s="130">
        <v>3</v>
      </c>
      <c r="N5" s="130">
        <v>4</v>
      </c>
      <c r="O5" s="130">
        <v>5</v>
      </c>
      <c r="P5" s="130">
        <v>6</v>
      </c>
      <c r="Q5" s="130">
        <v>7</v>
      </c>
      <c r="R5" s="130">
        <v>8</v>
      </c>
      <c r="S5" s="130">
        <v>9</v>
      </c>
      <c r="T5" s="135" t="s">
        <v>17</v>
      </c>
    </row>
    <row r="6" spans="1:20" ht="16.8" thickBot="1" x14ac:dyDescent="0.35">
      <c r="A6" s="129" t="s">
        <v>15</v>
      </c>
      <c r="B6" s="130">
        <v>9</v>
      </c>
      <c r="C6" s="130">
        <v>8</v>
      </c>
      <c r="D6" s="130">
        <v>7</v>
      </c>
      <c r="E6" s="130">
        <v>6</v>
      </c>
      <c r="F6" s="130">
        <v>5</v>
      </c>
      <c r="G6" s="130">
        <v>4</v>
      </c>
      <c r="H6" s="130">
        <v>3</v>
      </c>
      <c r="I6" s="44">
        <v>2</v>
      </c>
      <c r="J6" s="131">
        <v>1</v>
      </c>
      <c r="K6" s="132"/>
      <c r="L6" s="130">
        <v>2</v>
      </c>
      <c r="M6" s="130">
        <v>3</v>
      </c>
      <c r="N6" s="130">
        <v>4</v>
      </c>
      <c r="O6" s="130">
        <v>5</v>
      </c>
      <c r="P6" s="130">
        <v>6</v>
      </c>
      <c r="Q6" s="130">
        <v>7</v>
      </c>
      <c r="R6" s="130">
        <v>8</v>
      </c>
      <c r="S6" s="130">
        <v>9</v>
      </c>
      <c r="T6" s="133" t="s">
        <v>95</v>
      </c>
    </row>
    <row r="7" spans="1:20" ht="16.8" thickBot="1" x14ac:dyDescent="0.35">
      <c r="A7" s="129" t="s">
        <v>15</v>
      </c>
      <c r="B7" s="130">
        <v>9</v>
      </c>
      <c r="C7" s="130">
        <v>8</v>
      </c>
      <c r="D7" s="130">
        <v>7</v>
      </c>
      <c r="E7" s="130">
        <v>6</v>
      </c>
      <c r="F7" s="130">
        <v>5</v>
      </c>
      <c r="G7" s="130">
        <v>4</v>
      </c>
      <c r="H7" s="130">
        <v>3</v>
      </c>
      <c r="I7" s="130">
        <v>2</v>
      </c>
      <c r="J7" s="131">
        <v>1</v>
      </c>
      <c r="K7" s="132"/>
      <c r="L7" s="44">
        <v>2</v>
      </c>
      <c r="M7" s="130">
        <v>3</v>
      </c>
      <c r="N7" s="130">
        <v>4</v>
      </c>
      <c r="O7" s="130">
        <v>5</v>
      </c>
      <c r="P7" s="130">
        <v>6</v>
      </c>
      <c r="Q7" s="130">
        <v>7</v>
      </c>
      <c r="R7" s="130">
        <v>8</v>
      </c>
      <c r="S7" s="130">
        <v>9</v>
      </c>
      <c r="T7" s="133" t="s">
        <v>28</v>
      </c>
    </row>
    <row r="8" spans="1:20" ht="16.8" thickBot="1" x14ac:dyDescent="0.35">
      <c r="A8" s="129" t="s">
        <v>15</v>
      </c>
      <c r="B8" s="130">
        <v>9</v>
      </c>
      <c r="C8" s="130">
        <v>8</v>
      </c>
      <c r="D8" s="130">
        <v>7</v>
      </c>
      <c r="E8" s="130">
        <v>6</v>
      </c>
      <c r="F8" s="130">
        <v>5</v>
      </c>
      <c r="G8" s="130">
        <v>4</v>
      </c>
      <c r="H8" s="130">
        <v>3</v>
      </c>
      <c r="I8" s="44">
        <v>2</v>
      </c>
      <c r="J8" s="131">
        <v>2</v>
      </c>
      <c r="K8" s="132"/>
      <c r="L8" s="130">
        <v>2</v>
      </c>
      <c r="M8" s="130">
        <v>3</v>
      </c>
      <c r="N8" s="130">
        <v>4</v>
      </c>
      <c r="O8" s="130">
        <v>5</v>
      </c>
      <c r="P8" s="130">
        <v>6</v>
      </c>
      <c r="Q8" s="130">
        <v>7</v>
      </c>
      <c r="R8" s="130">
        <v>8</v>
      </c>
      <c r="S8" s="130">
        <v>9</v>
      </c>
      <c r="T8" s="135" t="s">
        <v>17</v>
      </c>
    </row>
    <row r="9" spans="1:20" ht="16.8" thickBot="1" x14ac:dyDescent="0.35">
      <c r="A9" s="129" t="s">
        <v>95</v>
      </c>
      <c r="B9" s="130">
        <v>9</v>
      </c>
      <c r="C9" s="130">
        <v>8</v>
      </c>
      <c r="D9" s="130">
        <v>7</v>
      </c>
      <c r="E9" s="130">
        <v>6</v>
      </c>
      <c r="F9" s="130">
        <v>5</v>
      </c>
      <c r="G9" s="130">
        <v>4</v>
      </c>
      <c r="H9" s="130">
        <v>3</v>
      </c>
      <c r="I9" s="130">
        <v>2</v>
      </c>
      <c r="J9" s="131">
        <v>3</v>
      </c>
      <c r="K9" s="132"/>
      <c r="L9" s="130">
        <v>2</v>
      </c>
      <c r="M9" s="44">
        <v>3</v>
      </c>
      <c r="N9" s="130">
        <v>4</v>
      </c>
      <c r="O9" s="130">
        <v>5</v>
      </c>
      <c r="P9" s="130">
        <v>6</v>
      </c>
      <c r="Q9" s="130">
        <v>7</v>
      </c>
      <c r="R9" s="130">
        <v>8</v>
      </c>
      <c r="S9" s="130">
        <v>9</v>
      </c>
      <c r="T9" s="135" t="s">
        <v>28</v>
      </c>
    </row>
    <row r="10" spans="1:20" ht="16.8" thickBot="1" x14ac:dyDescent="0.35">
      <c r="A10" s="129" t="s">
        <v>95</v>
      </c>
      <c r="B10" s="130">
        <v>9</v>
      </c>
      <c r="C10" s="130">
        <v>8</v>
      </c>
      <c r="D10" s="130">
        <v>7</v>
      </c>
      <c r="E10" s="130">
        <v>6</v>
      </c>
      <c r="F10" s="130">
        <v>5</v>
      </c>
      <c r="G10" s="130">
        <v>4</v>
      </c>
      <c r="H10" s="44">
        <v>3</v>
      </c>
      <c r="I10" s="130">
        <v>2</v>
      </c>
      <c r="J10" s="131">
        <v>4</v>
      </c>
      <c r="K10" s="132"/>
      <c r="L10" s="130">
        <v>2</v>
      </c>
      <c r="M10" s="130">
        <v>3</v>
      </c>
      <c r="N10" s="130">
        <v>4</v>
      </c>
      <c r="O10" s="130">
        <v>5</v>
      </c>
      <c r="P10" s="130">
        <v>6</v>
      </c>
      <c r="Q10" s="130">
        <v>7</v>
      </c>
      <c r="R10" s="130">
        <v>8</v>
      </c>
      <c r="S10" s="130">
        <v>9</v>
      </c>
      <c r="T10" s="135" t="s">
        <v>17</v>
      </c>
    </row>
    <row r="11" spans="1:20" ht="16.2" thickBot="1" x14ac:dyDescent="0.35">
      <c r="A11" s="134" t="s">
        <v>28</v>
      </c>
      <c r="B11" s="130">
        <v>9</v>
      </c>
      <c r="C11" s="130">
        <v>8</v>
      </c>
      <c r="D11" s="130">
        <v>7</v>
      </c>
      <c r="E11" s="130">
        <v>6</v>
      </c>
      <c r="F11" s="130">
        <v>5</v>
      </c>
      <c r="G11" s="130">
        <v>4</v>
      </c>
      <c r="H11" s="44">
        <v>3</v>
      </c>
      <c r="I11" s="130">
        <v>2</v>
      </c>
      <c r="J11" s="131">
        <v>5</v>
      </c>
      <c r="K11" s="132"/>
      <c r="L11" s="130">
        <v>2</v>
      </c>
      <c r="M11" s="130">
        <v>3</v>
      </c>
      <c r="N11" s="130">
        <v>4</v>
      </c>
      <c r="O11" s="130">
        <v>5</v>
      </c>
      <c r="P11" s="130">
        <v>6</v>
      </c>
      <c r="Q11" s="130">
        <v>7</v>
      </c>
      <c r="R11" s="130">
        <v>8</v>
      </c>
      <c r="S11" s="130">
        <v>9</v>
      </c>
      <c r="T11" s="135" t="s">
        <v>17</v>
      </c>
    </row>
    <row r="12" spans="1:20" ht="16.2" x14ac:dyDescent="0.3">
      <c r="A12" s="136" t="s">
        <v>149</v>
      </c>
    </row>
    <row r="15" spans="1:20" ht="15" thickBot="1" x14ac:dyDescent="0.35"/>
    <row r="16" spans="1:20" ht="16.2" thickBot="1" x14ac:dyDescent="0.35">
      <c r="A16" s="124" t="s">
        <v>67</v>
      </c>
      <c r="B16" s="125" t="s">
        <v>68</v>
      </c>
      <c r="C16" s="126"/>
      <c r="D16" s="126"/>
      <c r="E16" s="126"/>
      <c r="F16" s="126"/>
      <c r="G16" s="126"/>
      <c r="H16" s="126"/>
      <c r="I16" s="126"/>
      <c r="J16" s="127"/>
      <c r="K16" s="125" t="s">
        <v>68</v>
      </c>
      <c r="L16" s="126"/>
      <c r="M16" s="126"/>
      <c r="N16" s="126"/>
      <c r="O16" s="126"/>
      <c r="P16" s="126"/>
      <c r="Q16" s="126"/>
      <c r="R16" s="126"/>
      <c r="S16" s="127"/>
      <c r="T16" s="128" t="s">
        <v>71</v>
      </c>
    </row>
    <row r="17" spans="1:20" ht="16.8" thickBot="1" x14ac:dyDescent="0.35">
      <c r="A17" s="134" t="s">
        <v>5</v>
      </c>
      <c r="B17" s="130">
        <v>9</v>
      </c>
      <c r="C17" s="130">
        <v>8</v>
      </c>
      <c r="D17" s="130">
        <v>7</v>
      </c>
      <c r="E17" s="130">
        <v>6</v>
      </c>
      <c r="F17" s="130">
        <v>5</v>
      </c>
      <c r="G17" s="130">
        <v>4</v>
      </c>
      <c r="H17" s="130">
        <v>3</v>
      </c>
      <c r="I17" s="44">
        <v>2</v>
      </c>
      <c r="J17" s="131">
        <v>1</v>
      </c>
      <c r="K17" s="132"/>
      <c r="L17" s="130">
        <v>2</v>
      </c>
      <c r="M17" s="130">
        <v>3</v>
      </c>
      <c r="N17" s="130">
        <v>4</v>
      </c>
      <c r="O17" s="130">
        <v>5</v>
      </c>
      <c r="P17" s="130">
        <v>6</v>
      </c>
      <c r="Q17" s="130">
        <v>7</v>
      </c>
      <c r="R17" s="130">
        <v>8</v>
      </c>
      <c r="S17" s="130">
        <v>9</v>
      </c>
      <c r="T17" s="133" t="s">
        <v>15</v>
      </c>
    </row>
    <row r="18" spans="1:20" ht="16.8" thickBot="1" x14ac:dyDescent="0.35">
      <c r="A18" s="129" t="s">
        <v>5</v>
      </c>
      <c r="B18" s="130">
        <v>9</v>
      </c>
      <c r="C18" s="130">
        <v>8</v>
      </c>
      <c r="D18" s="130">
        <v>7</v>
      </c>
      <c r="E18" s="130">
        <v>6</v>
      </c>
      <c r="F18" s="130">
        <v>5</v>
      </c>
      <c r="G18" s="44">
        <v>4</v>
      </c>
      <c r="H18" s="130">
        <v>3</v>
      </c>
      <c r="I18" s="130">
        <v>2</v>
      </c>
      <c r="J18" s="131">
        <v>1</v>
      </c>
      <c r="K18" s="132"/>
      <c r="L18" s="130">
        <v>2</v>
      </c>
      <c r="M18" s="130">
        <v>3</v>
      </c>
      <c r="N18" s="130">
        <v>4</v>
      </c>
      <c r="O18" s="130">
        <v>5</v>
      </c>
      <c r="P18" s="130">
        <v>6</v>
      </c>
      <c r="Q18" s="130">
        <v>7</v>
      </c>
      <c r="R18" s="130">
        <v>8</v>
      </c>
      <c r="S18" s="130">
        <v>9</v>
      </c>
      <c r="T18" s="133" t="s">
        <v>95</v>
      </c>
    </row>
    <row r="19" spans="1:20" ht="16.8" thickBot="1" x14ac:dyDescent="0.35">
      <c r="A19" s="129" t="s">
        <v>5</v>
      </c>
      <c r="B19" s="130">
        <v>9</v>
      </c>
      <c r="C19" s="130">
        <v>8</v>
      </c>
      <c r="D19" s="130">
        <v>7</v>
      </c>
      <c r="E19" s="130">
        <v>6</v>
      </c>
      <c r="F19" s="130">
        <v>5</v>
      </c>
      <c r="G19" s="130">
        <v>4</v>
      </c>
      <c r="H19" s="130">
        <v>3</v>
      </c>
      <c r="I19" s="44">
        <v>2</v>
      </c>
      <c r="J19" s="131">
        <v>1</v>
      </c>
      <c r="K19" s="132"/>
      <c r="L19" s="130">
        <v>2</v>
      </c>
      <c r="M19" s="130">
        <v>3</v>
      </c>
      <c r="N19" s="130">
        <v>4</v>
      </c>
      <c r="O19" s="130">
        <v>5</v>
      </c>
      <c r="P19" s="130">
        <v>6</v>
      </c>
      <c r="Q19" s="130">
        <v>7</v>
      </c>
      <c r="R19" s="130">
        <v>8</v>
      </c>
      <c r="S19" s="130">
        <v>9</v>
      </c>
      <c r="T19" s="135" t="s">
        <v>28</v>
      </c>
    </row>
    <row r="20" spans="1:20" ht="16.8" thickBot="1" x14ac:dyDescent="0.35">
      <c r="A20" s="129" t="s">
        <v>5</v>
      </c>
      <c r="B20" s="130">
        <v>9</v>
      </c>
      <c r="C20" s="130">
        <v>8</v>
      </c>
      <c r="D20" s="130">
        <v>7</v>
      </c>
      <c r="E20" s="130">
        <v>6</v>
      </c>
      <c r="F20" s="130">
        <v>5</v>
      </c>
      <c r="G20" s="130">
        <v>4</v>
      </c>
      <c r="H20" s="44">
        <v>3</v>
      </c>
      <c r="I20" s="130">
        <v>2</v>
      </c>
      <c r="J20" s="131">
        <v>1</v>
      </c>
      <c r="K20" s="132"/>
      <c r="L20" s="130">
        <v>2</v>
      </c>
      <c r="M20" s="130">
        <v>3</v>
      </c>
      <c r="N20" s="130">
        <v>4</v>
      </c>
      <c r="O20" s="130">
        <v>5</v>
      </c>
      <c r="P20" s="130">
        <v>6</v>
      </c>
      <c r="Q20" s="130">
        <v>7</v>
      </c>
      <c r="R20" s="130">
        <v>8</v>
      </c>
      <c r="S20" s="130">
        <v>9</v>
      </c>
      <c r="T20" s="135" t="s">
        <v>17</v>
      </c>
    </row>
    <row r="21" spans="1:20" ht="16.8" thickBot="1" x14ac:dyDescent="0.35">
      <c r="A21" s="129" t="s">
        <v>15</v>
      </c>
      <c r="B21" s="130">
        <v>9</v>
      </c>
      <c r="C21" s="130">
        <v>8</v>
      </c>
      <c r="D21" s="130">
        <v>7</v>
      </c>
      <c r="E21" s="130">
        <v>6</v>
      </c>
      <c r="F21" s="130">
        <v>5</v>
      </c>
      <c r="G21" s="130">
        <v>4</v>
      </c>
      <c r="H21" s="130">
        <v>3</v>
      </c>
      <c r="I21" s="44">
        <v>2</v>
      </c>
      <c r="J21" s="131">
        <v>1</v>
      </c>
      <c r="K21" s="132"/>
      <c r="L21" s="130">
        <v>2</v>
      </c>
      <c r="M21" s="130">
        <v>3</v>
      </c>
      <c r="N21" s="130">
        <v>4</v>
      </c>
      <c r="O21" s="130">
        <v>5</v>
      </c>
      <c r="P21" s="130">
        <v>6</v>
      </c>
      <c r="Q21" s="130">
        <v>7</v>
      </c>
      <c r="R21" s="130">
        <v>8</v>
      </c>
      <c r="S21" s="130">
        <v>9</v>
      </c>
      <c r="T21" s="133" t="s">
        <v>95</v>
      </c>
    </row>
    <row r="22" spans="1:20" ht="16.8" thickBot="1" x14ac:dyDescent="0.35">
      <c r="A22" s="129" t="s">
        <v>15</v>
      </c>
      <c r="B22" s="130">
        <v>9</v>
      </c>
      <c r="C22" s="130">
        <v>8</v>
      </c>
      <c r="D22" s="130">
        <v>7</v>
      </c>
      <c r="E22" s="130">
        <v>6</v>
      </c>
      <c r="F22" s="130">
        <v>5</v>
      </c>
      <c r="G22" s="130">
        <v>4</v>
      </c>
      <c r="H22" s="130">
        <v>3</v>
      </c>
      <c r="I22" s="130">
        <v>2</v>
      </c>
      <c r="J22" s="131">
        <v>1</v>
      </c>
      <c r="K22" s="132"/>
      <c r="L22" s="130">
        <v>2</v>
      </c>
      <c r="M22" s="130">
        <v>3</v>
      </c>
      <c r="N22" s="44">
        <v>4</v>
      </c>
      <c r="O22" s="130">
        <v>5</v>
      </c>
      <c r="P22" s="130">
        <v>6</v>
      </c>
      <c r="Q22" s="130">
        <v>7</v>
      </c>
      <c r="R22" s="130">
        <v>8</v>
      </c>
      <c r="S22" s="130">
        <v>9</v>
      </c>
      <c r="T22" s="133" t="s">
        <v>28</v>
      </c>
    </row>
    <row r="23" spans="1:20" ht="16.8" thickBot="1" x14ac:dyDescent="0.35">
      <c r="A23" s="129" t="s">
        <v>15</v>
      </c>
      <c r="B23" s="130">
        <v>9</v>
      </c>
      <c r="C23" s="130">
        <v>8</v>
      </c>
      <c r="D23" s="130">
        <v>7</v>
      </c>
      <c r="E23" s="130">
        <v>6</v>
      </c>
      <c r="F23" s="130">
        <v>5</v>
      </c>
      <c r="G23" s="130">
        <v>4</v>
      </c>
      <c r="H23" s="44">
        <v>3</v>
      </c>
      <c r="I23" s="130">
        <v>2</v>
      </c>
      <c r="J23" s="131">
        <v>2</v>
      </c>
      <c r="K23" s="132"/>
      <c r="L23" s="130">
        <v>2</v>
      </c>
      <c r="M23" s="130">
        <v>3</v>
      </c>
      <c r="N23" s="130">
        <v>4</v>
      </c>
      <c r="O23" s="130">
        <v>5</v>
      </c>
      <c r="P23" s="130">
        <v>6</v>
      </c>
      <c r="Q23" s="130">
        <v>7</v>
      </c>
      <c r="R23" s="130">
        <v>8</v>
      </c>
      <c r="S23" s="130">
        <v>9</v>
      </c>
      <c r="T23" s="135" t="s">
        <v>17</v>
      </c>
    </row>
    <row r="24" spans="1:20" ht="16.8" thickBot="1" x14ac:dyDescent="0.35">
      <c r="A24" s="129" t="s">
        <v>95</v>
      </c>
      <c r="B24" s="130">
        <v>9</v>
      </c>
      <c r="C24" s="130">
        <v>8</v>
      </c>
      <c r="D24" s="130">
        <v>7</v>
      </c>
      <c r="E24" s="130">
        <v>6</v>
      </c>
      <c r="F24" s="130">
        <v>5</v>
      </c>
      <c r="G24" s="130">
        <v>4</v>
      </c>
      <c r="H24" s="130">
        <v>3</v>
      </c>
      <c r="I24" s="130">
        <v>2</v>
      </c>
      <c r="J24" s="131">
        <v>3</v>
      </c>
      <c r="K24" s="132"/>
      <c r="L24" s="44">
        <v>2</v>
      </c>
      <c r="M24" s="130">
        <v>3</v>
      </c>
      <c r="N24" s="130">
        <v>4</v>
      </c>
      <c r="O24" s="130">
        <v>5</v>
      </c>
      <c r="P24" s="130">
        <v>6</v>
      </c>
      <c r="Q24" s="130">
        <v>7</v>
      </c>
      <c r="R24" s="130">
        <v>8</v>
      </c>
      <c r="S24" s="130">
        <v>9</v>
      </c>
      <c r="T24" s="135" t="s">
        <v>28</v>
      </c>
    </row>
    <row r="25" spans="1:20" ht="16.8" thickBot="1" x14ac:dyDescent="0.35">
      <c r="A25" s="129" t="s">
        <v>95</v>
      </c>
      <c r="B25" s="130">
        <v>9</v>
      </c>
      <c r="C25" s="130">
        <v>8</v>
      </c>
      <c r="D25" s="130">
        <v>7</v>
      </c>
      <c r="E25" s="130">
        <v>6</v>
      </c>
      <c r="F25" s="130">
        <v>5</v>
      </c>
      <c r="G25" s="130">
        <v>4</v>
      </c>
      <c r="H25" s="44">
        <v>3</v>
      </c>
      <c r="I25" s="130">
        <v>2</v>
      </c>
      <c r="J25" s="131">
        <v>4</v>
      </c>
      <c r="K25" s="132"/>
      <c r="L25" s="130">
        <v>2</v>
      </c>
      <c r="M25" s="130">
        <v>3</v>
      </c>
      <c r="N25" s="130">
        <v>4</v>
      </c>
      <c r="O25" s="130">
        <v>5</v>
      </c>
      <c r="P25" s="130">
        <v>6</v>
      </c>
      <c r="Q25" s="130">
        <v>7</v>
      </c>
      <c r="R25" s="130">
        <v>8</v>
      </c>
      <c r="S25" s="130">
        <v>9</v>
      </c>
      <c r="T25" s="135" t="s">
        <v>17</v>
      </c>
    </row>
    <row r="26" spans="1:20" ht="16.2" thickBot="1" x14ac:dyDescent="0.35">
      <c r="A26" s="134" t="s">
        <v>28</v>
      </c>
      <c r="B26" s="130">
        <v>9</v>
      </c>
      <c r="C26" s="130">
        <v>8</v>
      </c>
      <c r="D26" s="130">
        <v>7</v>
      </c>
      <c r="E26" s="130">
        <v>6</v>
      </c>
      <c r="F26" s="130">
        <v>5</v>
      </c>
      <c r="G26" s="130">
        <v>4</v>
      </c>
      <c r="H26" s="44">
        <v>3</v>
      </c>
      <c r="I26" s="130">
        <v>2</v>
      </c>
      <c r="J26" s="131">
        <v>5</v>
      </c>
      <c r="K26" s="132"/>
      <c r="L26" s="130">
        <v>2</v>
      </c>
      <c r="M26" s="130">
        <v>3</v>
      </c>
      <c r="N26" s="130">
        <v>4</v>
      </c>
      <c r="O26" s="130">
        <v>5</v>
      </c>
      <c r="P26" s="130">
        <v>6</v>
      </c>
      <c r="Q26" s="130">
        <v>7</v>
      </c>
      <c r="R26" s="130">
        <v>8</v>
      </c>
      <c r="S26" s="130">
        <v>9</v>
      </c>
      <c r="T26" s="135" t="s">
        <v>17</v>
      </c>
    </row>
    <row r="27" spans="1:20" ht="16.2" x14ac:dyDescent="0.3">
      <c r="A27" s="136" t="s">
        <v>150</v>
      </c>
    </row>
    <row r="30" spans="1:20" ht="15" thickBot="1" x14ac:dyDescent="0.35"/>
    <row r="31" spans="1:20" x14ac:dyDescent="0.3">
      <c r="B31" s="142" t="s">
        <v>151</v>
      </c>
      <c r="C31" s="144" t="s">
        <v>152</v>
      </c>
      <c r="D31" s="144"/>
      <c r="E31" s="144"/>
      <c r="F31" s="144"/>
      <c r="G31" s="144" t="s">
        <v>153</v>
      </c>
      <c r="H31" s="144"/>
      <c r="I31" s="144"/>
      <c r="J31" s="144"/>
      <c r="K31" s="144" t="s">
        <v>154</v>
      </c>
    </row>
    <row r="32" spans="1:20" ht="15" thickBot="1" x14ac:dyDescent="0.35">
      <c r="B32" s="143"/>
      <c r="C32" s="137" t="s">
        <v>77</v>
      </c>
      <c r="D32" s="137" t="s">
        <v>79</v>
      </c>
      <c r="E32" s="137" t="s">
        <v>81</v>
      </c>
      <c r="F32" s="137" t="s">
        <v>155</v>
      </c>
      <c r="G32" s="137" t="s">
        <v>77</v>
      </c>
      <c r="H32" s="137" t="s">
        <v>79</v>
      </c>
      <c r="I32" s="137" t="s">
        <v>81</v>
      </c>
      <c r="J32" s="137" t="s">
        <v>155</v>
      </c>
      <c r="K32" s="145"/>
    </row>
    <row r="33" spans="2:11" ht="26.4" x14ac:dyDescent="0.3">
      <c r="B33" s="138" t="s">
        <v>15</v>
      </c>
      <c r="C33" s="139">
        <v>0.06</v>
      </c>
      <c r="D33" s="139">
        <v>0.05</v>
      </c>
      <c r="E33" s="139">
        <v>0.05</v>
      </c>
      <c r="F33" s="138">
        <v>0.16600000000000001</v>
      </c>
      <c r="G33" s="139">
        <v>2.8000000000000001E-2</v>
      </c>
      <c r="H33" s="139">
        <v>7.0000000000000001E-3</v>
      </c>
      <c r="I33" s="139">
        <v>3.0000000000000001E-3</v>
      </c>
      <c r="J33" s="139">
        <v>8.5000000000000006E-2</v>
      </c>
      <c r="K33" s="139">
        <f>SUM(G33:J33)</f>
        <v>0.12300000000000001</v>
      </c>
    </row>
    <row r="34" spans="2:11" ht="26.4" x14ac:dyDescent="0.3">
      <c r="B34" s="140" t="s">
        <v>156</v>
      </c>
      <c r="C34" s="139">
        <v>0.06</v>
      </c>
      <c r="D34" s="139">
        <v>7.0000000000000007E-2</v>
      </c>
      <c r="E34" s="139">
        <v>0.06</v>
      </c>
      <c r="F34" s="138">
        <v>0.36</v>
      </c>
      <c r="G34" s="139">
        <v>2.5999999999999999E-2</v>
      </c>
      <c r="H34" s="139">
        <v>0.01</v>
      </c>
      <c r="I34" s="139">
        <v>4.0000000000000001E-3</v>
      </c>
      <c r="J34" s="139">
        <v>0.13600000000000001</v>
      </c>
      <c r="K34" s="139">
        <f t="shared" ref="K34:K37" si="0">SUM(G34:J34)</f>
        <v>0.17599999999999999</v>
      </c>
    </row>
    <row r="35" spans="2:11" ht="39.6" x14ac:dyDescent="0.3">
      <c r="B35" s="140" t="s">
        <v>157</v>
      </c>
      <c r="C35" s="139">
        <v>0.05</v>
      </c>
      <c r="D35" s="139">
        <v>7.0000000000000007E-2</v>
      </c>
      <c r="E35" s="139">
        <v>0.08</v>
      </c>
      <c r="F35" s="138">
        <v>0.27600000000000002</v>
      </c>
      <c r="G35" s="139">
        <v>0.02</v>
      </c>
      <c r="H35" s="139">
        <v>0.01</v>
      </c>
      <c r="I35" s="139">
        <v>5.0000000000000001E-3</v>
      </c>
      <c r="J35" s="139">
        <v>3.9E-2</v>
      </c>
      <c r="K35" s="139">
        <f t="shared" si="0"/>
        <v>7.3999999999999996E-2</v>
      </c>
    </row>
    <row r="36" spans="2:11" ht="26.4" x14ac:dyDescent="0.3">
      <c r="B36" s="138" t="s">
        <v>17</v>
      </c>
      <c r="C36" s="139">
        <v>0.06</v>
      </c>
      <c r="D36" s="139">
        <v>0.05</v>
      </c>
      <c r="E36" s="139">
        <v>0.05</v>
      </c>
      <c r="F36" s="138">
        <v>7.4999999999999997E-2</v>
      </c>
      <c r="G36" s="139">
        <v>2.5000000000000001E-2</v>
      </c>
      <c r="H36" s="139">
        <v>7.0000000000000001E-3</v>
      </c>
      <c r="I36" s="139">
        <v>4.0000000000000001E-3</v>
      </c>
      <c r="J36" s="139">
        <v>3.1E-2</v>
      </c>
      <c r="K36" s="139">
        <f t="shared" si="0"/>
        <v>6.7000000000000004E-2</v>
      </c>
    </row>
    <row r="37" spans="2:11" ht="26.4" x14ac:dyDescent="0.3">
      <c r="B37" s="138" t="s">
        <v>158</v>
      </c>
      <c r="C37" s="139">
        <v>0.06</v>
      </c>
      <c r="D37" s="139">
        <v>0.05</v>
      </c>
      <c r="E37" s="139">
        <v>0.05</v>
      </c>
      <c r="F37" s="138">
        <v>0.123</v>
      </c>
      <c r="G37" s="139">
        <v>2.5000000000000001E-2</v>
      </c>
      <c r="H37" s="139">
        <v>7.0000000000000001E-3</v>
      </c>
      <c r="I37" s="139">
        <v>3.0000000000000001E-3</v>
      </c>
      <c r="J37" s="139">
        <v>7.0999999999999994E-2</v>
      </c>
      <c r="K37" s="139">
        <f t="shared" si="0"/>
        <v>0.106</v>
      </c>
    </row>
    <row r="38" spans="2:11" ht="15.6" x14ac:dyDescent="0.3">
      <c r="B38" s="141"/>
      <c r="C38" s="146" t="s">
        <v>159</v>
      </c>
      <c r="D38" s="146"/>
      <c r="E38" s="146"/>
      <c r="F38" s="146"/>
      <c r="G38" s="146"/>
      <c r="H38" s="146"/>
      <c r="I38" s="146"/>
      <c r="J38" s="146"/>
      <c r="K38" s="147">
        <f>SUM(K33:K37)</f>
        <v>0.54600000000000004</v>
      </c>
    </row>
  </sheetData>
  <mergeCells count="29">
    <mergeCell ref="B31:B32"/>
    <mergeCell ref="C31:F31"/>
    <mergeCell ref="G31:J31"/>
    <mergeCell ref="K31:K32"/>
    <mergeCell ref="C38:J38"/>
    <mergeCell ref="J21:K21"/>
    <mergeCell ref="J22:K22"/>
    <mergeCell ref="J23:K23"/>
    <mergeCell ref="J24:K24"/>
    <mergeCell ref="J25:K25"/>
    <mergeCell ref="J26:K26"/>
    <mergeCell ref="B16:J16"/>
    <mergeCell ref="K16:S16"/>
    <mergeCell ref="J17:K17"/>
    <mergeCell ref="J18:K18"/>
    <mergeCell ref="J19:K19"/>
    <mergeCell ref="J20:K20"/>
    <mergeCell ref="J6:K6"/>
    <mergeCell ref="J7:K7"/>
    <mergeCell ref="J8:K8"/>
    <mergeCell ref="J9:K9"/>
    <mergeCell ref="J10:K10"/>
    <mergeCell ref="J11:K11"/>
    <mergeCell ref="B1:J1"/>
    <mergeCell ref="K1:S1"/>
    <mergeCell ref="J2:K2"/>
    <mergeCell ref="J3:K3"/>
    <mergeCell ref="J4:K4"/>
    <mergeCell ref="J5:K5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E0CD51-0F69-487C-8F6B-E2F4BA037D12}">
  <dimension ref="G6:AE61"/>
  <sheetViews>
    <sheetView topLeftCell="I34" zoomScale="85" zoomScaleNormal="85" workbookViewId="0">
      <selection activeCell="I49" sqref="I49"/>
    </sheetView>
  </sheetViews>
  <sheetFormatPr defaultRowHeight="14.4" x14ac:dyDescent="0.3"/>
  <cols>
    <col min="3" max="5" width="8.88671875" customWidth="1"/>
    <col min="7" max="7" width="20.6640625" customWidth="1"/>
    <col min="8" max="8" width="24" customWidth="1"/>
    <col min="9" max="9" width="26.6640625" customWidth="1"/>
    <col min="11" max="11" width="11.88671875" customWidth="1"/>
    <col min="25" max="25" width="8.88671875" customWidth="1"/>
    <col min="29" max="29" width="11.88671875" customWidth="1"/>
    <col min="30" max="30" width="12.5546875" customWidth="1"/>
  </cols>
  <sheetData>
    <row r="6" spans="7:15" ht="15" thickBot="1" x14ac:dyDescent="0.35"/>
    <row r="7" spans="7:15" ht="20.399999999999999" x14ac:dyDescent="0.3">
      <c r="G7" s="118" t="s">
        <v>34</v>
      </c>
      <c r="H7" s="119"/>
      <c r="I7" s="119"/>
      <c r="J7" s="119"/>
      <c r="K7" s="119"/>
      <c r="L7" s="119"/>
      <c r="M7" s="119"/>
      <c r="N7" s="56"/>
      <c r="O7" s="57"/>
    </row>
    <row r="8" spans="7:15" x14ac:dyDescent="0.3">
      <c r="G8" s="68"/>
      <c r="H8" s="59"/>
      <c r="I8" s="59"/>
      <c r="J8" s="59"/>
      <c r="K8" s="59"/>
      <c r="L8" s="59"/>
      <c r="M8" s="59"/>
      <c r="N8" s="59"/>
      <c r="O8" s="60"/>
    </row>
    <row r="9" spans="7:15" x14ac:dyDescent="0.3">
      <c r="G9" s="113" t="s">
        <v>35</v>
      </c>
      <c r="H9" s="114"/>
      <c r="I9" s="114"/>
      <c r="J9" s="114"/>
      <c r="K9" s="114"/>
      <c r="L9" s="114"/>
      <c r="M9" s="114"/>
      <c r="N9" s="114"/>
      <c r="O9" s="120"/>
    </row>
    <row r="10" spans="7:15" ht="15.6" x14ac:dyDescent="0.3">
      <c r="G10" s="69"/>
      <c r="H10" s="59"/>
      <c r="I10" s="59"/>
      <c r="J10" s="59"/>
      <c r="K10" s="59"/>
      <c r="L10" s="59"/>
      <c r="M10" s="59"/>
      <c r="N10" s="59"/>
      <c r="O10" s="60"/>
    </row>
    <row r="11" spans="7:15" x14ac:dyDescent="0.3">
      <c r="G11" s="113" t="s">
        <v>59</v>
      </c>
      <c r="H11" s="114"/>
      <c r="I11" s="114"/>
      <c r="J11" s="70"/>
      <c r="K11" s="59"/>
      <c r="L11" s="59"/>
      <c r="M11" s="59"/>
      <c r="N11" s="59"/>
      <c r="O11" s="60"/>
    </row>
    <row r="12" spans="7:15" x14ac:dyDescent="0.3">
      <c r="G12" s="71"/>
      <c r="H12" s="70"/>
      <c r="I12" s="70"/>
      <c r="J12" s="70"/>
      <c r="K12" s="59"/>
      <c r="L12" s="59"/>
      <c r="M12" s="59"/>
      <c r="N12" s="59"/>
      <c r="O12" s="60"/>
    </row>
    <row r="13" spans="7:15" x14ac:dyDescent="0.3">
      <c r="G13" s="113" t="s">
        <v>60</v>
      </c>
      <c r="H13" s="114"/>
      <c r="I13" s="114"/>
      <c r="J13" s="70"/>
      <c r="K13" s="59"/>
      <c r="L13" s="59"/>
      <c r="M13" s="59"/>
      <c r="N13" s="59"/>
      <c r="O13" s="60"/>
    </row>
    <row r="14" spans="7:15" x14ac:dyDescent="0.3">
      <c r="G14" s="71"/>
      <c r="H14" s="70"/>
      <c r="I14" s="70"/>
      <c r="J14" s="70"/>
      <c r="K14" s="59"/>
      <c r="L14" s="59"/>
      <c r="M14" s="59"/>
      <c r="N14" s="59"/>
      <c r="O14" s="60"/>
    </row>
    <row r="15" spans="7:15" x14ac:dyDescent="0.3">
      <c r="G15" s="113" t="s">
        <v>61</v>
      </c>
      <c r="H15" s="114"/>
      <c r="I15" s="114"/>
      <c r="J15" s="70"/>
      <c r="K15" s="59"/>
      <c r="L15" s="59"/>
      <c r="M15" s="59"/>
      <c r="N15" s="59"/>
      <c r="O15" s="60"/>
    </row>
    <row r="16" spans="7:15" x14ac:dyDescent="0.3">
      <c r="G16" s="71"/>
      <c r="H16" s="70"/>
      <c r="I16" s="70"/>
      <c r="J16" s="70"/>
      <c r="K16" s="59"/>
      <c r="L16" s="59"/>
      <c r="M16" s="59"/>
      <c r="N16" s="59"/>
      <c r="O16" s="60"/>
    </row>
    <row r="17" spans="7:29" x14ac:dyDescent="0.3">
      <c r="G17" s="113" t="s">
        <v>62</v>
      </c>
      <c r="H17" s="114"/>
      <c r="I17" s="114"/>
      <c r="J17" s="114"/>
      <c r="K17" s="59"/>
      <c r="L17" s="59"/>
      <c r="M17" s="59"/>
      <c r="N17" s="59"/>
      <c r="O17" s="60"/>
    </row>
    <row r="18" spans="7:29" ht="22.2" x14ac:dyDescent="0.3">
      <c r="G18" s="72"/>
      <c r="H18" s="59"/>
      <c r="I18" s="59"/>
      <c r="J18" s="59"/>
      <c r="K18" s="59"/>
      <c r="L18" s="59"/>
      <c r="M18" s="59"/>
      <c r="N18" s="59"/>
      <c r="O18" s="60"/>
    </row>
    <row r="19" spans="7:29" x14ac:dyDescent="0.3">
      <c r="G19" s="113" t="s">
        <v>36</v>
      </c>
      <c r="H19" s="114"/>
      <c r="I19" s="114"/>
      <c r="J19" s="59"/>
      <c r="K19" s="59"/>
      <c r="L19" s="59"/>
      <c r="M19" s="59"/>
      <c r="N19" s="59"/>
      <c r="O19" s="60"/>
    </row>
    <row r="20" spans="7:29" ht="15" thickBot="1" x14ac:dyDescent="0.35">
      <c r="G20" s="73"/>
      <c r="H20" s="66"/>
      <c r="I20" s="66"/>
      <c r="J20" s="66"/>
      <c r="K20" s="66"/>
      <c r="L20" s="66"/>
      <c r="M20" s="66"/>
      <c r="N20" s="66"/>
      <c r="O20" s="67"/>
    </row>
    <row r="21" spans="7:29" ht="28.2" customHeight="1" thickBot="1" x14ac:dyDescent="0.35">
      <c r="G21" s="74" t="s">
        <v>37</v>
      </c>
      <c r="H21" s="75" t="s">
        <v>38</v>
      </c>
      <c r="I21" s="76" t="s">
        <v>39</v>
      </c>
      <c r="K21" s="35" t="s">
        <v>53</v>
      </c>
    </row>
    <row r="22" spans="7:29" ht="37.200000000000003" customHeight="1" thickBot="1" x14ac:dyDescent="0.35">
      <c r="G22" s="77">
        <v>1</v>
      </c>
      <c r="H22" s="27" t="s">
        <v>40</v>
      </c>
      <c r="I22" s="78" t="s">
        <v>41</v>
      </c>
      <c r="K22" s="28" t="s">
        <v>54</v>
      </c>
      <c r="L22" s="29">
        <v>9</v>
      </c>
      <c r="M22" s="29">
        <v>8</v>
      </c>
      <c r="N22" s="29">
        <v>7</v>
      </c>
      <c r="O22" s="29">
        <v>6</v>
      </c>
      <c r="P22" s="29">
        <v>5</v>
      </c>
      <c r="Q22" s="29">
        <v>4</v>
      </c>
      <c r="R22" s="29">
        <v>3</v>
      </c>
      <c r="S22" s="52">
        <v>2</v>
      </c>
      <c r="T22" s="29">
        <v>1</v>
      </c>
      <c r="U22" s="29">
        <v>2</v>
      </c>
      <c r="V22" s="29">
        <v>3</v>
      </c>
      <c r="W22" s="29">
        <v>4</v>
      </c>
      <c r="X22" s="29">
        <v>5</v>
      </c>
      <c r="Y22" s="29">
        <v>6</v>
      </c>
      <c r="Z22" s="29">
        <v>7</v>
      </c>
      <c r="AA22" s="29">
        <v>8</v>
      </c>
      <c r="AB22" s="29">
        <v>9</v>
      </c>
      <c r="AC22" s="34" t="s">
        <v>55</v>
      </c>
    </row>
    <row r="23" spans="7:29" ht="45.6" customHeight="1" thickBot="1" x14ac:dyDescent="0.35">
      <c r="G23" s="77">
        <v>3</v>
      </c>
      <c r="H23" s="27" t="s">
        <v>42</v>
      </c>
      <c r="I23" s="79" t="s">
        <v>43</v>
      </c>
      <c r="K23" s="115" t="s">
        <v>56</v>
      </c>
      <c r="L23" s="115"/>
      <c r="M23" s="115"/>
      <c r="N23" s="115"/>
      <c r="O23" s="115"/>
      <c r="P23" s="115"/>
      <c r="Q23" s="115"/>
      <c r="R23" s="115"/>
      <c r="S23" s="115"/>
      <c r="X23" s="32"/>
      <c r="Y23" s="32"/>
      <c r="Z23" s="32"/>
      <c r="AA23" s="32"/>
      <c r="AB23" s="32"/>
      <c r="AC23" s="32"/>
    </row>
    <row r="24" spans="7:29" ht="46.2" customHeight="1" thickBot="1" x14ac:dyDescent="0.35">
      <c r="G24" s="77">
        <v>5</v>
      </c>
      <c r="H24" s="27" t="s">
        <v>44</v>
      </c>
      <c r="I24" s="79" t="s">
        <v>45</v>
      </c>
      <c r="K24" s="28" t="s">
        <v>54</v>
      </c>
      <c r="L24" s="29">
        <v>9</v>
      </c>
      <c r="M24" s="29">
        <v>8</v>
      </c>
      <c r="N24" s="29">
        <v>7</v>
      </c>
      <c r="O24" s="29">
        <v>6</v>
      </c>
      <c r="P24" s="29">
        <v>5</v>
      </c>
      <c r="Q24" s="29">
        <v>4</v>
      </c>
      <c r="R24" s="29">
        <v>3</v>
      </c>
      <c r="S24" s="29">
        <v>2</v>
      </c>
      <c r="T24" s="52">
        <v>1</v>
      </c>
      <c r="U24" s="29">
        <v>2</v>
      </c>
      <c r="V24" s="29">
        <v>3</v>
      </c>
      <c r="W24" s="29">
        <v>4</v>
      </c>
      <c r="X24" s="29">
        <v>5</v>
      </c>
      <c r="Y24" s="29">
        <v>6</v>
      </c>
      <c r="Z24" s="29">
        <v>7</v>
      </c>
      <c r="AA24" s="29">
        <v>8</v>
      </c>
      <c r="AB24" s="29">
        <v>9</v>
      </c>
      <c r="AC24" s="34" t="s">
        <v>55</v>
      </c>
    </row>
    <row r="25" spans="7:29" ht="48.6" customHeight="1" thickBot="1" x14ac:dyDescent="0.35">
      <c r="G25" s="77">
        <v>7</v>
      </c>
      <c r="H25" s="27" t="s">
        <v>46</v>
      </c>
      <c r="I25" s="79" t="s">
        <v>47</v>
      </c>
      <c r="K25" s="115" t="s">
        <v>57</v>
      </c>
      <c r="L25" s="115"/>
      <c r="M25" s="115"/>
      <c r="N25" s="115"/>
      <c r="O25" s="115"/>
      <c r="P25" s="115"/>
      <c r="Q25" s="115"/>
      <c r="R25" s="115"/>
      <c r="S25" s="115"/>
      <c r="X25" s="32"/>
      <c r="Y25" s="32"/>
      <c r="Z25" s="32"/>
      <c r="AA25" s="32"/>
      <c r="AB25" s="32"/>
      <c r="AC25" s="32"/>
    </row>
    <row r="26" spans="7:29" ht="47.4" customHeight="1" thickBot="1" x14ac:dyDescent="0.35">
      <c r="G26" s="77">
        <v>9</v>
      </c>
      <c r="H26" s="27" t="s">
        <v>48</v>
      </c>
      <c r="I26" s="79" t="s">
        <v>49</v>
      </c>
      <c r="K26" s="28" t="s">
        <v>54</v>
      </c>
      <c r="L26" s="29">
        <v>9</v>
      </c>
      <c r="M26" s="29">
        <v>8</v>
      </c>
      <c r="N26" s="29">
        <v>7</v>
      </c>
      <c r="O26" s="29">
        <v>6</v>
      </c>
      <c r="P26" s="29">
        <v>5</v>
      </c>
      <c r="Q26" s="29">
        <v>4</v>
      </c>
      <c r="R26" s="29">
        <v>3</v>
      </c>
      <c r="S26" s="29">
        <v>2</v>
      </c>
      <c r="T26" s="29">
        <v>1</v>
      </c>
      <c r="U26" s="52">
        <v>2</v>
      </c>
      <c r="V26" s="29">
        <v>3</v>
      </c>
      <c r="W26" s="29">
        <v>4</v>
      </c>
      <c r="X26" s="29">
        <v>5</v>
      </c>
      <c r="Y26" s="29">
        <v>6</v>
      </c>
      <c r="Z26" s="29">
        <v>7</v>
      </c>
      <c r="AA26" s="29">
        <v>8</v>
      </c>
      <c r="AB26" s="29">
        <v>9</v>
      </c>
      <c r="AC26" s="34" t="s">
        <v>55</v>
      </c>
    </row>
    <row r="27" spans="7:29" ht="43.2" customHeight="1" thickBot="1" x14ac:dyDescent="0.35">
      <c r="G27" s="80" t="s">
        <v>50</v>
      </c>
      <c r="H27" s="81" t="s">
        <v>51</v>
      </c>
      <c r="I27" s="82" t="s">
        <v>52</v>
      </c>
      <c r="K27" s="116" t="s">
        <v>58</v>
      </c>
      <c r="L27" s="116"/>
      <c r="M27" s="116"/>
      <c r="N27" s="116"/>
      <c r="O27" s="116"/>
      <c r="P27" s="116"/>
      <c r="Q27" s="116"/>
      <c r="R27" s="116"/>
      <c r="S27" s="116"/>
    </row>
    <row r="28" spans="7:29" x14ac:dyDescent="0.3">
      <c r="G28" s="24"/>
    </row>
    <row r="29" spans="7:29" x14ac:dyDescent="0.3">
      <c r="G29" s="25"/>
      <c r="K29" s="59" t="s">
        <v>65</v>
      </c>
      <c r="L29" s="59"/>
      <c r="M29" s="59"/>
      <c r="N29" s="59"/>
      <c r="O29" s="59"/>
      <c r="P29" s="59"/>
      <c r="Q29" s="59"/>
      <c r="R29" s="59"/>
      <c r="S29" s="59"/>
      <c r="T29" s="59"/>
      <c r="U29" s="59"/>
    </row>
    <row r="30" spans="7:29" ht="15" x14ac:dyDescent="0.3">
      <c r="G30" s="30"/>
      <c r="K30" s="117" t="s">
        <v>66</v>
      </c>
      <c r="L30" s="117"/>
      <c r="M30" s="117"/>
      <c r="N30" s="117"/>
      <c r="O30" s="117"/>
      <c r="P30" s="117"/>
      <c r="Q30" s="117"/>
      <c r="R30" s="117"/>
      <c r="S30" s="117"/>
      <c r="T30" s="117"/>
      <c r="U30" s="117"/>
    </row>
    <row r="31" spans="7:29" ht="15" thickBot="1" x14ac:dyDescent="0.35">
      <c r="G31" s="31"/>
      <c r="H31" s="33"/>
      <c r="I31" s="33"/>
      <c r="J31" s="33"/>
      <c r="K31" s="92"/>
      <c r="L31" s="92"/>
      <c r="M31" s="59"/>
      <c r="N31" s="59"/>
      <c r="O31" s="59"/>
      <c r="P31" s="59"/>
      <c r="Q31" s="59"/>
      <c r="R31" s="59"/>
      <c r="S31" s="59"/>
      <c r="T31" s="59"/>
      <c r="U31" s="59"/>
    </row>
    <row r="32" spans="7:29" ht="24" customHeight="1" thickBot="1" x14ac:dyDescent="0.35">
      <c r="G32" s="23"/>
      <c r="K32" s="36" t="s">
        <v>54</v>
      </c>
      <c r="L32" s="37">
        <v>9</v>
      </c>
      <c r="M32" s="38">
        <v>8</v>
      </c>
      <c r="N32" s="38">
        <v>7</v>
      </c>
      <c r="O32" s="37">
        <v>6</v>
      </c>
      <c r="P32" s="38">
        <v>5</v>
      </c>
      <c r="Q32" s="38">
        <v>4</v>
      </c>
      <c r="R32" s="38">
        <v>3</v>
      </c>
      <c r="S32" s="38">
        <v>2</v>
      </c>
      <c r="T32" s="38">
        <v>1</v>
      </c>
      <c r="U32" s="38">
        <v>2</v>
      </c>
      <c r="V32" s="38">
        <v>3</v>
      </c>
      <c r="W32" s="38">
        <v>4</v>
      </c>
      <c r="X32" s="38">
        <v>5</v>
      </c>
      <c r="Y32" s="38">
        <v>6</v>
      </c>
      <c r="Z32" s="38">
        <v>7</v>
      </c>
      <c r="AA32" s="38">
        <v>8</v>
      </c>
      <c r="AB32" s="38">
        <v>9</v>
      </c>
      <c r="AC32" s="39" t="s">
        <v>55</v>
      </c>
    </row>
    <row r="33" spans="7:31" ht="28.2" thickBot="1" x14ac:dyDescent="0.35">
      <c r="G33" s="30"/>
      <c r="K33" s="40" t="s">
        <v>54</v>
      </c>
      <c r="L33" s="41">
        <v>9</v>
      </c>
      <c r="M33" s="42">
        <v>8</v>
      </c>
      <c r="N33" s="42">
        <v>7</v>
      </c>
      <c r="O33" s="41">
        <v>6</v>
      </c>
      <c r="P33" s="42">
        <v>5</v>
      </c>
      <c r="Q33" s="42">
        <v>4</v>
      </c>
      <c r="R33" s="42">
        <v>3</v>
      </c>
      <c r="S33" s="42">
        <v>2</v>
      </c>
      <c r="T33" s="42">
        <v>1</v>
      </c>
      <c r="U33" s="42">
        <v>2</v>
      </c>
      <c r="V33" s="42">
        <v>3</v>
      </c>
      <c r="W33" s="42">
        <v>4</v>
      </c>
      <c r="X33" s="42">
        <v>5</v>
      </c>
      <c r="Y33" s="42">
        <v>6</v>
      </c>
      <c r="Z33" s="42">
        <v>7</v>
      </c>
      <c r="AA33" s="42">
        <v>8</v>
      </c>
      <c r="AB33" s="42">
        <v>9</v>
      </c>
      <c r="AC33" s="43" t="s">
        <v>63</v>
      </c>
    </row>
    <row r="34" spans="7:31" ht="26.4" customHeight="1" thickBot="1" x14ac:dyDescent="0.35">
      <c r="G34" s="31"/>
      <c r="H34" s="33"/>
      <c r="I34" s="33"/>
      <c r="J34" s="33"/>
      <c r="K34" s="40" t="s">
        <v>54</v>
      </c>
      <c r="L34" s="41">
        <v>9</v>
      </c>
      <c r="M34" s="42">
        <v>8</v>
      </c>
      <c r="N34" s="42">
        <v>7</v>
      </c>
      <c r="O34" s="41">
        <v>6</v>
      </c>
      <c r="P34" s="42">
        <v>5</v>
      </c>
      <c r="Q34" s="42">
        <v>4</v>
      </c>
      <c r="R34" s="42">
        <v>3</v>
      </c>
      <c r="S34" s="42">
        <v>2</v>
      </c>
      <c r="T34" s="42">
        <v>1</v>
      </c>
      <c r="U34" s="42">
        <v>2</v>
      </c>
      <c r="V34" s="42">
        <v>3</v>
      </c>
      <c r="W34" s="42">
        <v>4</v>
      </c>
      <c r="X34" s="42">
        <v>5</v>
      </c>
      <c r="Y34" s="42">
        <v>6</v>
      </c>
      <c r="Z34" s="42">
        <v>7</v>
      </c>
      <c r="AA34" s="42">
        <v>8</v>
      </c>
      <c r="AB34" s="42">
        <v>9</v>
      </c>
      <c r="AC34" s="43" t="s">
        <v>64</v>
      </c>
    </row>
    <row r="35" spans="7:31" ht="28.2" thickBot="1" x14ac:dyDescent="0.35">
      <c r="G35" s="25"/>
      <c r="K35" s="40" t="s">
        <v>55</v>
      </c>
      <c r="L35" s="41">
        <v>9</v>
      </c>
      <c r="M35" s="42">
        <v>8</v>
      </c>
      <c r="N35" s="42">
        <v>7</v>
      </c>
      <c r="O35" s="41">
        <v>6</v>
      </c>
      <c r="P35" s="42">
        <v>5</v>
      </c>
      <c r="Q35" s="42">
        <v>4</v>
      </c>
      <c r="R35" s="42">
        <v>3</v>
      </c>
      <c r="S35" s="42">
        <v>2</v>
      </c>
      <c r="T35" s="42">
        <v>1</v>
      </c>
      <c r="U35" s="42">
        <v>2</v>
      </c>
      <c r="V35" s="42">
        <v>3</v>
      </c>
      <c r="W35" s="42">
        <v>4</v>
      </c>
      <c r="X35" s="42">
        <v>5</v>
      </c>
      <c r="Y35" s="42">
        <v>6</v>
      </c>
      <c r="Z35" s="42">
        <v>7</v>
      </c>
      <c r="AA35" s="42">
        <v>8</v>
      </c>
      <c r="AB35" s="42">
        <v>9</v>
      </c>
      <c r="AC35" s="43" t="s">
        <v>63</v>
      </c>
    </row>
    <row r="36" spans="7:31" ht="23.4" customHeight="1" thickBot="1" x14ac:dyDescent="0.35">
      <c r="G36" s="30"/>
      <c r="K36" s="40" t="s">
        <v>55</v>
      </c>
      <c r="L36" s="41">
        <v>9</v>
      </c>
      <c r="M36" s="42">
        <v>8</v>
      </c>
      <c r="N36" s="42">
        <v>7</v>
      </c>
      <c r="O36" s="41">
        <v>6</v>
      </c>
      <c r="P36" s="42">
        <v>5</v>
      </c>
      <c r="Q36" s="42">
        <v>4</v>
      </c>
      <c r="R36" s="42">
        <v>3</v>
      </c>
      <c r="S36" s="42">
        <v>2</v>
      </c>
      <c r="T36" s="42">
        <v>1</v>
      </c>
      <c r="U36" s="42">
        <v>2</v>
      </c>
      <c r="V36" s="42">
        <v>3</v>
      </c>
      <c r="W36" s="42">
        <v>4</v>
      </c>
      <c r="X36" s="42">
        <v>5</v>
      </c>
      <c r="Y36" s="42">
        <v>6</v>
      </c>
      <c r="Z36" s="42">
        <v>7</v>
      </c>
      <c r="AA36" s="42">
        <v>8</v>
      </c>
      <c r="AB36" s="42">
        <v>9</v>
      </c>
      <c r="AC36" s="43" t="s">
        <v>64</v>
      </c>
    </row>
    <row r="37" spans="7:31" ht="28.2" thickBot="1" x14ac:dyDescent="0.35">
      <c r="G37" s="31"/>
      <c r="H37" s="33"/>
      <c r="I37" s="33"/>
      <c r="J37" s="33"/>
      <c r="K37" s="40" t="s">
        <v>63</v>
      </c>
      <c r="L37" s="41">
        <v>9</v>
      </c>
      <c r="M37" s="42">
        <v>8</v>
      </c>
      <c r="N37" s="42">
        <v>7</v>
      </c>
      <c r="O37" s="41">
        <v>6</v>
      </c>
      <c r="P37" s="42">
        <v>5</v>
      </c>
      <c r="Q37" s="42">
        <v>4</v>
      </c>
      <c r="R37" s="42">
        <v>3</v>
      </c>
      <c r="S37" s="42">
        <v>2</v>
      </c>
      <c r="T37" s="42">
        <v>1</v>
      </c>
      <c r="U37" s="42">
        <v>2</v>
      </c>
      <c r="V37" s="42">
        <v>3</v>
      </c>
      <c r="W37" s="42">
        <v>4</v>
      </c>
      <c r="X37" s="42">
        <v>5</v>
      </c>
      <c r="Y37" s="42">
        <v>6</v>
      </c>
      <c r="Z37" s="42">
        <v>7</v>
      </c>
      <c r="AA37" s="42">
        <v>8</v>
      </c>
      <c r="AB37" s="42">
        <v>9</v>
      </c>
      <c r="AC37" s="43" t="s">
        <v>64</v>
      </c>
    </row>
    <row r="38" spans="7:31" ht="22.2" x14ac:dyDescent="0.3">
      <c r="G38" s="26"/>
    </row>
    <row r="42" spans="7:31" ht="15" thickBot="1" x14ac:dyDescent="0.35">
      <c r="J42" s="59"/>
      <c r="K42" s="59" t="s">
        <v>70</v>
      </c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</row>
    <row r="43" spans="7:31" ht="31.8" thickBot="1" x14ac:dyDescent="0.35">
      <c r="J43" s="59"/>
      <c r="K43" s="83" t="s">
        <v>67</v>
      </c>
      <c r="L43" s="108" t="s">
        <v>68</v>
      </c>
      <c r="M43" s="109"/>
      <c r="N43" s="109"/>
      <c r="O43" s="109"/>
      <c r="P43" s="109"/>
      <c r="Q43" s="109"/>
      <c r="R43" s="109"/>
      <c r="S43" s="109"/>
      <c r="T43" s="110"/>
      <c r="U43" s="108" t="s">
        <v>68</v>
      </c>
      <c r="V43" s="109"/>
      <c r="W43" s="109"/>
      <c r="X43" s="109"/>
      <c r="Y43" s="109"/>
      <c r="Z43" s="109"/>
      <c r="AA43" s="109"/>
      <c r="AB43" s="109"/>
      <c r="AC43" s="110"/>
      <c r="AD43" s="84" t="s">
        <v>71</v>
      </c>
      <c r="AE43" s="59"/>
    </row>
    <row r="44" spans="7:31" ht="16.8" thickBot="1" x14ac:dyDescent="0.35">
      <c r="J44" s="59"/>
      <c r="K44" s="85" t="s">
        <v>54</v>
      </c>
      <c r="L44" s="86">
        <v>9</v>
      </c>
      <c r="M44" s="86">
        <v>8</v>
      </c>
      <c r="N44" s="7">
        <v>7</v>
      </c>
      <c r="O44" s="86">
        <v>6</v>
      </c>
      <c r="P44" s="86">
        <v>5</v>
      </c>
      <c r="Q44" s="44">
        <v>4</v>
      </c>
      <c r="R44" s="86">
        <v>3</v>
      </c>
      <c r="S44" s="86">
        <v>2</v>
      </c>
      <c r="T44" s="106">
        <v>1</v>
      </c>
      <c r="U44" s="107"/>
      <c r="V44" s="86">
        <v>2</v>
      </c>
      <c r="W44" s="86">
        <v>3</v>
      </c>
      <c r="X44" s="86">
        <v>4</v>
      </c>
      <c r="Y44" s="86">
        <v>5</v>
      </c>
      <c r="Z44" s="86">
        <v>6</v>
      </c>
      <c r="AA44" s="86">
        <v>7</v>
      </c>
      <c r="AB44" s="86">
        <v>8</v>
      </c>
      <c r="AC44" s="86">
        <v>9</v>
      </c>
      <c r="AD44" s="87" t="s">
        <v>69</v>
      </c>
      <c r="AE44" s="59"/>
    </row>
    <row r="45" spans="7:31" ht="16.8" thickBot="1" x14ac:dyDescent="0.35">
      <c r="J45" s="59"/>
      <c r="K45" s="85" t="s">
        <v>54</v>
      </c>
      <c r="L45" s="86">
        <v>9</v>
      </c>
      <c r="M45" s="86">
        <v>8</v>
      </c>
      <c r="N45" s="86">
        <v>7</v>
      </c>
      <c r="O45" s="7">
        <v>6</v>
      </c>
      <c r="P45" s="86">
        <v>5</v>
      </c>
      <c r="Q45" s="86">
        <v>4</v>
      </c>
      <c r="R45" s="44">
        <v>3</v>
      </c>
      <c r="S45" s="86">
        <v>2</v>
      </c>
      <c r="T45" s="106">
        <v>1</v>
      </c>
      <c r="U45" s="107"/>
      <c r="V45" s="86">
        <v>2</v>
      </c>
      <c r="W45" s="86">
        <v>3</v>
      </c>
      <c r="X45" s="86">
        <v>4</v>
      </c>
      <c r="Y45" s="86">
        <v>5</v>
      </c>
      <c r="Z45" s="86">
        <v>6</v>
      </c>
      <c r="AA45" s="86">
        <v>7</v>
      </c>
      <c r="AB45" s="86">
        <v>8</v>
      </c>
      <c r="AC45" s="86">
        <v>9</v>
      </c>
      <c r="AD45" s="87" t="s">
        <v>63</v>
      </c>
      <c r="AE45" s="59"/>
    </row>
    <row r="46" spans="7:31" ht="16.8" thickBot="1" x14ac:dyDescent="0.35">
      <c r="J46" s="59"/>
      <c r="K46" s="85" t="s">
        <v>54</v>
      </c>
      <c r="L46" s="86">
        <v>9</v>
      </c>
      <c r="M46" s="86">
        <v>8</v>
      </c>
      <c r="N46" s="86">
        <v>7</v>
      </c>
      <c r="O46" s="86">
        <v>6</v>
      </c>
      <c r="P46" s="86">
        <v>5</v>
      </c>
      <c r="Q46" s="86">
        <v>4</v>
      </c>
      <c r="R46" s="44">
        <v>3</v>
      </c>
      <c r="S46" s="86">
        <v>2</v>
      </c>
      <c r="T46" s="111">
        <v>1</v>
      </c>
      <c r="U46" s="112"/>
      <c r="V46" s="86">
        <v>2</v>
      </c>
      <c r="W46" s="86">
        <v>3</v>
      </c>
      <c r="X46" s="86">
        <v>4</v>
      </c>
      <c r="Y46" s="86">
        <v>5</v>
      </c>
      <c r="Z46" s="86">
        <v>6</v>
      </c>
      <c r="AA46" s="86">
        <v>7</v>
      </c>
      <c r="AB46" s="86">
        <v>8</v>
      </c>
      <c r="AC46" s="86">
        <v>9</v>
      </c>
      <c r="AD46" s="87" t="s">
        <v>72</v>
      </c>
      <c r="AE46" s="59"/>
    </row>
    <row r="47" spans="7:31" ht="16.8" thickBot="1" x14ac:dyDescent="0.35">
      <c r="J47" s="59"/>
      <c r="K47" s="85" t="s">
        <v>69</v>
      </c>
      <c r="L47" s="86">
        <v>9</v>
      </c>
      <c r="M47" s="86">
        <v>8</v>
      </c>
      <c r="N47" s="86">
        <v>7</v>
      </c>
      <c r="O47" s="86">
        <v>6</v>
      </c>
      <c r="P47" s="86">
        <v>5</v>
      </c>
      <c r="Q47" s="7">
        <v>4</v>
      </c>
      <c r="R47" s="86">
        <v>3</v>
      </c>
      <c r="S47" s="44">
        <v>2</v>
      </c>
      <c r="T47" s="106">
        <v>1</v>
      </c>
      <c r="U47" s="107"/>
      <c r="V47" s="86">
        <v>2</v>
      </c>
      <c r="W47" s="86">
        <v>3</v>
      </c>
      <c r="X47" s="86">
        <v>4</v>
      </c>
      <c r="Y47" s="86">
        <v>5</v>
      </c>
      <c r="Z47" s="86">
        <v>6</v>
      </c>
      <c r="AA47" s="86">
        <v>7</v>
      </c>
      <c r="AB47" s="86">
        <v>8</v>
      </c>
      <c r="AC47" s="86">
        <v>9</v>
      </c>
      <c r="AD47" s="87" t="s">
        <v>63</v>
      </c>
      <c r="AE47" s="59"/>
    </row>
    <row r="48" spans="7:31" ht="16.8" thickBot="1" x14ac:dyDescent="0.35">
      <c r="J48" s="59"/>
      <c r="K48" s="85" t="s">
        <v>69</v>
      </c>
      <c r="L48" s="86">
        <v>9</v>
      </c>
      <c r="M48" s="86">
        <v>8</v>
      </c>
      <c r="N48" s="86">
        <v>7</v>
      </c>
      <c r="O48" s="86">
        <v>6</v>
      </c>
      <c r="P48" s="86">
        <v>5</v>
      </c>
      <c r="Q48" s="86">
        <v>4</v>
      </c>
      <c r="R48" s="86">
        <v>3</v>
      </c>
      <c r="S48" s="86">
        <v>2</v>
      </c>
      <c r="T48" s="106">
        <v>1</v>
      </c>
      <c r="U48" s="107"/>
      <c r="V48" s="44">
        <v>2</v>
      </c>
      <c r="W48" s="86">
        <v>3</v>
      </c>
      <c r="X48" s="7">
        <v>4</v>
      </c>
      <c r="Y48" s="86">
        <v>5</v>
      </c>
      <c r="Z48" s="86">
        <v>6</v>
      </c>
      <c r="AA48" s="86">
        <v>7</v>
      </c>
      <c r="AB48" s="86">
        <v>8</v>
      </c>
      <c r="AC48" s="86">
        <v>9</v>
      </c>
      <c r="AD48" s="87" t="s">
        <v>72</v>
      </c>
      <c r="AE48" s="59"/>
    </row>
    <row r="49" spans="10:31" ht="16.8" thickBot="1" x14ac:dyDescent="0.35">
      <c r="J49" s="59"/>
      <c r="K49" s="85" t="s">
        <v>63</v>
      </c>
      <c r="L49" s="86">
        <v>9</v>
      </c>
      <c r="M49" s="86">
        <v>8</v>
      </c>
      <c r="N49" s="86">
        <v>7</v>
      </c>
      <c r="O49" s="86">
        <v>6</v>
      </c>
      <c r="P49" s="86">
        <v>5</v>
      </c>
      <c r="Q49" s="86">
        <v>4</v>
      </c>
      <c r="R49" s="86">
        <v>3</v>
      </c>
      <c r="S49" s="86">
        <v>2</v>
      </c>
      <c r="T49" s="106">
        <v>1</v>
      </c>
      <c r="U49" s="107"/>
      <c r="V49" s="86">
        <v>2</v>
      </c>
      <c r="W49" s="44">
        <v>3</v>
      </c>
      <c r="X49" s="7">
        <v>4</v>
      </c>
      <c r="Y49" s="86">
        <v>5</v>
      </c>
      <c r="Z49" s="86">
        <v>6</v>
      </c>
      <c r="AA49" s="86">
        <v>7</v>
      </c>
      <c r="AB49" s="86">
        <v>8</v>
      </c>
      <c r="AC49" s="86">
        <v>9</v>
      </c>
      <c r="AD49" s="87" t="s">
        <v>72</v>
      </c>
      <c r="AE49" s="59"/>
    </row>
    <row r="50" spans="10:31" x14ac:dyDescent="0.3">
      <c r="J50" s="59"/>
      <c r="K50" s="59"/>
      <c r="L50" s="59"/>
      <c r="M50" s="59"/>
      <c r="N50" s="59"/>
      <c r="O50" s="59"/>
      <c r="P50" s="59"/>
      <c r="Q50" s="59"/>
      <c r="R50" s="59"/>
      <c r="S50" s="59"/>
      <c r="T50" s="59"/>
      <c r="U50" s="59"/>
      <c r="V50" s="59"/>
      <c r="W50" s="59"/>
      <c r="X50" s="59"/>
      <c r="Y50" s="59"/>
      <c r="Z50" s="59"/>
      <c r="AA50" s="59"/>
      <c r="AB50" s="59"/>
      <c r="AC50" s="59"/>
      <c r="AD50" s="59"/>
      <c r="AE50" s="59"/>
    </row>
    <row r="51" spans="10:31" x14ac:dyDescent="0.3">
      <c r="J51" s="59"/>
      <c r="K51" s="59"/>
      <c r="L51" s="59"/>
      <c r="M51" s="59"/>
      <c r="N51" s="59"/>
      <c r="O51" s="59"/>
      <c r="P51" s="59"/>
      <c r="Q51" s="59"/>
      <c r="R51" s="59"/>
      <c r="S51" s="59"/>
      <c r="T51" s="59"/>
      <c r="U51" s="59"/>
      <c r="V51" s="59"/>
      <c r="W51" s="59"/>
      <c r="X51" s="59"/>
      <c r="Y51" s="59"/>
      <c r="Z51" s="59"/>
      <c r="AA51" s="59"/>
      <c r="AB51" s="59"/>
      <c r="AC51" s="59"/>
      <c r="AD51" s="59"/>
      <c r="AE51" s="59"/>
    </row>
    <row r="52" spans="10:31" ht="15" customHeight="1" thickBot="1" x14ac:dyDescent="0.35">
      <c r="J52" s="88"/>
      <c r="K52" s="89" t="s">
        <v>73</v>
      </c>
      <c r="L52" s="88"/>
      <c r="M52" s="59"/>
      <c r="N52" s="59"/>
      <c r="O52" s="59"/>
      <c r="P52" s="59"/>
      <c r="Q52" s="59"/>
      <c r="R52" s="59"/>
      <c r="S52" s="59"/>
      <c r="T52" s="59"/>
      <c r="U52" s="59"/>
      <c r="V52" s="59"/>
      <c r="W52" s="59"/>
      <c r="X52" s="59"/>
      <c r="Y52" s="59"/>
      <c r="Z52" s="59"/>
      <c r="AA52" s="59"/>
      <c r="AB52" s="59"/>
      <c r="AC52" s="59"/>
      <c r="AD52" s="59"/>
      <c r="AE52" s="59"/>
    </row>
    <row r="53" spans="10:31" ht="31.8" thickBot="1" x14ac:dyDescent="0.35">
      <c r="J53" s="59"/>
      <c r="K53" s="83" t="s">
        <v>67</v>
      </c>
      <c r="L53" s="108" t="s">
        <v>68</v>
      </c>
      <c r="M53" s="109"/>
      <c r="N53" s="109"/>
      <c r="O53" s="109"/>
      <c r="P53" s="109"/>
      <c r="Q53" s="109"/>
      <c r="R53" s="109"/>
      <c r="S53" s="109"/>
      <c r="T53" s="110"/>
      <c r="U53" s="108" t="s">
        <v>68</v>
      </c>
      <c r="V53" s="109"/>
      <c r="W53" s="109"/>
      <c r="X53" s="109"/>
      <c r="Y53" s="109"/>
      <c r="Z53" s="109"/>
      <c r="AA53" s="109"/>
      <c r="AB53" s="109"/>
      <c r="AC53" s="110"/>
      <c r="AD53" s="84" t="s">
        <v>71</v>
      </c>
      <c r="AE53" s="59"/>
    </row>
    <row r="54" spans="10:31" ht="16.8" thickBot="1" x14ac:dyDescent="0.35">
      <c r="J54" s="59"/>
      <c r="K54" s="90" t="s">
        <v>54</v>
      </c>
      <c r="L54" s="86">
        <v>9</v>
      </c>
      <c r="M54" s="86">
        <v>8</v>
      </c>
      <c r="N54" s="86">
        <v>7</v>
      </c>
      <c r="O54" s="86">
        <v>6</v>
      </c>
      <c r="P54" s="86">
        <v>5</v>
      </c>
      <c r="Q54" s="7">
        <v>4</v>
      </c>
      <c r="R54" s="86">
        <v>3</v>
      </c>
      <c r="S54" s="44">
        <v>2</v>
      </c>
      <c r="T54" s="106">
        <v>1</v>
      </c>
      <c r="U54" s="107"/>
      <c r="V54" s="86">
        <v>2</v>
      </c>
      <c r="W54" s="86">
        <v>3</v>
      </c>
      <c r="X54" s="86">
        <v>4</v>
      </c>
      <c r="Y54" s="86">
        <v>5</v>
      </c>
      <c r="Z54" s="86">
        <v>6</v>
      </c>
      <c r="AA54" s="86">
        <v>7</v>
      </c>
      <c r="AB54" s="86">
        <v>8</v>
      </c>
      <c r="AC54" s="86">
        <v>9</v>
      </c>
      <c r="AD54" s="91" t="s">
        <v>69</v>
      </c>
      <c r="AE54" s="59"/>
    </row>
    <row r="55" spans="10:31" ht="16.8" thickBot="1" x14ac:dyDescent="0.35">
      <c r="J55" s="59"/>
      <c r="K55" s="90" t="s">
        <v>54</v>
      </c>
      <c r="L55" s="86">
        <v>9</v>
      </c>
      <c r="M55" s="86">
        <v>8</v>
      </c>
      <c r="N55" s="86">
        <v>7</v>
      </c>
      <c r="O55" s="86">
        <v>6</v>
      </c>
      <c r="P55" s="7">
        <v>5</v>
      </c>
      <c r="Q55" s="86">
        <v>4</v>
      </c>
      <c r="R55" s="44">
        <v>3</v>
      </c>
      <c r="S55" s="86">
        <v>2</v>
      </c>
      <c r="T55" s="106">
        <v>1</v>
      </c>
      <c r="U55" s="107"/>
      <c r="V55" s="86">
        <v>2</v>
      </c>
      <c r="W55" s="86">
        <v>3</v>
      </c>
      <c r="X55" s="86">
        <v>4</v>
      </c>
      <c r="Y55" s="86">
        <v>5</v>
      </c>
      <c r="Z55" s="86">
        <v>6</v>
      </c>
      <c r="AA55" s="86">
        <v>7</v>
      </c>
      <c r="AB55" s="86">
        <v>8</v>
      </c>
      <c r="AC55" s="86">
        <v>9</v>
      </c>
      <c r="AD55" s="91" t="s">
        <v>63</v>
      </c>
      <c r="AE55" s="59"/>
    </row>
    <row r="56" spans="10:31" ht="16.8" thickBot="1" x14ac:dyDescent="0.35">
      <c r="J56" s="59"/>
      <c r="K56" s="90" t="s">
        <v>54</v>
      </c>
      <c r="L56" s="86">
        <v>9</v>
      </c>
      <c r="M56" s="86">
        <v>8</v>
      </c>
      <c r="N56" s="86">
        <v>7</v>
      </c>
      <c r="O56" s="86">
        <v>6</v>
      </c>
      <c r="P56" s="86">
        <v>5</v>
      </c>
      <c r="Q56" s="86">
        <v>4</v>
      </c>
      <c r="R56" s="86">
        <v>3</v>
      </c>
      <c r="S56" s="44">
        <v>2</v>
      </c>
      <c r="T56" s="106">
        <v>1</v>
      </c>
      <c r="U56" s="107"/>
      <c r="V56" s="7">
        <v>2</v>
      </c>
      <c r="W56" s="86">
        <v>3</v>
      </c>
      <c r="X56" s="86">
        <v>4</v>
      </c>
      <c r="Y56" s="86">
        <v>5</v>
      </c>
      <c r="Z56" s="86">
        <v>6</v>
      </c>
      <c r="AA56" s="86">
        <v>7</v>
      </c>
      <c r="AB56" s="86">
        <v>8</v>
      </c>
      <c r="AC56" s="86">
        <v>9</v>
      </c>
      <c r="AD56" s="91" t="s">
        <v>72</v>
      </c>
      <c r="AE56" s="59"/>
    </row>
    <row r="57" spans="10:31" ht="16.8" thickBot="1" x14ac:dyDescent="0.35">
      <c r="J57" s="59"/>
      <c r="K57" s="90" t="s">
        <v>69</v>
      </c>
      <c r="L57" s="86">
        <v>9</v>
      </c>
      <c r="M57" s="86">
        <v>8</v>
      </c>
      <c r="N57" s="86">
        <v>7</v>
      </c>
      <c r="O57" s="86">
        <v>6</v>
      </c>
      <c r="P57" s="7">
        <v>5</v>
      </c>
      <c r="Q57" s="86">
        <v>4</v>
      </c>
      <c r="R57" s="86">
        <v>3</v>
      </c>
      <c r="S57" s="44">
        <v>2</v>
      </c>
      <c r="T57" s="106">
        <v>1</v>
      </c>
      <c r="U57" s="107"/>
      <c r="V57" s="86">
        <v>2</v>
      </c>
      <c r="W57" s="86">
        <v>3</v>
      </c>
      <c r="X57" s="86">
        <v>4</v>
      </c>
      <c r="Y57" s="86">
        <v>5</v>
      </c>
      <c r="Z57" s="86">
        <v>6</v>
      </c>
      <c r="AA57" s="86">
        <v>7</v>
      </c>
      <c r="AB57" s="86">
        <v>8</v>
      </c>
      <c r="AC57" s="86">
        <v>9</v>
      </c>
      <c r="AD57" s="91" t="s">
        <v>63</v>
      </c>
      <c r="AE57" s="59"/>
    </row>
    <row r="58" spans="10:31" ht="16.8" thickBot="1" x14ac:dyDescent="0.35">
      <c r="J58" s="59"/>
      <c r="K58" s="90" t="s">
        <v>69</v>
      </c>
      <c r="L58" s="86">
        <v>9</v>
      </c>
      <c r="M58" s="86">
        <v>8</v>
      </c>
      <c r="N58" s="86">
        <v>7</v>
      </c>
      <c r="O58" s="86">
        <v>6</v>
      </c>
      <c r="P58" s="86">
        <v>5</v>
      </c>
      <c r="Q58" s="86">
        <v>4</v>
      </c>
      <c r="R58" s="86">
        <v>3</v>
      </c>
      <c r="S58" s="44">
        <v>2</v>
      </c>
      <c r="T58" s="106">
        <v>1</v>
      </c>
      <c r="U58" s="107"/>
      <c r="V58" s="86">
        <v>2</v>
      </c>
      <c r="W58" s="86">
        <v>3</v>
      </c>
      <c r="X58" s="7">
        <v>4</v>
      </c>
      <c r="Y58" s="86">
        <v>5</v>
      </c>
      <c r="Z58" s="86">
        <v>6</v>
      </c>
      <c r="AA58" s="86">
        <v>7</v>
      </c>
      <c r="AB58" s="86">
        <v>8</v>
      </c>
      <c r="AC58" s="86">
        <v>9</v>
      </c>
      <c r="AD58" s="91" t="s">
        <v>72</v>
      </c>
      <c r="AE58" s="59"/>
    </row>
    <row r="59" spans="10:31" ht="16.8" thickBot="1" x14ac:dyDescent="0.35">
      <c r="J59" s="59"/>
      <c r="K59" s="90" t="s">
        <v>63</v>
      </c>
      <c r="L59" s="86">
        <v>9</v>
      </c>
      <c r="M59" s="86">
        <v>8</v>
      </c>
      <c r="N59" s="86">
        <v>7</v>
      </c>
      <c r="O59" s="86">
        <v>6</v>
      </c>
      <c r="P59" s="86">
        <v>5</v>
      </c>
      <c r="Q59" s="86">
        <v>4</v>
      </c>
      <c r="R59" s="86">
        <v>3</v>
      </c>
      <c r="S59" s="86">
        <v>2</v>
      </c>
      <c r="T59" s="106">
        <v>1</v>
      </c>
      <c r="U59" s="107"/>
      <c r="V59" s="86">
        <v>2</v>
      </c>
      <c r="W59" s="7">
        <v>3</v>
      </c>
      <c r="X59" s="44">
        <v>4</v>
      </c>
      <c r="Y59" s="86">
        <v>5</v>
      </c>
      <c r="Z59" s="86">
        <v>6</v>
      </c>
      <c r="AA59" s="86">
        <v>7</v>
      </c>
      <c r="AB59" s="86">
        <v>8</v>
      </c>
      <c r="AC59" s="86">
        <v>9</v>
      </c>
      <c r="AD59" s="91" t="s">
        <v>72</v>
      </c>
      <c r="AE59" s="59"/>
    </row>
    <row r="60" spans="10:31" x14ac:dyDescent="0.3">
      <c r="J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  <c r="V60" s="59"/>
      <c r="W60" s="59"/>
      <c r="X60" s="59"/>
      <c r="Y60" s="59"/>
      <c r="Z60" s="59"/>
      <c r="AA60" s="59"/>
      <c r="AB60" s="59"/>
      <c r="AC60" s="59"/>
      <c r="AD60" s="59"/>
      <c r="AE60" s="59"/>
    </row>
    <row r="61" spans="10:31" x14ac:dyDescent="0.3">
      <c r="J61" s="59"/>
      <c r="K61" s="59"/>
      <c r="L61" s="59"/>
      <c r="M61" s="59"/>
      <c r="N61" s="59"/>
      <c r="O61" s="59"/>
      <c r="P61" s="59"/>
      <c r="Q61" s="59"/>
      <c r="R61" s="59"/>
      <c r="S61" s="59"/>
      <c r="T61" s="59"/>
      <c r="U61" s="59"/>
      <c r="V61" s="59"/>
      <c r="W61" s="59"/>
      <c r="X61" s="59"/>
      <c r="Y61" s="59"/>
      <c r="Z61" s="59"/>
      <c r="AA61" s="59"/>
      <c r="AB61" s="59"/>
      <c r="AC61" s="59"/>
      <c r="AD61" s="59"/>
      <c r="AE61" s="59"/>
    </row>
  </sheetData>
  <mergeCells count="27">
    <mergeCell ref="G7:M7"/>
    <mergeCell ref="G9:O9"/>
    <mergeCell ref="G11:I11"/>
    <mergeCell ref="G13:I13"/>
    <mergeCell ref="G15:I15"/>
    <mergeCell ref="T46:U46"/>
    <mergeCell ref="T47:U47"/>
    <mergeCell ref="T48:U48"/>
    <mergeCell ref="G17:J17"/>
    <mergeCell ref="G19:I19"/>
    <mergeCell ref="K23:S23"/>
    <mergeCell ref="K25:S25"/>
    <mergeCell ref="K27:S27"/>
    <mergeCell ref="K30:U30"/>
    <mergeCell ref="L43:T43"/>
    <mergeCell ref="U43:AC43"/>
    <mergeCell ref="T44:U44"/>
    <mergeCell ref="T45:U45"/>
    <mergeCell ref="T57:U57"/>
    <mergeCell ref="T58:U58"/>
    <mergeCell ref="T59:U59"/>
    <mergeCell ref="T49:U49"/>
    <mergeCell ref="L53:T53"/>
    <mergeCell ref="U53:AC53"/>
    <mergeCell ref="T54:U54"/>
    <mergeCell ref="T55:U55"/>
    <mergeCell ref="T56:U56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7D2E47-416B-4F32-8D7F-B9681E3D8E51}">
  <dimension ref="B38:K54"/>
  <sheetViews>
    <sheetView topLeftCell="A37" zoomScale="85" zoomScaleNormal="85" workbookViewId="0">
      <selection activeCell="J51" sqref="J51"/>
    </sheetView>
  </sheetViews>
  <sheetFormatPr defaultRowHeight="14.4" x14ac:dyDescent="0.3"/>
  <cols>
    <col min="2" max="2" width="20.6640625" customWidth="1"/>
    <col min="3" max="3" width="25.21875" customWidth="1"/>
    <col min="4" max="4" width="17.21875" customWidth="1"/>
    <col min="6" max="6" width="17.77734375" customWidth="1"/>
    <col min="8" max="8" width="17.21875" customWidth="1"/>
    <col min="11" max="11" width="35.109375" customWidth="1"/>
  </cols>
  <sheetData>
    <row r="38" spans="2:11" ht="15" thickBot="1" x14ac:dyDescent="0.35"/>
    <row r="39" spans="2:11" ht="33" thickBot="1" x14ac:dyDescent="0.35">
      <c r="B39" s="47" t="s">
        <v>74</v>
      </c>
      <c r="C39" s="48" t="s">
        <v>75</v>
      </c>
      <c r="D39" s="48" t="s">
        <v>76</v>
      </c>
      <c r="E39" s="4" t="s">
        <v>77</v>
      </c>
      <c r="F39" s="48" t="s">
        <v>78</v>
      </c>
      <c r="G39" s="4" t="s">
        <v>79</v>
      </c>
      <c r="H39" s="48" t="s">
        <v>80</v>
      </c>
      <c r="I39" s="4" t="s">
        <v>81</v>
      </c>
      <c r="J39" s="4" t="s">
        <v>82</v>
      </c>
      <c r="K39" s="4" t="s">
        <v>83</v>
      </c>
    </row>
    <row r="40" spans="2:11" ht="125.4" customHeight="1" thickBot="1" x14ac:dyDescent="0.35">
      <c r="B40" s="121" t="s">
        <v>84</v>
      </c>
      <c r="C40" s="10" t="s">
        <v>85</v>
      </c>
      <c r="D40" s="49" t="s">
        <v>86</v>
      </c>
      <c r="E40" s="10">
        <v>7</v>
      </c>
      <c r="F40" s="10" t="s">
        <v>87</v>
      </c>
      <c r="G40" s="10">
        <v>5</v>
      </c>
      <c r="H40" s="10" t="s">
        <v>88</v>
      </c>
      <c r="I40" s="10">
        <v>5</v>
      </c>
      <c r="J40" s="10">
        <v>175</v>
      </c>
      <c r="K40" s="10" t="s">
        <v>89</v>
      </c>
    </row>
    <row r="41" spans="2:11" ht="96.6" customHeight="1" thickBot="1" x14ac:dyDescent="0.35">
      <c r="B41" s="122"/>
      <c r="C41" s="10" t="s">
        <v>90</v>
      </c>
      <c r="D41" s="10" t="s">
        <v>15</v>
      </c>
      <c r="E41" s="10">
        <v>6</v>
      </c>
      <c r="F41" s="10" t="s">
        <v>91</v>
      </c>
      <c r="G41" s="10">
        <v>4</v>
      </c>
      <c r="H41" s="10" t="s">
        <v>92</v>
      </c>
      <c r="I41" s="10">
        <v>4</v>
      </c>
      <c r="J41" s="10">
        <v>96</v>
      </c>
      <c r="K41" s="10" t="s">
        <v>93</v>
      </c>
    </row>
    <row r="42" spans="2:11" ht="91.8" customHeight="1" thickBot="1" x14ac:dyDescent="0.35">
      <c r="B42" s="122"/>
      <c r="C42" s="10" t="s">
        <v>94</v>
      </c>
      <c r="D42" s="10" t="s">
        <v>95</v>
      </c>
      <c r="E42" s="10">
        <v>4</v>
      </c>
      <c r="F42" s="10" t="s">
        <v>96</v>
      </c>
      <c r="G42" s="10">
        <v>7</v>
      </c>
      <c r="H42" s="10" t="s">
        <v>97</v>
      </c>
      <c r="I42" s="10">
        <v>7</v>
      </c>
      <c r="J42" s="10">
        <v>196</v>
      </c>
      <c r="K42" s="10" t="s">
        <v>98</v>
      </c>
    </row>
    <row r="43" spans="2:11" ht="82.2" customHeight="1" thickBot="1" x14ac:dyDescent="0.35">
      <c r="B43" s="122"/>
      <c r="C43" s="10" t="s">
        <v>99</v>
      </c>
      <c r="D43" s="6" t="s">
        <v>100</v>
      </c>
      <c r="E43" s="7">
        <v>6</v>
      </c>
      <c r="F43" s="7" t="s">
        <v>101</v>
      </c>
      <c r="G43" s="7">
        <v>5</v>
      </c>
      <c r="H43" s="49" t="s">
        <v>102</v>
      </c>
      <c r="I43" s="7">
        <v>5</v>
      </c>
      <c r="J43" s="10">
        <v>150</v>
      </c>
      <c r="K43" s="10" t="s">
        <v>103</v>
      </c>
    </row>
    <row r="44" spans="2:11" ht="113.4" customHeight="1" thickBot="1" x14ac:dyDescent="0.35">
      <c r="B44" s="123"/>
      <c r="C44" s="7" t="s">
        <v>94</v>
      </c>
      <c r="D44" s="7" t="s">
        <v>17</v>
      </c>
      <c r="E44" s="7">
        <v>7</v>
      </c>
      <c r="F44" s="7" t="s">
        <v>104</v>
      </c>
      <c r="G44" s="7">
        <v>5</v>
      </c>
      <c r="H44" s="7" t="s">
        <v>105</v>
      </c>
      <c r="I44" s="7">
        <v>5</v>
      </c>
      <c r="J44" s="7">
        <v>175</v>
      </c>
      <c r="K44" s="10" t="s">
        <v>106</v>
      </c>
    </row>
    <row r="45" spans="2:11" ht="78.599999999999994" thickBot="1" x14ac:dyDescent="0.35">
      <c r="B45" s="121" t="s">
        <v>107</v>
      </c>
      <c r="C45" s="50" t="s">
        <v>108</v>
      </c>
      <c r="D45" s="51" t="s">
        <v>86</v>
      </c>
      <c r="E45" s="46">
        <v>6</v>
      </c>
      <c r="F45" s="51" t="s">
        <v>109</v>
      </c>
      <c r="G45" s="46">
        <v>8</v>
      </c>
      <c r="H45" s="50" t="s">
        <v>110</v>
      </c>
      <c r="I45" s="46">
        <v>7</v>
      </c>
      <c r="J45" s="45">
        <v>336</v>
      </c>
      <c r="K45" s="50" t="s">
        <v>111</v>
      </c>
    </row>
    <row r="46" spans="2:11" ht="78.599999999999994" thickBot="1" x14ac:dyDescent="0.35">
      <c r="B46" s="122"/>
      <c r="C46" s="10" t="s">
        <v>112</v>
      </c>
      <c r="D46" s="10" t="s">
        <v>15</v>
      </c>
      <c r="E46" s="7">
        <v>6</v>
      </c>
      <c r="F46" s="10" t="s">
        <v>113</v>
      </c>
      <c r="G46" s="7">
        <v>5</v>
      </c>
      <c r="H46" s="10" t="s">
        <v>114</v>
      </c>
      <c r="I46" s="7">
        <v>3</v>
      </c>
      <c r="J46" s="7">
        <v>90</v>
      </c>
      <c r="K46" s="49" t="s">
        <v>115</v>
      </c>
    </row>
    <row r="47" spans="2:11" ht="63" thickBot="1" x14ac:dyDescent="0.35">
      <c r="B47" s="122"/>
      <c r="C47" s="10" t="s">
        <v>116</v>
      </c>
      <c r="D47" s="49" t="s">
        <v>117</v>
      </c>
      <c r="E47" s="7">
        <v>7</v>
      </c>
      <c r="F47" s="10" t="s">
        <v>118</v>
      </c>
      <c r="G47" s="7">
        <v>6</v>
      </c>
      <c r="H47" s="10" t="s">
        <v>119</v>
      </c>
      <c r="I47" s="7">
        <v>6</v>
      </c>
      <c r="J47" s="7">
        <v>252</v>
      </c>
      <c r="K47" s="10" t="s">
        <v>120</v>
      </c>
    </row>
    <row r="48" spans="2:11" ht="78.599999999999994" thickBot="1" x14ac:dyDescent="0.35">
      <c r="B48" s="122"/>
      <c r="C48" s="10" t="s">
        <v>121</v>
      </c>
      <c r="D48" s="49" t="s">
        <v>28</v>
      </c>
      <c r="E48" s="7">
        <v>5</v>
      </c>
      <c r="F48" s="10" t="s">
        <v>122</v>
      </c>
      <c r="G48" s="7">
        <v>7</v>
      </c>
      <c r="H48" s="10" t="s">
        <v>123</v>
      </c>
      <c r="I48" s="7">
        <v>6</v>
      </c>
      <c r="J48" s="7">
        <v>210</v>
      </c>
      <c r="K48" s="10" t="s">
        <v>124</v>
      </c>
    </row>
    <row r="49" spans="2:11" ht="63" thickBot="1" x14ac:dyDescent="0.35">
      <c r="B49" s="123"/>
      <c r="C49" s="10" t="s">
        <v>125</v>
      </c>
      <c r="D49" s="10" t="s">
        <v>17</v>
      </c>
      <c r="E49" s="7">
        <v>5</v>
      </c>
      <c r="F49" s="10" t="s">
        <v>118</v>
      </c>
      <c r="G49" s="7">
        <v>5</v>
      </c>
      <c r="H49" s="10" t="s">
        <v>126</v>
      </c>
      <c r="I49" s="7">
        <v>6</v>
      </c>
      <c r="J49" s="7">
        <v>150</v>
      </c>
      <c r="K49" s="10" t="s">
        <v>120</v>
      </c>
    </row>
    <row r="50" spans="2:11" ht="78.599999999999994" thickBot="1" x14ac:dyDescent="0.35">
      <c r="B50" s="121" t="s">
        <v>127</v>
      </c>
      <c r="C50" s="10" t="s">
        <v>128</v>
      </c>
      <c r="D50" s="49" t="s">
        <v>86</v>
      </c>
      <c r="E50" s="7">
        <v>5</v>
      </c>
      <c r="F50" s="10" t="s">
        <v>129</v>
      </c>
      <c r="G50" s="7">
        <v>3</v>
      </c>
      <c r="H50" s="10" t="s">
        <v>130</v>
      </c>
      <c r="I50" s="7">
        <v>5</v>
      </c>
      <c r="J50" s="7">
        <v>75</v>
      </c>
      <c r="K50" s="10" t="s">
        <v>131</v>
      </c>
    </row>
    <row r="51" spans="2:11" ht="78.599999999999994" thickBot="1" x14ac:dyDescent="0.35">
      <c r="B51" s="122"/>
      <c r="C51" s="10" t="s">
        <v>132</v>
      </c>
      <c r="D51" s="10" t="s">
        <v>133</v>
      </c>
      <c r="E51" s="7">
        <v>6</v>
      </c>
      <c r="F51" s="10" t="s">
        <v>134</v>
      </c>
      <c r="G51" s="7">
        <v>7</v>
      </c>
      <c r="H51" s="10" t="s">
        <v>135</v>
      </c>
      <c r="I51" s="7">
        <v>7</v>
      </c>
      <c r="J51" s="7">
        <v>294</v>
      </c>
      <c r="K51" s="10" t="s">
        <v>136</v>
      </c>
    </row>
    <row r="52" spans="2:11" ht="78.599999999999994" thickBot="1" x14ac:dyDescent="0.35">
      <c r="B52" s="122"/>
      <c r="C52" s="10" t="s">
        <v>137</v>
      </c>
      <c r="D52" s="10" t="s">
        <v>95</v>
      </c>
      <c r="E52" s="7">
        <v>6</v>
      </c>
      <c r="F52" s="10" t="s">
        <v>138</v>
      </c>
      <c r="G52" s="7">
        <v>4</v>
      </c>
      <c r="H52" s="10" t="s">
        <v>139</v>
      </c>
      <c r="I52" s="7">
        <v>3</v>
      </c>
      <c r="J52" s="7">
        <v>72</v>
      </c>
      <c r="K52" s="10" t="s">
        <v>140</v>
      </c>
    </row>
    <row r="53" spans="2:11" ht="63" thickBot="1" x14ac:dyDescent="0.35">
      <c r="B53" s="122"/>
      <c r="C53" s="10" t="s">
        <v>141</v>
      </c>
      <c r="D53" s="49" t="s">
        <v>142</v>
      </c>
      <c r="E53" s="7">
        <v>4</v>
      </c>
      <c r="F53" s="10" t="s">
        <v>143</v>
      </c>
      <c r="G53" s="7">
        <v>7</v>
      </c>
      <c r="H53" s="10" t="s">
        <v>144</v>
      </c>
      <c r="I53" s="7">
        <v>7</v>
      </c>
      <c r="J53" s="7">
        <v>196</v>
      </c>
      <c r="K53" s="10" t="s">
        <v>145</v>
      </c>
    </row>
    <row r="54" spans="2:11" ht="63" thickBot="1" x14ac:dyDescent="0.35">
      <c r="B54" s="123"/>
      <c r="C54" s="10" t="s">
        <v>137</v>
      </c>
      <c r="D54" s="10" t="s">
        <v>17</v>
      </c>
      <c r="E54" s="7">
        <v>5</v>
      </c>
      <c r="F54" s="10" t="s">
        <v>146</v>
      </c>
      <c r="G54" s="7">
        <v>6</v>
      </c>
      <c r="H54" s="7" t="s">
        <v>147</v>
      </c>
      <c r="I54" s="7">
        <v>5</v>
      </c>
      <c r="J54" s="7">
        <v>150</v>
      </c>
      <c r="K54" s="10" t="s">
        <v>148</v>
      </c>
    </row>
  </sheetData>
  <mergeCells count="3">
    <mergeCell ref="B45:B49"/>
    <mergeCell ref="B50:B54"/>
    <mergeCell ref="B40:B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3</vt:i4>
      </vt:variant>
    </vt:vector>
  </HeadingPairs>
  <TitlesOfParts>
    <vt:vector size="7" baseType="lpstr">
      <vt:lpstr>Data Produk</vt:lpstr>
      <vt:lpstr>MAFMA</vt:lpstr>
      <vt:lpstr>Kuisioner uji perbandingan berp</vt:lpstr>
      <vt:lpstr>Kuisioner SOD</vt:lpstr>
      <vt:lpstr>'Kuisioner SOD'!_Hlk425773988</vt:lpstr>
      <vt:lpstr>'Data Produk'!_Toc108393473</vt:lpstr>
      <vt:lpstr>'Data Produk'!_Toc108393476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Adimas mufti</dc:creator>
  <cp:lastModifiedBy>Adimas mufti</cp:lastModifiedBy>
  <dcterms:created xsi:type="dcterms:W3CDTF">2023-06-27T15:06:32Z</dcterms:created>
  <dcterms:modified xsi:type="dcterms:W3CDTF">2015-08-20T15:35:07Z</dcterms:modified>
</cp:coreProperties>
</file>