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 activeTab="1"/>
  </bookViews>
  <sheets>
    <sheet name="Data Responden" sheetId="1" r:id="rId1"/>
    <sheet name="Analisa Tanggapan Responden" sheetId="2" r:id="rId2"/>
    <sheet name="Uji Validitas &amp; Reliabilitas" sheetId="5" r:id="rId3"/>
    <sheet name="Uji CFA" sheetId="6" r:id="rId4"/>
  </sheets>
  <calcPr calcId="145621"/>
</workbook>
</file>

<file path=xl/calcChain.xml><?xml version="1.0" encoding="utf-8"?>
<calcChain xmlns="http://schemas.openxmlformats.org/spreadsheetml/2006/main">
  <c r="F133" i="2" l="1"/>
  <c r="J79" i="6" l="1"/>
  <c r="E79" i="6"/>
  <c r="J78" i="6"/>
  <c r="E78" i="6"/>
  <c r="J77" i="6"/>
  <c r="E77" i="6"/>
  <c r="J76" i="6"/>
  <c r="E76" i="6"/>
  <c r="J75" i="6"/>
  <c r="E75" i="6"/>
  <c r="J74" i="6"/>
  <c r="E74" i="6"/>
  <c r="J73" i="6"/>
  <c r="E73" i="6"/>
  <c r="J72" i="6"/>
  <c r="E72" i="6"/>
  <c r="J71" i="6"/>
  <c r="E71" i="6"/>
  <c r="E66" i="6"/>
  <c r="E65" i="6"/>
  <c r="E64" i="6"/>
  <c r="E63" i="6"/>
  <c r="E62" i="6"/>
  <c r="E61" i="6"/>
  <c r="E60" i="6"/>
  <c r="E59" i="6"/>
  <c r="E58" i="6"/>
  <c r="E53" i="6"/>
  <c r="E52" i="6"/>
  <c r="E51" i="6"/>
  <c r="E50" i="6"/>
  <c r="E49" i="6"/>
  <c r="E48" i="6"/>
  <c r="E47" i="6"/>
  <c r="E46" i="6"/>
  <c r="E45" i="6"/>
  <c r="E39" i="6"/>
  <c r="E38" i="6"/>
  <c r="E37" i="6"/>
  <c r="E36" i="6"/>
  <c r="E35" i="6"/>
  <c r="E34" i="6"/>
  <c r="E33" i="6"/>
  <c r="E32" i="6"/>
  <c r="E31" i="6"/>
  <c r="E26" i="6"/>
  <c r="E25" i="6"/>
  <c r="E24" i="6"/>
  <c r="E23" i="6"/>
  <c r="E22" i="6"/>
  <c r="E21" i="6"/>
  <c r="E20" i="6"/>
  <c r="E19" i="6"/>
  <c r="E18" i="6"/>
  <c r="E13" i="6"/>
  <c r="E12" i="6"/>
  <c r="E11" i="6"/>
  <c r="E10" i="6"/>
  <c r="E9" i="6"/>
  <c r="E8" i="6"/>
  <c r="E7" i="6"/>
  <c r="E6" i="6"/>
  <c r="E5" i="6"/>
  <c r="S153" i="2" l="1"/>
  <c r="T153" i="2" s="1"/>
  <c r="U153" i="2" s="1"/>
  <c r="S152" i="2"/>
  <c r="T152" i="2" s="1"/>
  <c r="U152" i="2" s="1"/>
  <c r="S151" i="2"/>
  <c r="T151" i="2" s="1"/>
  <c r="U151" i="2" s="1"/>
  <c r="S150" i="2"/>
  <c r="T150" i="2" s="1"/>
  <c r="U150" i="2" s="1"/>
  <c r="S149" i="2"/>
  <c r="I152" i="2"/>
  <c r="J152" i="2" s="1"/>
  <c r="K152" i="2" s="1"/>
  <c r="I151" i="2"/>
  <c r="J151" i="2" s="1"/>
  <c r="K151" i="2" s="1"/>
  <c r="I150" i="2"/>
  <c r="J150" i="2" s="1"/>
  <c r="K150" i="2" s="1"/>
  <c r="I149" i="2"/>
  <c r="AC139" i="2"/>
  <c r="AC141" i="2"/>
  <c r="AD141" i="2" s="1"/>
  <c r="AE141" i="2" s="1"/>
  <c r="AC140" i="2"/>
  <c r="AD140" i="2" s="1"/>
  <c r="AE140" i="2" s="1"/>
  <c r="AC138" i="2"/>
  <c r="S140" i="2"/>
  <c r="T140" i="2" s="1"/>
  <c r="U140" i="2" s="1"/>
  <c r="S139" i="2"/>
  <c r="T139" i="2" s="1"/>
  <c r="U139" i="2" s="1"/>
  <c r="S141" i="2"/>
  <c r="T141" i="2" s="1"/>
  <c r="U141" i="2" s="1"/>
  <c r="S138" i="2"/>
  <c r="G144" i="2"/>
  <c r="F144" i="2"/>
  <c r="E144" i="2"/>
  <c r="D144" i="2"/>
  <c r="G143" i="2"/>
  <c r="F143" i="2"/>
  <c r="E143" i="2"/>
  <c r="D143" i="2"/>
  <c r="G142" i="2"/>
  <c r="F142" i="2"/>
  <c r="E142" i="2"/>
  <c r="D142" i="2"/>
  <c r="G141" i="2"/>
  <c r="F141" i="2"/>
  <c r="E141" i="2"/>
  <c r="D141" i="2"/>
  <c r="G140" i="2"/>
  <c r="F140" i="2"/>
  <c r="E140" i="2"/>
  <c r="D140" i="2"/>
  <c r="G139" i="2"/>
  <c r="F139" i="2"/>
  <c r="E139" i="2"/>
  <c r="D139" i="2"/>
  <c r="G138" i="2"/>
  <c r="F138" i="2"/>
  <c r="E138" i="2"/>
  <c r="D138" i="2"/>
  <c r="AA130" i="2"/>
  <c r="AA131" i="2"/>
  <c r="AA132" i="2"/>
  <c r="AA129" i="2"/>
  <c r="Z130" i="2"/>
  <c r="Z131" i="2"/>
  <c r="Z132" i="2"/>
  <c r="Z129" i="2"/>
  <c r="Y130" i="2"/>
  <c r="Y131" i="2"/>
  <c r="Y132" i="2"/>
  <c r="Y129" i="2"/>
  <c r="X130" i="2"/>
  <c r="X131" i="2"/>
  <c r="X132" i="2"/>
  <c r="X129" i="2"/>
  <c r="W130" i="2"/>
  <c r="W131" i="2"/>
  <c r="W132" i="2"/>
  <c r="W129" i="2"/>
  <c r="V130" i="2"/>
  <c r="V131" i="2"/>
  <c r="V132" i="2"/>
  <c r="V129" i="2"/>
  <c r="U130" i="2"/>
  <c r="U131" i="2"/>
  <c r="U132" i="2"/>
  <c r="U129" i="2"/>
  <c r="T130" i="2"/>
  <c r="T131" i="2"/>
  <c r="T132" i="2"/>
  <c r="T129" i="2"/>
  <c r="S130" i="2"/>
  <c r="S131" i="2"/>
  <c r="S132" i="2"/>
  <c r="S129" i="2"/>
  <c r="R130" i="2"/>
  <c r="R131" i="2"/>
  <c r="R132" i="2"/>
  <c r="R129" i="2"/>
  <c r="Q130" i="2"/>
  <c r="Q131" i="2"/>
  <c r="Q132" i="2"/>
  <c r="Q129" i="2"/>
  <c r="P130" i="2"/>
  <c r="P131" i="2"/>
  <c r="P132" i="2"/>
  <c r="P129" i="2"/>
  <c r="O130" i="2"/>
  <c r="O131" i="2"/>
  <c r="O132" i="2"/>
  <c r="O129" i="2"/>
  <c r="N130" i="2"/>
  <c r="N131" i="2"/>
  <c r="N132" i="2"/>
  <c r="N129" i="2"/>
  <c r="M130" i="2"/>
  <c r="M131" i="2"/>
  <c r="M132" i="2"/>
  <c r="M129" i="2"/>
  <c r="L130" i="2"/>
  <c r="L131" i="2"/>
  <c r="L132" i="2"/>
  <c r="L129" i="2"/>
  <c r="K130" i="2"/>
  <c r="K131" i="2"/>
  <c r="K132" i="2"/>
  <c r="K129" i="2"/>
  <c r="J130" i="2"/>
  <c r="J131" i="2"/>
  <c r="J132" i="2"/>
  <c r="J129" i="2"/>
  <c r="I130" i="2"/>
  <c r="I131" i="2"/>
  <c r="I132" i="2"/>
  <c r="I129" i="2"/>
  <c r="H130" i="2"/>
  <c r="H131" i="2"/>
  <c r="H132" i="2"/>
  <c r="H129" i="2"/>
  <c r="G130" i="2"/>
  <c r="G131" i="2"/>
  <c r="G132" i="2"/>
  <c r="G129" i="2"/>
  <c r="F130" i="2"/>
  <c r="F131" i="2"/>
  <c r="F132" i="2"/>
  <c r="F129" i="2"/>
  <c r="E130" i="2"/>
  <c r="E131" i="2"/>
  <c r="E132" i="2"/>
  <c r="E129" i="2"/>
  <c r="D130" i="2"/>
  <c r="D131" i="2"/>
  <c r="D132" i="2"/>
  <c r="D129" i="2"/>
  <c r="C130" i="2"/>
  <c r="C131" i="2"/>
  <c r="C132" i="2"/>
  <c r="C129" i="2"/>
  <c r="T138" i="2" l="1"/>
  <c r="S142" i="2"/>
  <c r="AD138" i="2"/>
  <c r="J149" i="2"/>
  <c r="I153" i="2"/>
  <c r="T149" i="2"/>
  <c r="S154" i="2"/>
  <c r="AC142" i="2"/>
  <c r="AD142" i="2" s="1"/>
  <c r="AE142" i="2" s="1"/>
  <c r="S133" i="2"/>
  <c r="I140" i="2"/>
  <c r="J140" i="2" s="1"/>
  <c r="K140" i="2" s="1"/>
  <c r="I144" i="2"/>
  <c r="J144" i="2" s="1"/>
  <c r="K144" i="2" s="1"/>
  <c r="C133" i="2"/>
  <c r="D133" i="2"/>
  <c r="E133" i="2"/>
  <c r="I138" i="2"/>
  <c r="I139" i="2"/>
  <c r="J139" i="2" s="1"/>
  <c r="K139" i="2" s="1"/>
  <c r="I141" i="2"/>
  <c r="J141" i="2" s="1"/>
  <c r="I142" i="2"/>
  <c r="J142" i="2" s="1"/>
  <c r="K142" i="2" s="1"/>
  <c r="I143" i="2"/>
  <c r="J143" i="2" s="1"/>
  <c r="K143" i="2" s="1"/>
  <c r="AD139" i="2"/>
  <c r="AE139" i="2" s="1"/>
  <c r="H133" i="2"/>
  <c r="AA133" i="2"/>
  <c r="Z133" i="2"/>
  <c r="Y133" i="2"/>
  <c r="X133" i="2"/>
  <c r="W133" i="2"/>
  <c r="V133" i="2"/>
  <c r="U133" i="2"/>
  <c r="T133" i="2"/>
  <c r="R133" i="2"/>
  <c r="Q133" i="2"/>
  <c r="P133" i="2"/>
  <c r="O133" i="2"/>
  <c r="N133" i="2"/>
  <c r="M133" i="2"/>
  <c r="L133" i="2"/>
  <c r="K133" i="2"/>
  <c r="J133" i="2"/>
  <c r="I133" i="2"/>
  <c r="G133" i="2"/>
  <c r="AC143" i="2" l="1"/>
  <c r="T154" i="2"/>
  <c r="U149" i="2"/>
  <c r="AD143" i="2"/>
  <c r="AE143" i="2" s="1"/>
  <c r="AE138" i="2"/>
  <c r="J153" i="2"/>
  <c r="K153" i="2" s="1"/>
  <c r="K149" i="2"/>
  <c r="T142" i="2"/>
  <c r="U142" i="2" s="1"/>
  <c r="U138" i="2"/>
  <c r="J138" i="2"/>
  <c r="I145" i="2"/>
  <c r="J141" i="1"/>
  <c r="J140" i="1"/>
  <c r="J139" i="1"/>
  <c r="J138" i="1"/>
  <c r="J137" i="1"/>
  <c r="J136" i="1"/>
  <c r="J135" i="1"/>
  <c r="J134" i="1"/>
  <c r="N135" i="1"/>
  <c r="N136" i="1"/>
  <c r="N137" i="1"/>
  <c r="N138" i="1"/>
  <c r="N139" i="1"/>
  <c r="N140" i="1"/>
  <c r="N134" i="1"/>
  <c r="G136" i="1"/>
  <c r="G137" i="1"/>
  <c r="G135" i="1"/>
  <c r="G134" i="1"/>
  <c r="C135" i="1"/>
  <c r="C134" i="1"/>
  <c r="C136" i="1" s="1"/>
  <c r="J145" i="2" l="1"/>
  <c r="K145" i="2" s="1"/>
  <c r="K138" i="2"/>
  <c r="G138" i="1"/>
  <c r="N141" i="1"/>
  <c r="J142" i="1"/>
</calcChain>
</file>

<file path=xl/sharedStrings.xml><?xml version="1.0" encoding="utf-8"?>
<sst xmlns="http://schemas.openxmlformats.org/spreadsheetml/2006/main" count="1066" uniqueCount="336">
  <si>
    <t>Nama Lengkap</t>
  </si>
  <si>
    <t>Jenis Kelamin</t>
  </si>
  <si>
    <t>Usia</t>
  </si>
  <si>
    <t>Semester</t>
  </si>
  <si>
    <t>Program Studi</t>
  </si>
  <si>
    <t xml:space="preserve">Kinerja Kualitas Produk </t>
  </si>
  <si>
    <t>Keandalan Produk</t>
  </si>
  <si>
    <t xml:space="preserve">Keistimewaan Produk </t>
  </si>
  <si>
    <t>Daya Tahan (Durability)</t>
  </si>
  <si>
    <t>Kesesuaian</t>
  </si>
  <si>
    <t>Pelayanan</t>
  </si>
  <si>
    <t>Desain</t>
  </si>
  <si>
    <t>Harga Terjangkau</t>
  </si>
  <si>
    <t>Harga sesuai kualitas</t>
  </si>
  <si>
    <t>Harga dapat bersaing di pasar</t>
  </si>
  <si>
    <t>Harga sesuai dengan manfaatnya</t>
  </si>
  <si>
    <t>Produk melakukan promosi dengan media iklan</t>
  </si>
  <si>
    <t>Produk di promosikan melalui sales</t>
  </si>
  <si>
    <t>Produk di promosikan melalui perseorangan</t>
  </si>
  <si>
    <t>Produk di promosikan melalui hubungan masyarakat</t>
  </si>
  <si>
    <t>Produk di promosikan secara langsung</t>
  </si>
  <si>
    <t>Reputasi perusahaan (smartphone) di mata pelanggan</t>
  </si>
  <si>
    <t>Jaminan yang berkualitas</t>
  </si>
  <si>
    <t>Penampilan fisik</t>
  </si>
  <si>
    <t>Komitmen perusahaan terhadap smartphone</t>
  </si>
  <si>
    <t>Kemantapan pada sebuah produk smartphone</t>
  </si>
  <si>
    <t>kebiasaan dalam menggunakan produk smartphone tersebut</t>
  </si>
  <si>
    <t>Pemberian rekomendasi kepada orang lain</t>
  </si>
  <si>
    <t>Mengevaluasi terhadap produk smartphone tersebut</t>
  </si>
  <si>
    <t>Melakukan pembelian ulang</t>
  </si>
  <si>
    <t>Mochammad Dandi Prasetyo</t>
  </si>
  <si>
    <t>Laki - Laki</t>
  </si>
  <si>
    <t>21-25</t>
  </si>
  <si>
    <t>Teknik Industri</t>
  </si>
  <si>
    <t>Bastian Trimaryono</t>
  </si>
  <si>
    <t>M Bayu Adrio F</t>
  </si>
  <si>
    <t xml:space="preserve">Abiel Wahyu Romadhon </t>
  </si>
  <si>
    <t>Rafly Zulkarnain Aziz</t>
  </si>
  <si>
    <t xml:space="preserve">Dania Ifki RAMADHINA PUTRI </t>
  </si>
  <si>
    <t>Perempuan</t>
  </si>
  <si>
    <t>Nukhailah Urjiyah</t>
  </si>
  <si>
    <t>15-20</t>
  </si>
  <si>
    <t xml:space="preserve">Aidah Fidayanti </t>
  </si>
  <si>
    <t>Bilqis Sabrina Anggrayni</t>
  </si>
  <si>
    <t>Muhammad Ryan Arianto</t>
  </si>
  <si>
    <t xml:space="preserve">Abil Ihsan </t>
  </si>
  <si>
    <t>Daffa Afisona Fernanda</t>
  </si>
  <si>
    <t>Wiwik Widhia</t>
  </si>
  <si>
    <t>Luailyus Alhaqy</t>
  </si>
  <si>
    <t>Ahmad Albaihaqi</t>
  </si>
  <si>
    <t xml:space="preserve">Surangga Adi Kurniawan </t>
  </si>
  <si>
    <t>Adinda C M</t>
  </si>
  <si>
    <t>Fajar dwi m</t>
  </si>
  <si>
    <t>Sofyan Alim R</t>
  </si>
  <si>
    <t xml:space="preserve">Aji Yayang Arrahman </t>
  </si>
  <si>
    <t>Bayu Atama</t>
  </si>
  <si>
    <t>Alief Putra</t>
  </si>
  <si>
    <t>Adam Rizki</t>
  </si>
  <si>
    <t>RENDY HADI SAPUTRA</t>
  </si>
  <si>
    <t>mohammad hendra</t>
  </si>
  <si>
    <t>Teknik Informatika</t>
  </si>
  <si>
    <t>Moch agus</t>
  </si>
  <si>
    <t>Teknik Mesin</t>
  </si>
  <si>
    <t>Devira Kusuma Wardhani</t>
  </si>
  <si>
    <t xml:space="preserve">Zainul Arifin </t>
  </si>
  <si>
    <t>Zam Zam Permana Putra</t>
  </si>
  <si>
    <t>saiminn</t>
  </si>
  <si>
    <t xml:space="preserve">Eka Ayuning Agustin </t>
  </si>
  <si>
    <t>Nur azmil</t>
  </si>
  <si>
    <t xml:space="preserve">Dikril Ilham </t>
  </si>
  <si>
    <t>Dicky Andrey</t>
  </si>
  <si>
    <t>Rina Safitri</t>
  </si>
  <si>
    <t>Dimas Bayu Pratama</t>
  </si>
  <si>
    <t xml:space="preserve">Kiki Candra Puspitasari </t>
  </si>
  <si>
    <t>Teknologi Pangan</t>
  </si>
  <si>
    <t>Serly N.S</t>
  </si>
  <si>
    <t>Happy Lailatul Fitriana</t>
  </si>
  <si>
    <t>Krisna Rahabistara</t>
  </si>
  <si>
    <t>M. Rayhan Putra Wijaya</t>
  </si>
  <si>
    <t>Yeni Maulidta</t>
  </si>
  <si>
    <t>Aulia Puti Ramadhani</t>
  </si>
  <si>
    <t>Nilam Sari</t>
  </si>
  <si>
    <t>Muhammad Brian Saputra</t>
  </si>
  <si>
    <t>Muhammd Farhan Laksono</t>
  </si>
  <si>
    <t>M. Ahsan Nasih</t>
  </si>
  <si>
    <t>Ali Adi</t>
  </si>
  <si>
    <t>Muhammad Arif Andriansyah</t>
  </si>
  <si>
    <t>Ana Yulia sinta</t>
  </si>
  <si>
    <t>M. Salammudin Al Faruq</t>
  </si>
  <si>
    <t>Akbar Yanuar Armin</t>
  </si>
  <si>
    <t>Ishmatul Aqidah</t>
  </si>
  <si>
    <t>Mohammad Andre Aditya R</t>
  </si>
  <si>
    <t>Noor Zakki Kurniawan U. S.</t>
  </si>
  <si>
    <t>Abdul Qodir Umrin</t>
  </si>
  <si>
    <t>Nur Azizah</t>
  </si>
  <si>
    <t>M. Hisyam Anshori</t>
  </si>
  <si>
    <t>M. Nur Faizin</t>
  </si>
  <si>
    <t>Ramadhan Agung Saputra</t>
  </si>
  <si>
    <t>Nabila Diwanti Faradiba</t>
  </si>
  <si>
    <t>Agus Setyawan</t>
  </si>
  <si>
    <t>Riszal Bagus Khusuma</t>
  </si>
  <si>
    <t>Rizky Yulianto</t>
  </si>
  <si>
    <t>M. Reivan Davaris</t>
  </si>
  <si>
    <t>Yudha Permadi</t>
  </si>
  <si>
    <t>Sofriyah Izzatul Laily</t>
  </si>
  <si>
    <t>Ilfan Feriantono</t>
  </si>
  <si>
    <t>Anis Ibnal Firasil Adam</t>
  </si>
  <si>
    <t>Naufal Farrel Jovandana</t>
  </si>
  <si>
    <t>Nabila Babytha Mahadewi</t>
  </si>
  <si>
    <t>Dhandy Catur Pamungkas</t>
  </si>
  <si>
    <t>Mahendra Rauf</t>
  </si>
  <si>
    <t>Ryan Dwi Wahyuda</t>
  </si>
  <si>
    <t>Andreas tedy s</t>
  </si>
  <si>
    <t>Achmad Ma’arif Ubaidilah Syakur</t>
  </si>
  <si>
    <t>Moch Reggi Pratama</t>
  </si>
  <si>
    <t>Fiesal Dzikri Alviansyah</t>
  </si>
  <si>
    <t>M. Reyvaldo Putra Setiawan</t>
  </si>
  <si>
    <t>Bayu Putra Agustianudin</t>
  </si>
  <si>
    <t>Alib habibullah</t>
  </si>
  <si>
    <t>Afra Komang Prasetya</t>
  </si>
  <si>
    <t>Sandi Kurniawan</t>
  </si>
  <si>
    <t>Aan Dwi Endrik Prasetiyo</t>
  </si>
  <si>
    <t>Ricky Kurniawan</t>
  </si>
  <si>
    <t>Fajar Ardian Cahyo Putra</t>
  </si>
  <si>
    <t>Syarif Romadhoni</t>
  </si>
  <si>
    <t>Aldo Nur Devri</t>
  </si>
  <si>
    <t>Muhammad Yudha Maulana</t>
  </si>
  <si>
    <t>Moch Haichal Miftah Anhali</t>
  </si>
  <si>
    <t>Ahmad Albaihaqi Romadhon</t>
  </si>
  <si>
    <t>Herlyana Putra Azizul Hakim</t>
  </si>
  <si>
    <t>Suryananda Pradana Putra Widodo</t>
  </si>
  <si>
    <t>M. Rizal Syaifudin</t>
  </si>
  <si>
    <t>Mike Vidiasari</t>
  </si>
  <si>
    <t>Fairuz Luqmandaru H</t>
  </si>
  <si>
    <t>Rahmad Dana</t>
  </si>
  <si>
    <t>Terris Aldio Rahmad Santoso</t>
  </si>
  <si>
    <t>Ramadhani Iffat Rizqullah</t>
  </si>
  <si>
    <t>Alvin Ilham Pratama</t>
  </si>
  <si>
    <t>Gadafi</t>
  </si>
  <si>
    <t>Mohammad Luthfi Alfachri</t>
  </si>
  <si>
    <t>Maulana Muhamad Asrofi</t>
  </si>
  <si>
    <t>Agung Mulya Rasyiidi</t>
  </si>
  <si>
    <t>Yongky Pradana Putra</t>
  </si>
  <si>
    <t>Olynda Mufariihana Nur Syafii</t>
  </si>
  <si>
    <t>Ari Syamsul Bahri</t>
  </si>
  <si>
    <t>Ilham Wisnu Bachtiar</t>
  </si>
  <si>
    <t>Rahmat Syahrur Ramadhan</t>
  </si>
  <si>
    <t>Mochammad Daffa. K.N</t>
  </si>
  <si>
    <t>Yamashita Andritz Aryo Putra</t>
  </si>
  <si>
    <t>Havi Ichsan Fadillah</t>
  </si>
  <si>
    <t>Muhammad Puja Santoso</t>
  </si>
  <si>
    <t>Octaviant Eka Bima</t>
  </si>
  <si>
    <t>Addriana Fatma Putri Indah Sari</t>
  </si>
  <si>
    <t>Zulfa Anisa Dewi</t>
  </si>
  <si>
    <t>Muhammad Akbar Alifiansyah</t>
  </si>
  <si>
    <t>Nuraji Dwi Setiawan</t>
  </si>
  <si>
    <t>Feny Anggraeny</t>
  </si>
  <si>
    <t>M. Imam Busthomi</t>
  </si>
  <si>
    <t>Krisna Awalludin</t>
  </si>
  <si>
    <t>Della Erlinda Cornelia</t>
  </si>
  <si>
    <t>Yawandi Prasetya Pinandita</t>
  </si>
  <si>
    <t>Maharani Lutfiah D</t>
  </si>
  <si>
    <t>M. Taufiqurrahman</t>
  </si>
  <si>
    <t>Firmansyah Nur Hidayah</t>
  </si>
  <si>
    <t>Saputra Budianto</t>
  </si>
  <si>
    <t>Muhammad Alvin Ramadhani</t>
  </si>
  <si>
    <t>26-30</t>
  </si>
  <si>
    <t>&gt;31</t>
  </si>
  <si>
    <t>Teknik Elektro</t>
  </si>
  <si>
    <t>Agroteknologi</t>
  </si>
  <si>
    <t>Teknik Sipil</t>
  </si>
  <si>
    <t xml:space="preserve">Usia </t>
  </si>
  <si>
    <t>Variabel</t>
  </si>
  <si>
    <t>Jumlah Indikator</t>
  </si>
  <si>
    <t>Cronbach Alpha</t>
  </si>
  <si>
    <t>Keterangan</t>
  </si>
  <si>
    <t>X1.1</t>
  </si>
  <si>
    <t>X1.2</t>
  </si>
  <si>
    <t>X1.3</t>
  </si>
  <si>
    <t>X1.4</t>
  </si>
  <si>
    <t>X1.5</t>
  </si>
  <si>
    <t>X1.6</t>
  </si>
  <si>
    <t>X1.7</t>
  </si>
  <si>
    <t>X2.1</t>
  </si>
  <si>
    <t>X2.2</t>
  </si>
  <si>
    <t>X2.3</t>
  </si>
  <si>
    <t>X2.4</t>
  </si>
  <si>
    <t>X3.1</t>
  </si>
  <si>
    <t>X3.2</t>
  </si>
  <si>
    <t>X3.3</t>
  </si>
  <si>
    <t>X3.4</t>
  </si>
  <si>
    <t>X3.5</t>
  </si>
  <si>
    <t>X4.1</t>
  </si>
  <si>
    <t>X4.2</t>
  </si>
  <si>
    <t>X4.3</t>
  </si>
  <si>
    <t>X4.4</t>
  </si>
  <si>
    <t>Y1</t>
  </si>
  <si>
    <t>Y2</t>
  </si>
  <si>
    <t>Y3</t>
  </si>
  <si>
    <t>Y4</t>
  </si>
  <si>
    <t>Y5</t>
  </si>
  <si>
    <t>Indikator</t>
  </si>
  <si>
    <t>N</t>
  </si>
  <si>
    <t>Skor</t>
  </si>
  <si>
    <t>Rata-Rata</t>
  </si>
  <si>
    <t>Kategori</t>
  </si>
  <si>
    <t>Skala</t>
  </si>
  <si>
    <t>1 sampai dengan 1,75 menjelaskan kategori sangat rendah.</t>
  </si>
  <si>
    <t>1,76 sampai dengan 2,5 menjelaskan kategori sedang.</t>
  </si>
  <si>
    <t>2,6 sampai dengan 3,25 menjelaskan kategori baik.</t>
  </si>
  <si>
    <t>3,26 sampai dengan 4 menjelaskan kategori sangat baik.</t>
  </si>
  <si>
    <t>Sangat Baik</t>
  </si>
  <si>
    <t>Kualitas Produk (X1)</t>
  </si>
  <si>
    <t>Harga (X2)</t>
  </si>
  <si>
    <t>Promosi (X3)</t>
  </si>
  <si>
    <t>Merek (X4)</t>
  </si>
  <si>
    <t>Keputusan Pembelian (Y)</t>
  </si>
  <si>
    <t>Reliability Statistics</t>
  </si>
  <si>
    <t>Cronbach's Alpha</t>
  </si>
  <si>
    <t>N of Items</t>
  </si>
  <si>
    <t>Reliabel</t>
  </si>
  <si>
    <t>Mean</t>
  </si>
  <si>
    <t>NB : Data yang diambil 125 responden</t>
  </si>
  <si>
    <t>Kode</t>
  </si>
  <si>
    <t>Corrected Item-Total Correlation</t>
  </si>
  <si>
    <t>Nilai r-tabel</t>
  </si>
  <si>
    <t>Adaptasi dari</t>
  </si>
  <si>
    <t>Item-Total Statistics</t>
  </si>
  <si>
    <t>Kinerja Kualitas Produk</t>
  </si>
  <si>
    <t>Valid</t>
  </si>
  <si>
    <t>Diyagitama (2019)</t>
  </si>
  <si>
    <t/>
  </si>
  <si>
    <t>Scale Mean if Item Deleted</t>
  </si>
  <si>
    <t>Scale Variance if Item Deleted</t>
  </si>
  <si>
    <t>Cronbach's Alpha if Item Deleted</t>
  </si>
  <si>
    <t>Keandalan terhadap produk</t>
  </si>
  <si>
    <t>Keistimewaan Tambahan</t>
  </si>
  <si>
    <t>Daya Tahan</t>
  </si>
  <si>
    <t>Kesesuaian dengan spesifikasi</t>
  </si>
  <si>
    <t>Prilano (2020)</t>
  </si>
  <si>
    <t>Harga Sesuai Kualitas</t>
  </si>
  <si>
    <t>Harga Dapat Bersaing di Pasar</t>
  </si>
  <si>
    <t>harga sesuai dengan manfaat yang dirasakan</t>
  </si>
  <si>
    <t>Produk Melakukan Promosi Dengan Media Iklan</t>
  </si>
  <si>
    <t>Produk di Promosikan melalui sales</t>
  </si>
  <si>
    <t>Produk di Promosikan Melalui Perseorangan</t>
  </si>
  <si>
    <t xml:space="preserve">Produk di promosikan melalui hubungan Masyarakat </t>
  </si>
  <si>
    <t xml:space="preserve">Produk di promosikan secara langsung </t>
  </si>
  <si>
    <t>Reputasi Perusahaan (Smartphone) di mata pelanggan</t>
  </si>
  <si>
    <t>Fera (2021)</t>
  </si>
  <si>
    <t>Jaminan yang Berkualitas</t>
  </si>
  <si>
    <t>Penampilan Fisik</t>
  </si>
  <si>
    <t>Komitmen Perusahaan Terhadap Smartphone</t>
  </si>
  <si>
    <t>Kemantapan Pada Sebuah Produk Smartphone</t>
  </si>
  <si>
    <t>Kebiasaan dalam menggunakan produk smartphone tersebut</t>
  </si>
  <si>
    <t>melakukan pembelian ulang</t>
  </si>
  <si>
    <t>Uji Validitas</t>
  </si>
  <si>
    <t>Uji Reliabilitas</t>
  </si>
  <si>
    <t>Definisi Indikator</t>
  </si>
  <si>
    <t>Menggambarkan fungsi utama dan karakteristik produk</t>
  </si>
  <si>
    <t>Menggambarkan suatu penerapan yang sebagaimana setiap komponen dapat bekerja sesuai dengan fungsinya</t>
  </si>
  <si>
    <t xml:space="preserve">Menggambarkan fitur yang tersedia </t>
  </si>
  <si>
    <t>Menggambarkan Ketahanan produk oleh suatu perusahaan</t>
  </si>
  <si>
    <t>menggambarkan spesifikasi dibuat sesuai dengan keinginan konsumen</t>
  </si>
  <si>
    <t>Menggambarkan kenyamanan serta kesopanan melakukan perbaikan produk</t>
  </si>
  <si>
    <t>Menggambarkan gaya pada suatu produk</t>
  </si>
  <si>
    <t>Menggambarkan harga kemampuan daya beli konsumen</t>
  </si>
  <si>
    <t>Menggambarkan kesesuaian kualitas yang didapatkan konsumen</t>
  </si>
  <si>
    <t>Menggambarkan daya saing yang di berikan produsen dengan jenis produk yang sama</t>
  </si>
  <si>
    <t xml:space="preserve">Menggambarkan kesuaian harga terhadap manfaat yang diperoleh konsumen </t>
  </si>
  <si>
    <t>Menggambarkan promosi yang dibayar oleh sponsor untuk mempresentasikan produk</t>
  </si>
  <si>
    <t>Menggambarkan promosi dilakukan dengan menyebarkan brosur, pajangan, demonstrasi, kontes, undian, dan acara</t>
  </si>
  <si>
    <t>Menggambarkan promosi yang digunakan mencakup presentasi, pameran,  dagan, dan program insentif</t>
  </si>
  <si>
    <t>Menggambarkan promosi yang digunakan mencakup siaran pers, sponsor, acara khusus, dan halaman web</t>
  </si>
  <si>
    <t xml:space="preserve">Menggambarkan promosi yang digunakan mencakup katalog, pemasaran telepon, internet </t>
  </si>
  <si>
    <t xml:space="preserve">menggambarkan baik buruknya perusahaan yang menghasilkam produk tersebut </t>
  </si>
  <si>
    <t xml:space="preserve">menggambarkan nilai produk untuk mendukung kepuasan konsumen </t>
  </si>
  <si>
    <t>Menggambarkan manfaat kenikmatan dan psikologis konsumen</t>
  </si>
  <si>
    <t>Menggambarkan produk terus menjaga dan berinovasi terhadap produk</t>
  </si>
  <si>
    <t>menggambarkan pembeli harus dapat menentukan pilihannya</t>
  </si>
  <si>
    <t>Menggambarkan konsumen menggunakan produk tersebut sebelumnya</t>
  </si>
  <si>
    <t>menggambarkan konsumen merasakan kepuasan dari produk dan merekomendasikan kepada orang disekitarnya</t>
  </si>
  <si>
    <t>Menggambarkan Konsumen melakukan evaluasi terhadap produk yang digunakan</t>
  </si>
  <si>
    <t>Menggambarkan konsumen puas dan melakukan pembelian ulang</t>
  </si>
  <si>
    <t>Tabel 1 Hasil Goodness Of Fit Variabel Kualitas Produk</t>
  </si>
  <si>
    <t>Kriteria Fit</t>
  </si>
  <si>
    <t>Cut-off Value</t>
  </si>
  <si>
    <t>Hasil</t>
  </si>
  <si>
    <t>Standardized Regression Weights</t>
  </si>
  <si>
    <t>Chi-Square of esimate model</t>
  </si>
  <si>
    <t>Probability level</t>
  </si>
  <si>
    <t>≥ 0,05</t>
  </si>
  <si>
    <t>Estimate</t>
  </si>
  <si>
    <t>Chi-Square/df</t>
  </si>
  <si>
    <t>≤ 2</t>
  </si>
  <si>
    <t>RMR</t>
  </si>
  <si>
    <t>≤ 0,05</t>
  </si>
  <si>
    <t>RMSEA</t>
  </si>
  <si>
    <t>≤ 0,08</t>
  </si>
  <si>
    <t>Goodness of Index (GFI)</t>
  </si>
  <si>
    <t>≥ 0,9</t>
  </si>
  <si>
    <t>Comparative Fit Index (CFI)</t>
  </si>
  <si>
    <t>Tucker-Lewis Index (TLI)</t>
  </si>
  <si>
    <t>Adjusted Goodness of Index (AGFI)</t>
  </si>
  <si>
    <t>Normo Fit Index (NFI)</t>
  </si>
  <si>
    <t>Tabel 2 Hasil Goodness Of Fit Variabel Harga</t>
  </si>
  <si>
    <t>Tabel 3 Hasil Goodness Of Fit Variabel Promosi</t>
  </si>
  <si>
    <t>Tabel 4 Hasil Goodness Of Fit Variabel Merek</t>
  </si>
  <si>
    <t>Tabel 5 Hasil Goodness Of Fit Variabel Keputusan Pembelian</t>
  </si>
  <si>
    <t>Tabel 6 Hasil Goodness Of Fit Model Struktural</t>
  </si>
  <si>
    <t>X1.7 &lt;--- Kualitas Produk</t>
  </si>
  <si>
    <t>X1.6 &lt;--- Kualitas Produk</t>
  </si>
  <si>
    <t>X1.5 &lt;--- Kualitas Produk</t>
  </si>
  <si>
    <t>X1.4 &lt;--- Kualitas Produk</t>
  </si>
  <si>
    <t>X1.3 &lt;--- Kualitas Produk</t>
  </si>
  <si>
    <t>X1.2 &lt;--- Kualitas Produk</t>
  </si>
  <si>
    <t>X1.1 &lt;--- Kualitas Produk</t>
  </si>
  <si>
    <t>X2.4 &lt;--- Harga</t>
  </si>
  <si>
    <t>X2.3 &lt;--- Harga</t>
  </si>
  <si>
    <t>X2.2 &lt;--- Harga</t>
  </si>
  <si>
    <t>X2.1 &lt;--- Harga</t>
  </si>
  <si>
    <t>X3.5 &lt;--- Promosi</t>
  </si>
  <si>
    <t>X3.4 &lt;--- Promosi</t>
  </si>
  <si>
    <t>X3.3 &lt;--- Promosi</t>
  </si>
  <si>
    <t>X3.2 &lt;--- Promosi</t>
  </si>
  <si>
    <t>X3.1 &lt;--- Promosi</t>
  </si>
  <si>
    <t>X4.4 &lt;--- Merek</t>
  </si>
  <si>
    <t>X4.3 &lt;--- Merek</t>
  </si>
  <si>
    <t>X4.2 &lt;--- Merek</t>
  </si>
  <si>
    <t>X4.1 &lt;--- Merek</t>
  </si>
  <si>
    <t>Y5 &lt;--- Keputusan Pembelian</t>
  </si>
  <si>
    <t>Y4 &lt;--- Keputusan Pembelian</t>
  </si>
  <si>
    <t>Y3 &lt;--- Keputusan Pembelian</t>
  </si>
  <si>
    <t>Y2 &lt;--- Keputusan Pembelian</t>
  </si>
  <si>
    <t>Y1 &lt;--- Keputusan Pembelian</t>
  </si>
  <si>
    <t xml:space="preserve">Modifikasi Model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</si>
</sst>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#0.000"/>
    <numFmt numFmtId="165" formatCode="###0"/>
    <numFmt numFmtId="166" formatCode="0.000"/>
    <numFmt numFmtId="167" formatCode="###0.00"/>
  </numFmts>
  <fonts count="26" x14ac:knownFonts="1">
    <font>
      <sz val="10"/>
      <color rgb="FF000000"/>
      <name val="Arial"/>
      <scheme val="minor"/>
    </font>
    <font>
      <sz val="11"/>
      <color theme="1"/>
      <name val="Arial"/>
      <family val="2"/>
      <charset val="1"/>
      <scheme val="minor"/>
    </font>
    <font>
      <sz val="10"/>
      <color theme="1"/>
      <name val="Arial"/>
      <scheme val="minor"/>
    </font>
    <font>
      <sz val="11"/>
      <color theme="1"/>
      <name val="Arial"/>
      <scheme val="minor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2"/>
      <color theme="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9"/>
      <color indexed="62"/>
      <name val="Arial"/>
      <family val="2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9"/>
      <color indexed="60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0"/>
      <color theme="1"/>
      <name val="Arial"/>
      <family val="2"/>
      <charset val="1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5">
    <xf numFmtId="0" fontId="0" fillId="0" borderId="0"/>
    <xf numFmtId="0" fontId="7" fillId="0" borderId="0"/>
    <xf numFmtId="0" fontId="13" fillId="0" borderId="0"/>
    <xf numFmtId="0" fontId="1" fillId="0" borderId="0"/>
    <xf numFmtId="0" fontId="17" fillId="0" borderId="0"/>
  </cellStyleXfs>
  <cellXfs count="133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/>
    <xf numFmtId="0" fontId="5" fillId="4" borderId="0" xfId="0" applyFont="1" applyFill="1" applyAlignment="1"/>
    <xf numFmtId="0" fontId="5" fillId="5" borderId="0" xfId="0" applyFont="1" applyFill="1" applyAlignment="1"/>
    <xf numFmtId="0" fontId="5" fillId="6" borderId="0" xfId="0" applyFont="1" applyFill="1" applyAlignment="1"/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1"/>
    <xf numFmtId="0" fontId="9" fillId="0" borderId="2" xfId="1" applyFont="1" applyBorder="1" applyAlignment="1">
      <alignment horizontal="center" wrapText="1"/>
    </xf>
    <xf numFmtId="0" fontId="9" fillId="0" borderId="3" xfId="1" applyFont="1" applyBorder="1" applyAlignment="1">
      <alignment horizontal="center" wrapText="1"/>
    </xf>
    <xf numFmtId="164" fontId="10" fillId="0" borderId="4" xfId="1" applyNumberFormat="1" applyFont="1" applyBorder="1" applyAlignment="1">
      <alignment horizontal="right" vertical="top"/>
    </xf>
    <xf numFmtId="165" fontId="10" fillId="0" borderId="5" xfId="1" applyNumberFormat="1" applyFont="1" applyBorder="1" applyAlignment="1">
      <alignment horizontal="right" vertical="top"/>
    </xf>
    <xf numFmtId="166" fontId="10" fillId="0" borderId="4" xfId="1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/>
    <xf numFmtId="0" fontId="12" fillId="0" borderId="0" xfId="0" applyFont="1" applyAlignment="1"/>
    <xf numFmtId="0" fontId="6" fillId="0" borderId="0" xfId="2" applyFont="1" applyAlignment="1"/>
    <xf numFmtId="0" fontId="14" fillId="0" borderId="0" xfId="2" applyFont="1" applyAlignment="1"/>
    <xf numFmtId="0" fontId="6" fillId="0" borderId="0" xfId="2" applyFont="1" applyAlignment="1">
      <alignment horizontal="center"/>
    </xf>
    <xf numFmtId="0" fontId="1" fillId="0" borderId="0" xfId="3"/>
    <xf numFmtId="0" fontId="15" fillId="0" borderId="1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0" fontId="17" fillId="0" borderId="0" xfId="4"/>
    <xf numFmtId="0" fontId="15" fillId="0" borderId="1" xfId="3" applyFont="1" applyBorder="1" applyAlignment="1">
      <alignment vertical="center" wrapText="1"/>
    </xf>
    <xf numFmtId="164" fontId="15" fillId="0" borderId="1" xfId="4" applyNumberFormat="1" applyFont="1" applyBorder="1" applyAlignment="1">
      <alignment horizontal="center" vertical="center"/>
    </xf>
    <xf numFmtId="0" fontId="18" fillId="0" borderId="9" xfId="4" applyFont="1" applyBorder="1" applyAlignment="1">
      <alignment horizontal="left" wrapText="1"/>
    </xf>
    <xf numFmtId="0" fontId="18" fillId="0" borderId="2" xfId="4" applyFont="1" applyBorder="1" applyAlignment="1">
      <alignment horizontal="center" wrapText="1"/>
    </xf>
    <xf numFmtId="0" fontId="18" fillId="0" borderId="10" xfId="4" applyFont="1" applyBorder="1" applyAlignment="1">
      <alignment horizontal="center" wrapText="1"/>
    </xf>
    <xf numFmtId="0" fontId="18" fillId="0" borderId="3" xfId="4" applyFont="1" applyBorder="1" applyAlignment="1">
      <alignment horizontal="center" wrapText="1"/>
    </xf>
    <xf numFmtId="0" fontId="18" fillId="7" borderId="11" xfId="4" applyFont="1" applyFill="1" applyBorder="1" applyAlignment="1">
      <alignment horizontal="left" vertical="top" wrapText="1"/>
    </xf>
    <xf numFmtId="167" fontId="21" fillId="0" borderId="12" xfId="4" applyNumberFormat="1" applyFont="1" applyBorder="1" applyAlignment="1">
      <alignment horizontal="right" vertical="top"/>
    </xf>
    <xf numFmtId="164" fontId="21" fillId="0" borderId="13" xfId="4" applyNumberFormat="1" applyFont="1" applyBorder="1" applyAlignment="1">
      <alignment horizontal="right" vertical="top"/>
    </xf>
    <xf numFmtId="164" fontId="21" fillId="0" borderId="14" xfId="4" applyNumberFormat="1" applyFont="1" applyBorder="1" applyAlignment="1">
      <alignment horizontal="right" vertical="top"/>
    </xf>
    <xf numFmtId="0" fontId="18" fillId="7" borderId="15" xfId="4" applyFont="1" applyFill="1" applyBorder="1" applyAlignment="1">
      <alignment horizontal="left" vertical="top" wrapText="1"/>
    </xf>
    <xf numFmtId="167" fontId="21" fillId="0" borderId="16" xfId="4" applyNumberFormat="1" applyFont="1" applyBorder="1" applyAlignment="1">
      <alignment horizontal="right" vertical="top"/>
    </xf>
    <xf numFmtId="164" fontId="21" fillId="0" borderId="17" xfId="4" applyNumberFormat="1" applyFont="1" applyBorder="1" applyAlignment="1">
      <alignment horizontal="right" vertical="top"/>
    </xf>
    <xf numFmtId="164" fontId="21" fillId="0" borderId="18" xfId="4" applyNumberFormat="1" applyFont="1" applyBorder="1" applyAlignment="1">
      <alignment horizontal="right" vertical="top"/>
    </xf>
    <xf numFmtId="0" fontId="1" fillId="0" borderId="0" xfId="3" applyAlignment="1">
      <alignment wrapText="1"/>
    </xf>
    <xf numFmtId="0" fontId="18" fillId="7" borderId="19" xfId="4" applyFont="1" applyFill="1" applyBorder="1" applyAlignment="1">
      <alignment horizontal="left" vertical="top" wrapText="1"/>
    </xf>
    <xf numFmtId="167" fontId="21" fillId="0" borderId="20" xfId="4" applyNumberFormat="1" applyFont="1" applyBorder="1" applyAlignment="1">
      <alignment horizontal="right" vertical="top"/>
    </xf>
    <xf numFmtId="164" fontId="21" fillId="0" borderId="21" xfId="4" applyNumberFormat="1" applyFont="1" applyBorder="1" applyAlignment="1">
      <alignment horizontal="right" vertical="top"/>
    </xf>
    <xf numFmtId="164" fontId="21" fillId="0" borderId="22" xfId="4" applyNumberFormat="1" applyFont="1" applyBorder="1" applyAlignment="1">
      <alignment horizontal="right" vertical="top"/>
    </xf>
    <xf numFmtId="0" fontId="1" fillId="0" borderId="0" xfId="3" applyBorder="1"/>
    <xf numFmtId="0" fontId="1" fillId="0" borderId="0" xfId="3" applyBorder="1" applyAlignment="1">
      <alignment vertical="center"/>
    </xf>
    <xf numFmtId="0" fontId="6" fillId="0" borderId="0" xfId="3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6" fontId="24" fillId="0" borderId="1" xfId="1" applyNumberFormat="1" applyFont="1" applyBorder="1" applyAlignment="1">
      <alignment horizontal="center" vertical="center"/>
    </xf>
    <xf numFmtId="164" fontId="2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5" fillId="3" borderId="0" xfId="0" applyFont="1" applyFill="1" applyAlignment="1">
      <alignment horizontal="center"/>
    </xf>
    <xf numFmtId="0" fontId="19" fillId="0" borderId="0" xfId="3" applyFont="1" applyBorder="1" applyAlignment="1">
      <alignment horizontal="center" vertical="center"/>
    </xf>
    <xf numFmtId="0" fontId="20" fillId="0" borderId="0" xfId="3" applyFont="1" applyBorder="1" applyAlignment="1">
      <alignment horizontal="center" vertical="center"/>
    </xf>
    <xf numFmtId="0" fontId="22" fillId="0" borderId="0" xfId="3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/>
    </xf>
    <xf numFmtId="2" fontId="22" fillId="0" borderId="0" xfId="3" applyNumberFormat="1" applyFont="1" applyBorder="1" applyAlignment="1">
      <alignment horizontal="center" vertical="center"/>
    </xf>
    <xf numFmtId="0" fontId="6" fillId="0" borderId="0" xfId="3" applyFont="1"/>
    <xf numFmtId="0" fontId="14" fillId="0" borderId="0" xfId="3" applyFont="1"/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/>
    </xf>
    <xf numFmtId="0" fontId="5" fillId="0" borderId="0" xfId="0" applyFont="1" applyAlignment="1">
      <alignment wrapText="1"/>
    </xf>
    <xf numFmtId="0" fontId="6" fillId="0" borderId="1" xfId="3" applyFont="1" applyBorder="1"/>
    <xf numFmtId="0" fontId="25" fillId="0" borderId="0" xfId="3" applyFont="1" applyAlignment="1">
      <alignment vertical="center"/>
    </xf>
    <xf numFmtId="166" fontId="6" fillId="0" borderId="1" xfId="3" applyNumberFormat="1" applyFont="1" applyBorder="1"/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 wrapText="1"/>
    </xf>
    <xf numFmtId="166" fontId="6" fillId="0" borderId="0" xfId="3" applyNumberFormat="1" applyFont="1"/>
    <xf numFmtId="0" fontId="6" fillId="0" borderId="0" xfId="3" applyFont="1" applyBorder="1"/>
    <xf numFmtId="166" fontId="6" fillId="0" borderId="0" xfId="3" applyNumberFormat="1" applyFont="1" applyBorder="1"/>
    <xf numFmtId="0" fontId="19" fillId="0" borderId="23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right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right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right" vertical="center" wrapText="1"/>
    </xf>
    <xf numFmtId="0" fontId="1" fillId="0" borderId="0" xfId="3" applyFill="1" applyBorder="1" applyAlignment="1">
      <alignment horizontal="right" vertical="center" wrapText="1" indent="1"/>
    </xf>
    <xf numFmtId="0" fontId="1" fillId="0" borderId="0" xfId="3" applyFill="1" applyBorder="1" applyAlignment="1">
      <alignment horizontal="left" vertical="center" wrapText="1"/>
    </xf>
    <xf numFmtId="0" fontId="1" fillId="0" borderId="0" xfId="3" applyFill="1" applyBorder="1" applyAlignment="1">
      <alignment horizontal="left" vertical="center"/>
    </xf>
    <xf numFmtId="0" fontId="1" fillId="0" borderId="0" xfId="3" applyFill="1" applyBorder="1" applyAlignment="1">
      <alignment horizontal="left" vertical="center" wrapText="1" indent="1"/>
    </xf>
    <xf numFmtId="166" fontId="1" fillId="0" borderId="0" xfId="3" applyNumberFormat="1" applyFill="1" applyBorder="1" applyAlignment="1">
      <alignment horizontal="right" vertical="center" wrapText="1" indent="1"/>
    </xf>
    <xf numFmtId="166" fontId="19" fillId="0" borderId="27" xfId="0" applyNumberFormat="1" applyFont="1" applyBorder="1" applyAlignment="1">
      <alignment horizontal="right" vertical="center" wrapText="1"/>
    </xf>
    <xf numFmtId="0" fontId="25" fillId="0" borderId="0" xfId="3" applyFont="1" applyFill="1" applyBorder="1" applyAlignment="1">
      <alignment vertical="center"/>
    </xf>
    <xf numFmtId="0" fontId="1" fillId="0" borderId="0" xfId="3" applyFill="1" applyBorder="1"/>
    <xf numFmtId="0" fontId="6" fillId="0" borderId="0" xfId="3" applyFont="1" applyFill="1" applyBorder="1"/>
    <xf numFmtId="0" fontId="6" fillId="0" borderId="0" xfId="3" applyFont="1" applyFill="1" applyBorder="1" applyAlignment="1">
      <alignment horizontal="center" vertical="center"/>
    </xf>
    <xf numFmtId="166" fontId="6" fillId="0" borderId="0" xfId="3" applyNumberFormat="1" applyFont="1" applyFill="1" applyBorder="1"/>
    <xf numFmtId="0" fontId="19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 wrapText="1"/>
    </xf>
    <xf numFmtId="0" fontId="19" fillId="0" borderId="27" xfId="0" applyFont="1" applyBorder="1" applyAlignment="1">
      <alignment horizontal="right" vertical="center" wrapText="1" indent="1"/>
    </xf>
    <xf numFmtId="0" fontId="19" fillId="0" borderId="28" xfId="0" applyFont="1" applyBorder="1" applyAlignment="1">
      <alignment vertical="center" wrapText="1"/>
    </xf>
    <xf numFmtId="0" fontId="19" fillId="0" borderId="29" xfId="0" applyFont="1" applyBorder="1" applyAlignment="1">
      <alignment horizontal="right" vertical="center" wrapText="1" indent="1"/>
    </xf>
    <xf numFmtId="0" fontId="19" fillId="0" borderId="23" xfId="0" applyFont="1" applyBorder="1" applyAlignment="1">
      <alignment vertical="center" wrapText="1"/>
    </xf>
    <xf numFmtId="0" fontId="19" fillId="0" borderId="32" xfId="0" applyFont="1" applyBorder="1" applyAlignment="1">
      <alignment horizontal="right" vertical="center" wrapText="1" indent="1"/>
    </xf>
    <xf numFmtId="0" fontId="19" fillId="0" borderId="27" xfId="0" applyFont="1" applyBorder="1" applyAlignment="1">
      <alignment vertical="center" wrapText="1"/>
    </xf>
    <xf numFmtId="0" fontId="19" fillId="0" borderId="29" xfId="0" applyFont="1" applyBorder="1" applyAlignment="1">
      <alignment vertical="center" wrapText="1"/>
    </xf>
    <xf numFmtId="0" fontId="19" fillId="0" borderId="33" xfId="0" applyFont="1" applyBorder="1" applyAlignment="1">
      <alignment horizontal="right" vertical="center" wrapText="1" indent="1"/>
    </xf>
    <xf numFmtId="0" fontId="20" fillId="0" borderId="2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3"/>
    <cellStyle name="Normal_Sheet1" xfId="1"/>
    <cellStyle name="Normal_Sheet1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Jenis</a:t>
            </a:r>
            <a:r>
              <a:rPr lang="id-ID" baseline="0"/>
              <a:t> Kelamin</a:t>
            </a:r>
            <a:endParaRPr lang="id-ID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'Data Responden'!$B$133:$B$135</c:f>
              <c:strCache>
                <c:ptCount val="3"/>
                <c:pt idx="0">
                  <c:v>Jenis Kelamin</c:v>
                </c:pt>
                <c:pt idx="1">
                  <c:v>Laki - Laki</c:v>
                </c:pt>
                <c:pt idx="2">
                  <c:v>Perempuan</c:v>
                </c:pt>
              </c:strCache>
            </c:strRef>
          </c:cat>
          <c:val>
            <c:numRef>
              <c:f>'Data Responden'!$C$133:$C$135</c:f>
              <c:numCache>
                <c:formatCode>General</c:formatCode>
                <c:ptCount val="3"/>
                <c:pt idx="1">
                  <c:v>95</c:v>
                </c:pt>
                <c:pt idx="2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Usia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'Data Responden'!$F$133:$F$137</c:f>
              <c:strCache>
                <c:ptCount val="5"/>
                <c:pt idx="0">
                  <c:v>Usia </c:v>
                </c:pt>
                <c:pt idx="1">
                  <c:v>15-20</c:v>
                </c:pt>
                <c:pt idx="2">
                  <c:v>21-25</c:v>
                </c:pt>
                <c:pt idx="3">
                  <c:v>26-30</c:v>
                </c:pt>
                <c:pt idx="4">
                  <c:v>&gt;31</c:v>
                </c:pt>
              </c:strCache>
            </c:strRef>
          </c:cat>
          <c:val>
            <c:numRef>
              <c:f>'Data Responden'!$G$133:$G$137</c:f>
              <c:numCache>
                <c:formatCode>General</c:formatCode>
                <c:ptCount val="5"/>
                <c:pt idx="1">
                  <c:v>35</c:v>
                </c:pt>
                <c:pt idx="2">
                  <c:v>90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Program Studi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'Data Responden'!$M$133:$M$140</c:f>
              <c:strCache>
                <c:ptCount val="8"/>
                <c:pt idx="0">
                  <c:v>Program Studi</c:v>
                </c:pt>
                <c:pt idx="1">
                  <c:v>Teknik Informatika</c:v>
                </c:pt>
                <c:pt idx="2">
                  <c:v>Teknik Mesin</c:v>
                </c:pt>
                <c:pt idx="3">
                  <c:v>Teknik Elektro</c:v>
                </c:pt>
                <c:pt idx="4">
                  <c:v>Teknik Industri</c:v>
                </c:pt>
                <c:pt idx="5">
                  <c:v>Teknologi Pangan</c:v>
                </c:pt>
                <c:pt idx="6">
                  <c:v>Agroteknologi</c:v>
                </c:pt>
                <c:pt idx="7">
                  <c:v>Teknik Sipil</c:v>
                </c:pt>
              </c:strCache>
            </c:strRef>
          </c:cat>
          <c:val>
            <c:numRef>
              <c:f>'Data Responden'!$N$133:$N$140</c:f>
              <c:numCache>
                <c:formatCode>General</c:formatCode>
                <c:ptCount val="8"/>
                <c:pt idx="1">
                  <c:v>30</c:v>
                </c:pt>
                <c:pt idx="2">
                  <c:v>1</c:v>
                </c:pt>
                <c:pt idx="3">
                  <c:v>0</c:v>
                </c:pt>
                <c:pt idx="4">
                  <c:v>93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d-ID"/>
              <a:t>Semester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'Data Responden'!$I$133:$I$141</c:f>
              <c:strCache>
                <c:ptCount val="9"/>
                <c:pt idx="0">
                  <c:v>Semester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strCache>
            </c:strRef>
          </c:cat>
          <c:val>
            <c:numRef>
              <c:f>'Data Responden'!$J$133:$J$141</c:f>
              <c:numCache>
                <c:formatCode>General</c:formatCode>
                <c:ptCount val="9"/>
                <c:pt idx="1">
                  <c:v>0</c:v>
                </c:pt>
                <c:pt idx="2">
                  <c:v>34</c:v>
                </c:pt>
                <c:pt idx="3">
                  <c:v>0</c:v>
                </c:pt>
                <c:pt idx="4">
                  <c:v>24</c:v>
                </c:pt>
                <c:pt idx="5">
                  <c:v>0</c:v>
                </c:pt>
                <c:pt idx="6">
                  <c:v>34</c:v>
                </c:pt>
                <c:pt idx="7">
                  <c:v>0</c:v>
                </c:pt>
                <c:pt idx="8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143</xdr:row>
      <xdr:rowOff>114301</xdr:rowOff>
    </xdr:from>
    <xdr:to>
      <xdr:col>3</xdr:col>
      <xdr:colOff>476250</xdr:colOff>
      <xdr:row>157</xdr:row>
      <xdr:rowOff>57151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471487</xdr:colOff>
      <xdr:row>143</xdr:row>
      <xdr:rowOff>128587</xdr:rowOff>
    </xdr:from>
    <xdr:to>
      <xdr:col>8</xdr:col>
      <xdr:colOff>14287</xdr:colOff>
      <xdr:row>157</xdr:row>
      <xdr:rowOff>71437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143</xdr:row>
      <xdr:rowOff>161924</xdr:rowOff>
    </xdr:from>
    <xdr:to>
      <xdr:col>14</xdr:col>
      <xdr:colOff>1695451</xdr:colOff>
      <xdr:row>157</xdr:row>
      <xdr:rowOff>104775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416720</xdr:colOff>
      <xdr:row>143</xdr:row>
      <xdr:rowOff>142875</xdr:rowOff>
    </xdr:from>
    <xdr:to>
      <xdr:col>11</xdr:col>
      <xdr:colOff>300039</xdr:colOff>
      <xdr:row>157</xdr:row>
      <xdr:rowOff>83344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L142"/>
  <sheetViews>
    <sheetView zoomScale="80" zoomScaleNormal="80" workbookViewId="0">
      <pane ySplit="1" topLeftCell="A74" activePane="bottomLeft" state="frozen"/>
      <selection pane="bottomLeft" activeCell="B8" sqref="B8"/>
    </sheetView>
  </sheetViews>
  <sheetFormatPr defaultColWidth="12.5703125" defaultRowHeight="15.75" customHeight="1" x14ac:dyDescent="0.2"/>
  <cols>
    <col min="1" max="1" width="30.85546875" customWidth="1"/>
    <col min="2" max="2" width="12.5703125" customWidth="1"/>
    <col min="3" max="3" width="5.5703125" customWidth="1"/>
    <col min="4" max="4" width="9" customWidth="1"/>
    <col min="5" max="5" width="16.140625" customWidth="1"/>
    <col min="6" max="6" width="21.42578125" customWidth="1"/>
    <col min="7" max="7" width="16.28515625" customWidth="1"/>
    <col min="8" max="8" width="19.85546875" customWidth="1"/>
    <col min="9" max="9" width="20.5703125" customWidth="1"/>
    <col min="10" max="10" width="10.7109375" customWidth="1"/>
    <col min="11" max="11" width="9.7109375" customWidth="1"/>
    <col min="12" max="12" width="6.7109375" customWidth="1"/>
    <col min="13" max="13" width="15.5703125" customWidth="1"/>
    <col min="14" max="14" width="19.140625" customWidth="1"/>
    <col min="15" max="15" width="26.28515625" customWidth="1"/>
    <col min="16" max="16" width="29.140625" customWidth="1"/>
    <col min="17" max="17" width="41.140625" customWidth="1"/>
    <col min="18" max="18" width="31.140625" customWidth="1"/>
    <col min="19" max="19" width="38.140625" customWidth="1"/>
    <col min="20" max="20" width="45.42578125" customWidth="1"/>
    <col min="21" max="21" width="34" customWidth="1"/>
    <col min="22" max="22" width="46.85546875" customWidth="1"/>
    <col min="23" max="23" width="22.42578125" customWidth="1"/>
    <col min="24" max="24" width="14.7109375" customWidth="1"/>
    <col min="25" max="25" width="38.5703125" customWidth="1"/>
    <col min="26" max="26" width="40" customWidth="1"/>
    <col min="27" max="27" width="52.28515625" customWidth="1"/>
    <col min="28" max="28" width="37" customWidth="1"/>
    <col min="29" max="29" width="44.7109375" customWidth="1"/>
    <col min="30" max="30" width="24.42578125" customWidth="1"/>
    <col min="31" max="39" width="18.85546875" customWidth="1"/>
  </cols>
  <sheetData>
    <row r="1" spans="1:38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8" x14ac:dyDescent="0.25">
      <c r="A2" s="2" t="s">
        <v>30</v>
      </c>
      <c r="B2" s="2" t="s">
        <v>31</v>
      </c>
      <c r="C2" s="2" t="s">
        <v>32</v>
      </c>
      <c r="D2" s="2">
        <v>6</v>
      </c>
      <c r="E2" s="2" t="s">
        <v>33</v>
      </c>
      <c r="F2" s="34">
        <v>4</v>
      </c>
      <c r="G2" s="34">
        <v>4</v>
      </c>
      <c r="H2" s="34">
        <v>4</v>
      </c>
      <c r="I2" s="34">
        <v>4</v>
      </c>
      <c r="J2" s="34">
        <v>4</v>
      </c>
      <c r="K2" s="34">
        <v>4</v>
      </c>
      <c r="L2" s="34">
        <v>4</v>
      </c>
      <c r="M2" s="34">
        <v>4</v>
      </c>
      <c r="N2" s="34">
        <v>4</v>
      </c>
      <c r="O2" s="34">
        <v>4</v>
      </c>
      <c r="P2" s="34">
        <v>4</v>
      </c>
      <c r="Q2" s="34">
        <v>4</v>
      </c>
      <c r="R2" s="34">
        <v>4</v>
      </c>
      <c r="S2" s="34">
        <v>4</v>
      </c>
      <c r="T2" s="34">
        <v>4</v>
      </c>
      <c r="U2" s="34">
        <v>4</v>
      </c>
      <c r="V2" s="34">
        <v>4</v>
      </c>
      <c r="W2" s="34">
        <v>4</v>
      </c>
      <c r="X2" s="34">
        <v>4</v>
      </c>
      <c r="Y2" s="34">
        <v>4</v>
      </c>
      <c r="Z2" s="34">
        <v>4</v>
      </c>
      <c r="AA2" s="34">
        <v>4</v>
      </c>
      <c r="AB2" s="34">
        <v>4</v>
      </c>
      <c r="AC2" s="34">
        <v>4</v>
      </c>
      <c r="AD2" s="34">
        <v>4</v>
      </c>
      <c r="AL2" s="3"/>
    </row>
    <row r="3" spans="1:38" x14ac:dyDescent="0.25">
      <c r="A3" s="2" t="s">
        <v>34</v>
      </c>
      <c r="B3" s="2" t="s">
        <v>31</v>
      </c>
      <c r="C3" s="2" t="s">
        <v>32</v>
      </c>
      <c r="D3" s="2">
        <v>8</v>
      </c>
      <c r="E3" s="2" t="s">
        <v>33</v>
      </c>
      <c r="F3" s="34">
        <v>4</v>
      </c>
      <c r="G3" s="34">
        <v>3</v>
      </c>
      <c r="H3" s="34">
        <v>3</v>
      </c>
      <c r="I3" s="34">
        <v>4</v>
      </c>
      <c r="J3" s="34">
        <v>3</v>
      </c>
      <c r="K3" s="34">
        <v>3</v>
      </c>
      <c r="L3" s="34">
        <v>3</v>
      </c>
      <c r="M3" s="34">
        <v>4</v>
      </c>
      <c r="N3" s="34">
        <v>3</v>
      </c>
      <c r="O3" s="34">
        <v>3</v>
      </c>
      <c r="P3" s="34">
        <v>3</v>
      </c>
      <c r="Q3" s="34">
        <v>3</v>
      </c>
      <c r="R3" s="34">
        <v>4</v>
      </c>
      <c r="S3" s="34">
        <v>4</v>
      </c>
      <c r="T3" s="34">
        <v>3</v>
      </c>
      <c r="U3" s="34">
        <v>3</v>
      </c>
      <c r="V3" s="34">
        <v>3</v>
      </c>
      <c r="W3" s="34">
        <v>4</v>
      </c>
      <c r="X3" s="34">
        <v>2</v>
      </c>
      <c r="Y3" s="34">
        <v>3</v>
      </c>
      <c r="Z3" s="34">
        <v>3</v>
      </c>
      <c r="AA3" s="34">
        <v>2</v>
      </c>
      <c r="AB3" s="34">
        <v>3</v>
      </c>
      <c r="AC3" s="34">
        <v>3</v>
      </c>
      <c r="AD3" s="34">
        <v>2</v>
      </c>
    </row>
    <row r="4" spans="1:38" x14ac:dyDescent="0.25">
      <c r="A4" s="2" t="s">
        <v>35</v>
      </c>
      <c r="B4" s="2" t="s">
        <v>31</v>
      </c>
      <c r="C4" s="2" t="s">
        <v>32</v>
      </c>
      <c r="D4" s="2">
        <v>8</v>
      </c>
      <c r="E4" s="2" t="s">
        <v>33</v>
      </c>
      <c r="F4" s="34">
        <v>3</v>
      </c>
      <c r="G4" s="34">
        <v>3</v>
      </c>
      <c r="H4" s="34">
        <v>3</v>
      </c>
      <c r="I4" s="34">
        <v>3</v>
      </c>
      <c r="J4" s="34">
        <v>3</v>
      </c>
      <c r="K4" s="34">
        <v>3</v>
      </c>
      <c r="L4" s="34">
        <v>3</v>
      </c>
      <c r="M4" s="34">
        <v>3</v>
      </c>
      <c r="N4" s="34">
        <v>3</v>
      </c>
      <c r="O4" s="34">
        <v>3</v>
      </c>
      <c r="P4" s="34">
        <v>3</v>
      </c>
      <c r="Q4" s="34">
        <v>3</v>
      </c>
      <c r="R4" s="34">
        <v>3</v>
      </c>
      <c r="S4" s="34">
        <v>3</v>
      </c>
      <c r="T4" s="34">
        <v>3</v>
      </c>
      <c r="U4" s="34">
        <v>3</v>
      </c>
      <c r="V4" s="34">
        <v>3</v>
      </c>
      <c r="W4" s="34">
        <v>3</v>
      </c>
      <c r="X4" s="34">
        <v>3</v>
      </c>
      <c r="Y4" s="34">
        <v>3</v>
      </c>
      <c r="Z4" s="34">
        <v>3</v>
      </c>
      <c r="AA4" s="34">
        <v>3</v>
      </c>
      <c r="AB4" s="34">
        <v>3</v>
      </c>
      <c r="AC4" s="34">
        <v>3</v>
      </c>
      <c r="AD4" s="34">
        <v>3</v>
      </c>
    </row>
    <row r="5" spans="1:38" x14ac:dyDescent="0.25">
      <c r="A5" s="2" t="s">
        <v>36</v>
      </c>
      <c r="B5" s="2" t="s">
        <v>31</v>
      </c>
      <c r="C5" s="2" t="s">
        <v>32</v>
      </c>
      <c r="D5" s="2">
        <v>8</v>
      </c>
      <c r="E5" s="2" t="s">
        <v>33</v>
      </c>
      <c r="F5" s="34">
        <v>2</v>
      </c>
      <c r="G5" s="34">
        <v>2</v>
      </c>
      <c r="H5" s="34">
        <v>1</v>
      </c>
      <c r="I5" s="34">
        <v>3</v>
      </c>
      <c r="J5" s="34">
        <v>4</v>
      </c>
      <c r="K5" s="34">
        <v>1</v>
      </c>
      <c r="L5" s="34">
        <v>2</v>
      </c>
      <c r="M5" s="34">
        <v>2</v>
      </c>
      <c r="N5" s="34">
        <v>3</v>
      </c>
      <c r="O5" s="34">
        <v>1</v>
      </c>
      <c r="P5" s="34">
        <v>3</v>
      </c>
      <c r="Q5" s="34">
        <v>3</v>
      </c>
      <c r="R5" s="34">
        <v>1</v>
      </c>
      <c r="S5" s="34">
        <v>3</v>
      </c>
      <c r="T5" s="34">
        <v>3</v>
      </c>
      <c r="U5" s="34">
        <v>1</v>
      </c>
      <c r="V5" s="34">
        <v>2</v>
      </c>
      <c r="W5" s="34">
        <v>4</v>
      </c>
      <c r="X5" s="34">
        <v>3</v>
      </c>
      <c r="Y5" s="34">
        <v>4</v>
      </c>
      <c r="Z5" s="34">
        <v>3</v>
      </c>
      <c r="AA5" s="34">
        <v>1</v>
      </c>
      <c r="AB5" s="34">
        <v>4</v>
      </c>
      <c r="AC5" s="34">
        <v>2</v>
      </c>
      <c r="AD5" s="34">
        <v>1</v>
      </c>
    </row>
    <row r="6" spans="1:38" x14ac:dyDescent="0.25">
      <c r="A6" s="2" t="s">
        <v>37</v>
      </c>
      <c r="B6" s="2" t="s">
        <v>31</v>
      </c>
      <c r="C6" s="2" t="s">
        <v>32</v>
      </c>
      <c r="D6" s="2">
        <v>8</v>
      </c>
      <c r="E6" s="2" t="s">
        <v>33</v>
      </c>
      <c r="F6" s="34">
        <v>4</v>
      </c>
      <c r="G6" s="34">
        <v>4</v>
      </c>
      <c r="H6" s="34">
        <v>4</v>
      </c>
      <c r="I6" s="34">
        <v>2</v>
      </c>
      <c r="J6" s="34">
        <v>4</v>
      </c>
      <c r="K6" s="34">
        <v>2</v>
      </c>
      <c r="L6" s="34">
        <v>4</v>
      </c>
      <c r="M6" s="34">
        <v>4</v>
      </c>
      <c r="N6" s="34">
        <v>4</v>
      </c>
      <c r="O6" s="34">
        <v>2</v>
      </c>
      <c r="P6" s="34">
        <v>2</v>
      </c>
      <c r="Q6" s="34">
        <v>4</v>
      </c>
      <c r="R6" s="34">
        <v>4</v>
      </c>
      <c r="S6" s="34">
        <v>2</v>
      </c>
      <c r="T6" s="34">
        <v>4</v>
      </c>
      <c r="U6" s="34">
        <v>2</v>
      </c>
      <c r="V6" s="34">
        <v>2</v>
      </c>
      <c r="W6" s="34">
        <v>4</v>
      </c>
      <c r="X6" s="34">
        <v>2</v>
      </c>
      <c r="Y6" s="34">
        <v>4</v>
      </c>
      <c r="Z6" s="34">
        <v>4</v>
      </c>
      <c r="AA6" s="34">
        <v>4</v>
      </c>
      <c r="AB6" s="34">
        <v>4</v>
      </c>
      <c r="AC6" s="34">
        <v>4</v>
      </c>
      <c r="AD6" s="34">
        <v>4</v>
      </c>
    </row>
    <row r="7" spans="1:38" x14ac:dyDescent="0.25">
      <c r="A7" s="2" t="s">
        <v>38</v>
      </c>
      <c r="B7" s="2" t="s">
        <v>39</v>
      </c>
      <c r="C7" s="2" t="s">
        <v>32</v>
      </c>
      <c r="D7" s="2">
        <v>8</v>
      </c>
      <c r="E7" s="2" t="s">
        <v>33</v>
      </c>
      <c r="F7" s="34">
        <v>3</v>
      </c>
      <c r="G7" s="34">
        <v>4</v>
      </c>
      <c r="H7" s="34">
        <v>3</v>
      </c>
      <c r="I7" s="34">
        <v>3</v>
      </c>
      <c r="J7" s="34">
        <v>2</v>
      </c>
      <c r="K7" s="34">
        <v>3</v>
      </c>
      <c r="L7" s="34">
        <v>3</v>
      </c>
      <c r="M7" s="34">
        <v>4</v>
      </c>
      <c r="N7" s="34">
        <v>4</v>
      </c>
      <c r="O7" s="34">
        <v>3</v>
      </c>
      <c r="P7" s="34">
        <v>4</v>
      </c>
      <c r="Q7" s="34">
        <v>4</v>
      </c>
      <c r="R7" s="34">
        <v>3</v>
      </c>
      <c r="S7" s="34">
        <v>3</v>
      </c>
      <c r="T7" s="34">
        <v>4</v>
      </c>
      <c r="U7" s="34">
        <v>3</v>
      </c>
      <c r="V7" s="34">
        <v>3</v>
      </c>
      <c r="W7" s="34">
        <v>3</v>
      </c>
      <c r="X7" s="34">
        <v>3</v>
      </c>
      <c r="Y7" s="34">
        <v>4</v>
      </c>
      <c r="Z7" s="34">
        <v>3</v>
      </c>
      <c r="AA7" s="34">
        <v>3</v>
      </c>
      <c r="AB7" s="34">
        <v>2</v>
      </c>
      <c r="AC7" s="34">
        <v>3</v>
      </c>
      <c r="AD7" s="34">
        <v>3</v>
      </c>
    </row>
    <row r="8" spans="1:38" x14ac:dyDescent="0.25">
      <c r="A8" s="2" t="s">
        <v>40</v>
      </c>
      <c r="B8" s="2" t="s">
        <v>39</v>
      </c>
      <c r="C8" s="2" t="s">
        <v>41</v>
      </c>
      <c r="D8" s="2">
        <v>2</v>
      </c>
      <c r="E8" s="2" t="s">
        <v>33</v>
      </c>
      <c r="F8" s="34">
        <v>4</v>
      </c>
      <c r="G8" s="34">
        <v>4</v>
      </c>
      <c r="H8" s="34">
        <v>4</v>
      </c>
      <c r="I8" s="34">
        <v>4</v>
      </c>
      <c r="J8" s="34">
        <v>2</v>
      </c>
      <c r="K8" s="34">
        <v>2</v>
      </c>
      <c r="L8" s="34">
        <v>2</v>
      </c>
      <c r="M8" s="34">
        <v>4</v>
      </c>
      <c r="N8" s="34">
        <v>4</v>
      </c>
      <c r="O8" s="34">
        <v>2</v>
      </c>
      <c r="P8" s="34">
        <v>4</v>
      </c>
      <c r="Q8" s="34">
        <v>2</v>
      </c>
      <c r="R8" s="34">
        <v>2</v>
      </c>
      <c r="S8" s="34">
        <v>4</v>
      </c>
      <c r="T8" s="34">
        <v>4</v>
      </c>
      <c r="U8" s="34">
        <v>2</v>
      </c>
      <c r="V8" s="34">
        <v>4</v>
      </c>
      <c r="W8" s="34">
        <v>2</v>
      </c>
      <c r="X8" s="34">
        <v>4</v>
      </c>
      <c r="Y8" s="34">
        <v>4</v>
      </c>
      <c r="Z8" s="34">
        <v>4</v>
      </c>
      <c r="AA8" s="34">
        <v>2</v>
      </c>
      <c r="AB8" s="34">
        <v>2</v>
      </c>
      <c r="AC8" s="34">
        <v>2</v>
      </c>
      <c r="AD8" s="34">
        <v>2</v>
      </c>
    </row>
    <row r="9" spans="1:38" x14ac:dyDescent="0.25">
      <c r="A9" s="2" t="s">
        <v>42</v>
      </c>
      <c r="B9" s="2" t="s">
        <v>39</v>
      </c>
      <c r="C9" s="2" t="s">
        <v>41</v>
      </c>
      <c r="D9" s="2">
        <v>2</v>
      </c>
      <c r="E9" s="2" t="s">
        <v>33</v>
      </c>
      <c r="F9" s="34">
        <v>4</v>
      </c>
      <c r="G9" s="34">
        <v>4</v>
      </c>
      <c r="H9" s="34">
        <v>4</v>
      </c>
      <c r="I9" s="34">
        <v>4</v>
      </c>
      <c r="J9" s="34">
        <v>4</v>
      </c>
      <c r="K9" s="34">
        <v>4</v>
      </c>
      <c r="L9" s="34">
        <v>4</v>
      </c>
      <c r="M9" s="34">
        <v>2</v>
      </c>
      <c r="N9" s="34">
        <v>2</v>
      </c>
      <c r="O9" s="34">
        <v>2</v>
      </c>
      <c r="P9" s="34">
        <v>2</v>
      </c>
      <c r="Q9" s="34">
        <v>2</v>
      </c>
      <c r="R9" s="34">
        <v>2</v>
      </c>
      <c r="S9" s="34">
        <v>4</v>
      </c>
      <c r="T9" s="34">
        <v>2</v>
      </c>
      <c r="U9" s="34">
        <v>2</v>
      </c>
      <c r="V9" s="34">
        <v>4</v>
      </c>
      <c r="W9" s="34">
        <v>4</v>
      </c>
      <c r="X9" s="34">
        <v>2</v>
      </c>
      <c r="Y9" s="34">
        <v>2</v>
      </c>
      <c r="Z9" s="34">
        <v>2</v>
      </c>
      <c r="AA9" s="34">
        <v>2</v>
      </c>
      <c r="AB9" s="34">
        <v>2</v>
      </c>
      <c r="AC9" s="34">
        <v>2</v>
      </c>
      <c r="AD9" s="34">
        <v>2</v>
      </c>
    </row>
    <row r="10" spans="1:38" x14ac:dyDescent="0.25">
      <c r="A10" s="2" t="s">
        <v>43</v>
      </c>
      <c r="B10" s="2" t="s">
        <v>39</v>
      </c>
      <c r="C10" s="2" t="s">
        <v>41</v>
      </c>
      <c r="D10" s="2">
        <v>2</v>
      </c>
      <c r="E10" s="2" t="s">
        <v>33</v>
      </c>
      <c r="F10" s="34">
        <v>2</v>
      </c>
      <c r="G10" s="34">
        <v>4</v>
      </c>
      <c r="H10" s="34">
        <v>4</v>
      </c>
      <c r="I10" s="34">
        <v>2</v>
      </c>
      <c r="J10" s="34">
        <v>2</v>
      </c>
      <c r="K10" s="34">
        <v>2</v>
      </c>
      <c r="L10" s="34">
        <v>4</v>
      </c>
      <c r="M10" s="34">
        <v>2</v>
      </c>
      <c r="N10" s="34">
        <v>4</v>
      </c>
      <c r="O10" s="34">
        <v>2</v>
      </c>
      <c r="P10" s="34">
        <v>4</v>
      </c>
      <c r="Q10" s="34">
        <v>4</v>
      </c>
      <c r="R10" s="34">
        <v>2</v>
      </c>
      <c r="S10" s="34">
        <v>2</v>
      </c>
      <c r="T10" s="34">
        <v>4</v>
      </c>
      <c r="U10" s="34">
        <v>4</v>
      </c>
      <c r="V10" s="34">
        <v>4</v>
      </c>
      <c r="W10" s="34">
        <v>4</v>
      </c>
      <c r="X10" s="34">
        <v>4</v>
      </c>
      <c r="Y10" s="34">
        <v>2</v>
      </c>
      <c r="Z10" s="34">
        <v>2</v>
      </c>
      <c r="AA10" s="34">
        <v>2</v>
      </c>
      <c r="AB10" s="34">
        <v>4</v>
      </c>
      <c r="AC10" s="34">
        <v>4</v>
      </c>
      <c r="AD10" s="34">
        <v>2</v>
      </c>
    </row>
    <row r="11" spans="1:38" x14ac:dyDescent="0.25">
      <c r="A11" s="2" t="s">
        <v>44</v>
      </c>
      <c r="B11" s="2" t="s">
        <v>31</v>
      </c>
      <c r="C11" s="2" t="s">
        <v>32</v>
      </c>
      <c r="D11" s="2">
        <v>8</v>
      </c>
      <c r="E11" s="2" t="s">
        <v>33</v>
      </c>
      <c r="F11" s="34">
        <v>2</v>
      </c>
      <c r="G11" s="34">
        <v>2</v>
      </c>
      <c r="H11" s="34">
        <v>1</v>
      </c>
      <c r="I11" s="34">
        <v>3</v>
      </c>
      <c r="J11" s="34">
        <v>2</v>
      </c>
      <c r="K11" s="34">
        <v>4</v>
      </c>
      <c r="L11" s="34">
        <v>1</v>
      </c>
      <c r="M11" s="34">
        <v>2</v>
      </c>
      <c r="N11" s="34">
        <v>4</v>
      </c>
      <c r="O11" s="34">
        <v>2</v>
      </c>
      <c r="P11" s="34">
        <v>1</v>
      </c>
      <c r="Q11" s="34">
        <v>2</v>
      </c>
      <c r="R11" s="34">
        <v>2</v>
      </c>
      <c r="S11" s="34">
        <v>3</v>
      </c>
      <c r="T11" s="34">
        <v>4</v>
      </c>
      <c r="U11" s="34">
        <v>1</v>
      </c>
      <c r="V11" s="34">
        <v>3</v>
      </c>
      <c r="W11" s="34">
        <v>3</v>
      </c>
      <c r="X11" s="34">
        <v>2</v>
      </c>
      <c r="Y11" s="34">
        <v>4</v>
      </c>
      <c r="Z11" s="34">
        <v>1</v>
      </c>
      <c r="AA11" s="34">
        <v>3</v>
      </c>
      <c r="AB11" s="34">
        <v>1</v>
      </c>
      <c r="AC11" s="34">
        <v>2</v>
      </c>
      <c r="AD11" s="34">
        <v>3</v>
      </c>
    </row>
    <row r="12" spans="1:38" x14ac:dyDescent="0.25">
      <c r="A12" s="2" t="s">
        <v>45</v>
      </c>
      <c r="B12" s="2" t="s">
        <v>31</v>
      </c>
      <c r="C12" s="2" t="s">
        <v>32</v>
      </c>
      <c r="D12" s="2">
        <v>6</v>
      </c>
      <c r="E12" s="2" t="s">
        <v>33</v>
      </c>
      <c r="F12" s="34">
        <v>4</v>
      </c>
      <c r="G12" s="34">
        <v>4</v>
      </c>
      <c r="H12" s="34">
        <v>4</v>
      </c>
      <c r="I12" s="34">
        <v>4</v>
      </c>
      <c r="J12" s="34">
        <v>4</v>
      </c>
      <c r="K12" s="34">
        <v>4</v>
      </c>
      <c r="L12" s="34">
        <v>4</v>
      </c>
      <c r="M12" s="34">
        <v>4</v>
      </c>
      <c r="N12" s="34">
        <v>4</v>
      </c>
      <c r="O12" s="34">
        <v>4</v>
      </c>
      <c r="P12" s="34">
        <v>4</v>
      </c>
      <c r="Q12" s="34">
        <v>4</v>
      </c>
      <c r="R12" s="34">
        <v>3</v>
      </c>
      <c r="S12" s="34">
        <v>4</v>
      </c>
      <c r="T12" s="34">
        <v>4</v>
      </c>
      <c r="U12" s="34">
        <v>4</v>
      </c>
      <c r="V12" s="34">
        <v>4</v>
      </c>
      <c r="W12" s="34">
        <v>4</v>
      </c>
      <c r="X12" s="34">
        <v>4</v>
      </c>
      <c r="Y12" s="34">
        <v>4</v>
      </c>
      <c r="Z12" s="34">
        <v>4</v>
      </c>
      <c r="AA12" s="34">
        <v>4</v>
      </c>
      <c r="AB12" s="34">
        <v>4</v>
      </c>
      <c r="AC12" s="34">
        <v>4</v>
      </c>
      <c r="AD12" s="34">
        <v>4</v>
      </c>
    </row>
    <row r="13" spans="1:38" x14ac:dyDescent="0.25">
      <c r="A13" s="2" t="s">
        <v>46</v>
      </c>
      <c r="B13" s="2" t="s">
        <v>31</v>
      </c>
      <c r="C13" s="2" t="s">
        <v>32</v>
      </c>
      <c r="D13" s="2">
        <v>8</v>
      </c>
      <c r="E13" s="2" t="s">
        <v>33</v>
      </c>
      <c r="F13" s="34">
        <v>4</v>
      </c>
      <c r="G13" s="34">
        <v>4</v>
      </c>
      <c r="H13" s="34">
        <v>4</v>
      </c>
      <c r="I13" s="34">
        <v>3</v>
      </c>
      <c r="J13" s="34">
        <v>4</v>
      </c>
      <c r="K13" s="34">
        <v>4</v>
      </c>
      <c r="L13" s="34">
        <v>4</v>
      </c>
      <c r="M13" s="34">
        <v>4</v>
      </c>
      <c r="N13" s="34">
        <v>4</v>
      </c>
      <c r="O13" s="34">
        <v>4</v>
      </c>
      <c r="P13" s="34">
        <v>4</v>
      </c>
      <c r="Q13" s="34">
        <v>4</v>
      </c>
      <c r="R13" s="34">
        <v>4</v>
      </c>
      <c r="S13" s="34">
        <v>3</v>
      </c>
      <c r="T13" s="34">
        <v>4</v>
      </c>
      <c r="U13" s="34">
        <v>2</v>
      </c>
      <c r="V13" s="34">
        <v>3</v>
      </c>
      <c r="W13" s="34">
        <v>4</v>
      </c>
      <c r="X13" s="34">
        <v>4</v>
      </c>
      <c r="Y13" s="34">
        <v>4</v>
      </c>
      <c r="Z13" s="34">
        <v>4</v>
      </c>
      <c r="AA13" s="34">
        <v>4</v>
      </c>
      <c r="AB13" s="34">
        <v>4</v>
      </c>
      <c r="AC13" s="34">
        <v>4</v>
      </c>
      <c r="AD13" s="34">
        <v>4</v>
      </c>
    </row>
    <row r="14" spans="1:38" x14ac:dyDescent="0.25">
      <c r="A14" s="2" t="s">
        <v>47</v>
      </c>
      <c r="B14" s="2" t="s">
        <v>39</v>
      </c>
      <c r="C14" s="2" t="s">
        <v>32</v>
      </c>
      <c r="D14" s="2">
        <v>8</v>
      </c>
      <c r="E14" s="2" t="s">
        <v>33</v>
      </c>
      <c r="F14" s="34">
        <v>4</v>
      </c>
      <c r="G14" s="34">
        <v>4</v>
      </c>
      <c r="H14" s="34">
        <v>4</v>
      </c>
      <c r="I14" s="34">
        <v>4</v>
      </c>
      <c r="J14" s="34">
        <v>4</v>
      </c>
      <c r="K14" s="34">
        <v>4</v>
      </c>
      <c r="L14" s="34">
        <v>4</v>
      </c>
      <c r="M14" s="34">
        <v>4</v>
      </c>
      <c r="N14" s="34">
        <v>4</v>
      </c>
      <c r="O14" s="34">
        <v>4</v>
      </c>
      <c r="P14" s="34">
        <v>4</v>
      </c>
      <c r="Q14" s="34">
        <v>4</v>
      </c>
      <c r="R14" s="34">
        <v>4</v>
      </c>
      <c r="S14" s="34">
        <v>4</v>
      </c>
      <c r="T14" s="34">
        <v>4</v>
      </c>
      <c r="U14" s="34">
        <v>4</v>
      </c>
      <c r="V14" s="34">
        <v>4</v>
      </c>
      <c r="W14" s="34">
        <v>4</v>
      </c>
      <c r="X14" s="34">
        <v>4</v>
      </c>
      <c r="Y14" s="34">
        <v>4</v>
      </c>
      <c r="Z14" s="34">
        <v>4</v>
      </c>
      <c r="AA14" s="34">
        <v>4</v>
      </c>
      <c r="AB14" s="34">
        <v>4</v>
      </c>
      <c r="AC14" s="34">
        <v>4</v>
      </c>
      <c r="AD14" s="34">
        <v>4</v>
      </c>
    </row>
    <row r="15" spans="1:38" x14ac:dyDescent="0.25">
      <c r="A15" s="2" t="s">
        <v>48</v>
      </c>
      <c r="B15" s="2" t="s">
        <v>31</v>
      </c>
      <c r="C15" s="2" t="s">
        <v>32</v>
      </c>
      <c r="D15" s="2">
        <v>8</v>
      </c>
      <c r="E15" s="2" t="s">
        <v>33</v>
      </c>
      <c r="F15" s="34">
        <v>4</v>
      </c>
      <c r="G15" s="34">
        <v>4</v>
      </c>
      <c r="H15" s="34">
        <v>4</v>
      </c>
      <c r="I15" s="34">
        <v>3</v>
      </c>
      <c r="J15" s="34">
        <v>4</v>
      </c>
      <c r="K15" s="34">
        <v>4</v>
      </c>
      <c r="L15" s="34">
        <v>2</v>
      </c>
      <c r="M15" s="34">
        <v>4</v>
      </c>
      <c r="N15" s="34">
        <v>3</v>
      </c>
      <c r="O15" s="34">
        <v>3</v>
      </c>
      <c r="P15" s="34">
        <v>4</v>
      </c>
      <c r="Q15" s="34">
        <v>2</v>
      </c>
      <c r="R15" s="34">
        <v>2</v>
      </c>
      <c r="S15" s="34">
        <v>3</v>
      </c>
      <c r="T15" s="34">
        <v>3</v>
      </c>
      <c r="U15" s="34">
        <v>3</v>
      </c>
      <c r="V15" s="34">
        <v>3</v>
      </c>
      <c r="W15" s="34">
        <v>4</v>
      </c>
      <c r="X15" s="34">
        <v>3</v>
      </c>
      <c r="Y15" s="34">
        <v>3</v>
      </c>
      <c r="Z15" s="34">
        <v>4</v>
      </c>
      <c r="AA15" s="34">
        <v>3</v>
      </c>
      <c r="AB15" s="34">
        <v>3</v>
      </c>
      <c r="AC15" s="34">
        <v>3</v>
      </c>
      <c r="AD15" s="34">
        <v>3</v>
      </c>
    </row>
    <row r="16" spans="1:38" x14ac:dyDescent="0.25">
      <c r="A16" s="2" t="s">
        <v>49</v>
      </c>
      <c r="B16" s="2" t="s">
        <v>31</v>
      </c>
      <c r="C16" s="2" t="s">
        <v>32</v>
      </c>
      <c r="D16" s="2">
        <v>6</v>
      </c>
      <c r="E16" s="2" t="s">
        <v>33</v>
      </c>
      <c r="F16" s="34">
        <v>3</v>
      </c>
      <c r="G16" s="34">
        <v>2</v>
      </c>
      <c r="H16" s="34">
        <v>3</v>
      </c>
      <c r="I16" s="34">
        <v>2</v>
      </c>
      <c r="J16" s="34">
        <v>3</v>
      </c>
      <c r="K16" s="34">
        <v>3</v>
      </c>
      <c r="L16" s="34">
        <v>1</v>
      </c>
      <c r="M16" s="34">
        <v>2</v>
      </c>
      <c r="N16" s="34">
        <v>2</v>
      </c>
      <c r="O16" s="34">
        <v>3</v>
      </c>
      <c r="P16" s="34">
        <v>2</v>
      </c>
      <c r="Q16" s="34">
        <v>3</v>
      </c>
      <c r="R16" s="34">
        <v>1</v>
      </c>
      <c r="S16" s="34">
        <v>2</v>
      </c>
      <c r="T16" s="34">
        <v>2</v>
      </c>
      <c r="U16" s="34">
        <v>3</v>
      </c>
      <c r="V16" s="34">
        <v>3</v>
      </c>
      <c r="W16" s="34">
        <v>1</v>
      </c>
      <c r="X16" s="34">
        <v>2</v>
      </c>
      <c r="Y16" s="34">
        <v>2</v>
      </c>
      <c r="Z16" s="34">
        <v>3</v>
      </c>
      <c r="AA16" s="34">
        <v>3</v>
      </c>
      <c r="AB16" s="34">
        <v>2</v>
      </c>
      <c r="AC16" s="34">
        <v>3</v>
      </c>
      <c r="AD16" s="34">
        <v>3</v>
      </c>
    </row>
    <row r="17" spans="1:30" x14ac:dyDescent="0.25">
      <c r="A17" s="2" t="s">
        <v>50</v>
      </c>
      <c r="B17" s="2" t="s">
        <v>31</v>
      </c>
      <c r="C17" s="2" t="s">
        <v>32</v>
      </c>
      <c r="D17" s="2">
        <v>8</v>
      </c>
      <c r="E17" s="2" t="s">
        <v>33</v>
      </c>
      <c r="F17" s="34">
        <v>4</v>
      </c>
      <c r="G17" s="34">
        <v>4</v>
      </c>
      <c r="H17" s="34">
        <v>4</v>
      </c>
      <c r="I17" s="34">
        <v>3</v>
      </c>
      <c r="J17" s="34">
        <v>3</v>
      </c>
      <c r="K17" s="34">
        <v>3</v>
      </c>
      <c r="L17" s="34">
        <v>4</v>
      </c>
      <c r="M17" s="34">
        <v>2</v>
      </c>
      <c r="N17" s="34">
        <v>2</v>
      </c>
      <c r="O17" s="34">
        <v>2</v>
      </c>
      <c r="P17" s="34">
        <v>3</v>
      </c>
      <c r="Q17" s="34">
        <v>3</v>
      </c>
      <c r="R17" s="34">
        <v>3</v>
      </c>
      <c r="S17" s="34">
        <v>3</v>
      </c>
      <c r="T17" s="34">
        <v>2</v>
      </c>
      <c r="U17" s="34">
        <v>4</v>
      </c>
      <c r="V17" s="34">
        <v>3</v>
      </c>
      <c r="W17" s="34">
        <v>3</v>
      </c>
      <c r="X17" s="34">
        <v>3</v>
      </c>
      <c r="Y17" s="34">
        <v>3</v>
      </c>
      <c r="Z17" s="34">
        <v>4</v>
      </c>
      <c r="AA17" s="34">
        <v>4</v>
      </c>
      <c r="AB17" s="34">
        <v>4</v>
      </c>
      <c r="AC17" s="34">
        <v>3</v>
      </c>
      <c r="AD17" s="34">
        <v>4</v>
      </c>
    </row>
    <row r="18" spans="1:30" x14ac:dyDescent="0.25">
      <c r="A18" s="2" t="s">
        <v>51</v>
      </c>
      <c r="B18" s="2" t="s">
        <v>39</v>
      </c>
      <c r="C18" s="2" t="s">
        <v>32</v>
      </c>
      <c r="D18" s="2">
        <v>8</v>
      </c>
      <c r="E18" s="2" t="s">
        <v>33</v>
      </c>
      <c r="F18" s="34">
        <v>3</v>
      </c>
      <c r="G18" s="34">
        <v>3</v>
      </c>
      <c r="H18" s="34">
        <v>3</v>
      </c>
      <c r="I18" s="34">
        <v>3</v>
      </c>
      <c r="J18" s="34">
        <v>3</v>
      </c>
      <c r="K18" s="34">
        <v>3</v>
      </c>
      <c r="L18" s="34">
        <v>2</v>
      </c>
      <c r="M18" s="34">
        <v>3</v>
      </c>
      <c r="N18" s="34">
        <v>3</v>
      </c>
      <c r="O18" s="34">
        <v>3</v>
      </c>
      <c r="P18" s="34">
        <v>3</v>
      </c>
      <c r="Q18" s="34">
        <v>3</v>
      </c>
      <c r="R18" s="34">
        <v>3</v>
      </c>
      <c r="S18" s="34">
        <v>3</v>
      </c>
      <c r="T18" s="34">
        <v>3</v>
      </c>
      <c r="U18" s="34">
        <v>3</v>
      </c>
      <c r="V18" s="34">
        <v>3</v>
      </c>
      <c r="W18" s="34">
        <v>3</v>
      </c>
      <c r="X18" s="34">
        <v>2</v>
      </c>
      <c r="Y18" s="34">
        <v>3</v>
      </c>
      <c r="Z18" s="34">
        <v>3</v>
      </c>
      <c r="AA18" s="34">
        <v>3</v>
      </c>
      <c r="AB18" s="34">
        <v>3</v>
      </c>
      <c r="AC18" s="34">
        <v>3</v>
      </c>
      <c r="AD18" s="34">
        <v>3</v>
      </c>
    </row>
    <row r="19" spans="1:30" x14ac:dyDescent="0.25">
      <c r="A19" s="2" t="s">
        <v>52</v>
      </c>
      <c r="B19" s="2" t="s">
        <v>31</v>
      </c>
      <c r="C19" s="2" t="s">
        <v>32</v>
      </c>
      <c r="D19" s="2">
        <v>8</v>
      </c>
      <c r="E19" s="2" t="s">
        <v>33</v>
      </c>
      <c r="F19" s="34">
        <v>4</v>
      </c>
      <c r="G19" s="34">
        <v>4</v>
      </c>
      <c r="H19" s="34">
        <v>4</v>
      </c>
      <c r="I19" s="34">
        <v>4</v>
      </c>
      <c r="J19" s="34">
        <v>4</v>
      </c>
      <c r="K19" s="34">
        <v>4</v>
      </c>
      <c r="L19" s="34">
        <v>4</v>
      </c>
      <c r="M19" s="34">
        <v>4</v>
      </c>
      <c r="N19" s="34">
        <v>4</v>
      </c>
      <c r="O19" s="34">
        <v>4</v>
      </c>
      <c r="P19" s="34">
        <v>4</v>
      </c>
      <c r="Q19" s="34">
        <v>4</v>
      </c>
      <c r="R19" s="34">
        <v>4</v>
      </c>
      <c r="S19" s="34">
        <v>4</v>
      </c>
      <c r="T19" s="34">
        <v>4</v>
      </c>
      <c r="U19" s="34">
        <v>4</v>
      </c>
      <c r="V19" s="34">
        <v>4</v>
      </c>
      <c r="W19" s="34">
        <v>4</v>
      </c>
      <c r="X19" s="34">
        <v>4</v>
      </c>
      <c r="Y19" s="34">
        <v>4</v>
      </c>
      <c r="Z19" s="34">
        <v>4</v>
      </c>
      <c r="AA19" s="34">
        <v>4</v>
      </c>
      <c r="AB19" s="34">
        <v>4</v>
      </c>
      <c r="AC19" s="34">
        <v>4</v>
      </c>
      <c r="AD19" s="34">
        <v>4</v>
      </c>
    </row>
    <row r="20" spans="1:30" x14ac:dyDescent="0.25">
      <c r="A20" s="2" t="s">
        <v>53</v>
      </c>
      <c r="B20" s="2" t="s">
        <v>31</v>
      </c>
      <c r="C20" s="2" t="s">
        <v>32</v>
      </c>
      <c r="D20" s="2">
        <v>8</v>
      </c>
      <c r="E20" s="2" t="s">
        <v>33</v>
      </c>
      <c r="F20" s="34">
        <v>2</v>
      </c>
      <c r="G20" s="34">
        <v>1</v>
      </c>
      <c r="H20" s="34">
        <v>2</v>
      </c>
      <c r="I20" s="34">
        <v>1</v>
      </c>
      <c r="J20" s="34">
        <v>2</v>
      </c>
      <c r="K20" s="34">
        <v>2</v>
      </c>
      <c r="L20" s="34">
        <v>2</v>
      </c>
      <c r="M20" s="34">
        <v>1</v>
      </c>
      <c r="N20" s="34">
        <v>1</v>
      </c>
      <c r="O20" s="34">
        <v>1</v>
      </c>
      <c r="P20" s="34">
        <v>2</v>
      </c>
      <c r="Q20" s="34">
        <v>1</v>
      </c>
      <c r="R20" s="34">
        <v>2</v>
      </c>
      <c r="S20" s="34">
        <v>1</v>
      </c>
      <c r="T20" s="34">
        <v>1</v>
      </c>
      <c r="U20" s="34">
        <v>1</v>
      </c>
      <c r="V20" s="34">
        <v>2</v>
      </c>
      <c r="W20" s="34">
        <v>1</v>
      </c>
      <c r="X20" s="34">
        <v>1</v>
      </c>
      <c r="Y20" s="34">
        <v>1</v>
      </c>
      <c r="Z20" s="34">
        <v>2</v>
      </c>
      <c r="AA20" s="34">
        <v>2</v>
      </c>
      <c r="AB20" s="34">
        <v>3</v>
      </c>
      <c r="AC20" s="34">
        <v>1</v>
      </c>
      <c r="AD20" s="34">
        <v>2</v>
      </c>
    </row>
    <row r="21" spans="1:30" x14ac:dyDescent="0.25">
      <c r="A21" s="2" t="s">
        <v>54</v>
      </c>
      <c r="B21" s="2" t="s">
        <v>31</v>
      </c>
      <c r="C21" s="2" t="s">
        <v>32</v>
      </c>
      <c r="D21" s="2">
        <v>8</v>
      </c>
      <c r="E21" s="2" t="s">
        <v>33</v>
      </c>
      <c r="F21" s="34">
        <v>4</v>
      </c>
      <c r="G21" s="34">
        <v>4</v>
      </c>
      <c r="H21" s="34">
        <v>4</v>
      </c>
      <c r="I21" s="34">
        <v>4</v>
      </c>
      <c r="J21" s="34">
        <v>3</v>
      </c>
      <c r="K21" s="34">
        <v>3</v>
      </c>
      <c r="L21" s="34">
        <v>4</v>
      </c>
      <c r="M21" s="34">
        <v>4</v>
      </c>
      <c r="N21" s="34">
        <v>3</v>
      </c>
      <c r="O21" s="34">
        <v>3</v>
      </c>
      <c r="P21" s="34">
        <v>3</v>
      </c>
      <c r="Q21" s="34">
        <v>3</v>
      </c>
      <c r="R21" s="34">
        <v>3</v>
      </c>
      <c r="S21" s="34">
        <v>4</v>
      </c>
      <c r="T21" s="34">
        <v>3</v>
      </c>
      <c r="U21" s="34">
        <v>3</v>
      </c>
      <c r="V21" s="34">
        <v>4</v>
      </c>
      <c r="W21" s="34">
        <v>4</v>
      </c>
      <c r="X21" s="34">
        <v>4</v>
      </c>
      <c r="Y21" s="34">
        <v>3</v>
      </c>
      <c r="Z21" s="34">
        <v>4</v>
      </c>
      <c r="AA21" s="34">
        <v>4</v>
      </c>
      <c r="AB21" s="34">
        <v>3</v>
      </c>
      <c r="AC21" s="34">
        <v>3</v>
      </c>
      <c r="AD21" s="34">
        <v>4</v>
      </c>
    </row>
    <row r="22" spans="1:30" x14ac:dyDescent="0.25">
      <c r="A22" s="2" t="s">
        <v>55</v>
      </c>
      <c r="B22" s="2" t="s">
        <v>31</v>
      </c>
      <c r="C22" s="2" t="s">
        <v>32</v>
      </c>
      <c r="D22" s="2">
        <v>8</v>
      </c>
      <c r="E22" s="2" t="s">
        <v>33</v>
      </c>
      <c r="F22" s="34">
        <v>3</v>
      </c>
      <c r="G22" s="34">
        <v>3</v>
      </c>
      <c r="H22" s="34">
        <v>3</v>
      </c>
      <c r="I22" s="34">
        <v>3</v>
      </c>
      <c r="J22" s="34">
        <v>3</v>
      </c>
      <c r="K22" s="34">
        <v>3</v>
      </c>
      <c r="L22" s="34">
        <v>3</v>
      </c>
      <c r="M22" s="34">
        <v>3</v>
      </c>
      <c r="N22" s="34">
        <v>3</v>
      </c>
      <c r="O22" s="34">
        <v>3</v>
      </c>
      <c r="P22" s="34">
        <v>3</v>
      </c>
      <c r="Q22" s="34">
        <v>3</v>
      </c>
      <c r="R22" s="34">
        <v>3</v>
      </c>
      <c r="S22" s="34">
        <v>3</v>
      </c>
      <c r="T22" s="34">
        <v>3</v>
      </c>
      <c r="U22" s="34">
        <v>3</v>
      </c>
      <c r="V22" s="34">
        <v>3</v>
      </c>
      <c r="W22" s="34">
        <v>4</v>
      </c>
      <c r="X22" s="34">
        <v>3</v>
      </c>
      <c r="Y22" s="34">
        <v>4</v>
      </c>
      <c r="Z22" s="34">
        <v>3</v>
      </c>
      <c r="AA22" s="34">
        <v>3</v>
      </c>
      <c r="AB22" s="34">
        <v>2</v>
      </c>
      <c r="AC22" s="34">
        <v>3</v>
      </c>
      <c r="AD22" s="34">
        <v>3</v>
      </c>
    </row>
    <row r="23" spans="1:30" x14ac:dyDescent="0.25">
      <c r="A23" s="2" t="s">
        <v>56</v>
      </c>
      <c r="B23" s="2" t="s">
        <v>31</v>
      </c>
      <c r="C23" s="2" t="s">
        <v>32</v>
      </c>
      <c r="D23" s="2">
        <v>6</v>
      </c>
      <c r="E23" s="2" t="s">
        <v>33</v>
      </c>
      <c r="F23" s="34">
        <v>4</v>
      </c>
      <c r="G23" s="34">
        <v>4</v>
      </c>
      <c r="H23" s="34">
        <v>4</v>
      </c>
      <c r="I23" s="34">
        <v>4</v>
      </c>
      <c r="J23" s="34">
        <v>4</v>
      </c>
      <c r="K23" s="34">
        <v>4</v>
      </c>
      <c r="L23" s="34">
        <v>4</v>
      </c>
      <c r="M23" s="34">
        <v>4</v>
      </c>
      <c r="N23" s="34">
        <v>4</v>
      </c>
      <c r="O23" s="34">
        <v>4</v>
      </c>
      <c r="P23" s="34">
        <v>4</v>
      </c>
      <c r="Q23" s="34">
        <v>4</v>
      </c>
      <c r="R23" s="34">
        <v>4</v>
      </c>
      <c r="S23" s="34">
        <v>4</v>
      </c>
      <c r="T23" s="34">
        <v>4</v>
      </c>
      <c r="U23" s="34">
        <v>4</v>
      </c>
      <c r="V23" s="34">
        <v>4</v>
      </c>
      <c r="W23" s="34">
        <v>4</v>
      </c>
      <c r="X23" s="34">
        <v>4</v>
      </c>
      <c r="Y23" s="34">
        <v>4</v>
      </c>
      <c r="Z23" s="34">
        <v>4</v>
      </c>
      <c r="AA23" s="34">
        <v>4</v>
      </c>
      <c r="AB23" s="34">
        <v>4</v>
      </c>
      <c r="AC23" s="34">
        <v>4</v>
      </c>
      <c r="AD23" s="34">
        <v>4</v>
      </c>
    </row>
    <row r="24" spans="1:30" x14ac:dyDescent="0.25">
      <c r="A24" s="2" t="s">
        <v>57</v>
      </c>
      <c r="B24" s="2" t="s">
        <v>31</v>
      </c>
      <c r="C24" s="2" t="s">
        <v>32</v>
      </c>
      <c r="D24" s="2">
        <v>8</v>
      </c>
      <c r="E24" s="2" t="s">
        <v>33</v>
      </c>
      <c r="F24" s="34">
        <v>3</v>
      </c>
      <c r="G24" s="34">
        <v>3</v>
      </c>
      <c r="H24" s="34">
        <v>3</v>
      </c>
      <c r="I24" s="34">
        <v>3</v>
      </c>
      <c r="J24" s="34">
        <v>3</v>
      </c>
      <c r="K24" s="34">
        <v>3</v>
      </c>
      <c r="L24" s="34">
        <v>3</v>
      </c>
      <c r="M24" s="34">
        <v>3</v>
      </c>
      <c r="N24" s="34">
        <v>3</v>
      </c>
      <c r="O24" s="34">
        <v>3</v>
      </c>
      <c r="P24" s="34">
        <v>3</v>
      </c>
      <c r="Q24" s="34">
        <v>3</v>
      </c>
      <c r="R24" s="34">
        <v>3</v>
      </c>
      <c r="S24" s="34">
        <v>3</v>
      </c>
      <c r="T24" s="34">
        <v>3</v>
      </c>
      <c r="U24" s="34">
        <v>3</v>
      </c>
      <c r="V24" s="34">
        <v>3</v>
      </c>
      <c r="W24" s="34">
        <v>3</v>
      </c>
      <c r="X24" s="34">
        <v>3</v>
      </c>
      <c r="Y24" s="34">
        <v>3</v>
      </c>
      <c r="Z24" s="34">
        <v>3</v>
      </c>
      <c r="AA24" s="34">
        <v>3</v>
      </c>
      <c r="AB24" s="34">
        <v>3</v>
      </c>
      <c r="AC24" s="34">
        <v>3</v>
      </c>
      <c r="AD24" s="34">
        <v>3</v>
      </c>
    </row>
    <row r="25" spans="1:30" x14ac:dyDescent="0.25">
      <c r="A25" s="2" t="s">
        <v>58</v>
      </c>
      <c r="B25" s="2" t="s">
        <v>31</v>
      </c>
      <c r="C25" s="2" t="s">
        <v>41</v>
      </c>
      <c r="D25" s="2">
        <v>2</v>
      </c>
      <c r="E25" s="2" t="s">
        <v>33</v>
      </c>
      <c r="F25" s="34">
        <v>3</v>
      </c>
      <c r="G25" s="34">
        <v>3</v>
      </c>
      <c r="H25" s="34">
        <v>3</v>
      </c>
      <c r="I25" s="34">
        <v>3</v>
      </c>
      <c r="J25" s="34">
        <v>3</v>
      </c>
      <c r="K25" s="34">
        <v>3</v>
      </c>
      <c r="L25" s="34">
        <v>3</v>
      </c>
      <c r="M25" s="34">
        <v>2</v>
      </c>
      <c r="N25" s="34">
        <v>4</v>
      </c>
      <c r="O25" s="34">
        <v>4</v>
      </c>
      <c r="P25" s="34">
        <v>3</v>
      </c>
      <c r="Q25" s="34">
        <v>2</v>
      </c>
      <c r="R25" s="34">
        <v>2</v>
      </c>
      <c r="S25" s="34">
        <v>3</v>
      </c>
      <c r="T25" s="34">
        <v>4</v>
      </c>
      <c r="U25" s="34">
        <v>3</v>
      </c>
      <c r="V25" s="34">
        <v>4</v>
      </c>
      <c r="W25" s="34">
        <v>3</v>
      </c>
      <c r="X25" s="34">
        <v>3</v>
      </c>
      <c r="Y25" s="34">
        <v>4</v>
      </c>
      <c r="Z25" s="34">
        <v>4</v>
      </c>
      <c r="AA25" s="34">
        <v>3</v>
      </c>
      <c r="AB25" s="34">
        <v>2</v>
      </c>
      <c r="AC25" s="34">
        <v>4</v>
      </c>
      <c r="AD25" s="34">
        <v>3</v>
      </c>
    </row>
    <row r="26" spans="1:30" x14ac:dyDescent="0.25">
      <c r="A26" s="2" t="s">
        <v>59</v>
      </c>
      <c r="B26" s="2" t="s">
        <v>31</v>
      </c>
      <c r="C26" s="2" t="s">
        <v>32</v>
      </c>
      <c r="D26" s="2">
        <v>8</v>
      </c>
      <c r="E26" s="2" t="s">
        <v>60</v>
      </c>
      <c r="F26" s="34">
        <v>3</v>
      </c>
      <c r="G26" s="34">
        <v>3</v>
      </c>
      <c r="H26" s="34">
        <v>3</v>
      </c>
      <c r="I26" s="34">
        <v>3</v>
      </c>
      <c r="J26" s="34">
        <v>3</v>
      </c>
      <c r="K26" s="34">
        <v>3</v>
      </c>
      <c r="L26" s="34">
        <v>3</v>
      </c>
      <c r="M26" s="34">
        <v>3</v>
      </c>
      <c r="N26" s="34">
        <v>3</v>
      </c>
      <c r="O26" s="34">
        <v>3</v>
      </c>
      <c r="P26" s="34">
        <v>3</v>
      </c>
      <c r="Q26" s="34">
        <v>2</v>
      </c>
      <c r="R26" s="34">
        <v>3</v>
      </c>
      <c r="S26" s="34">
        <v>3</v>
      </c>
      <c r="T26" s="34">
        <v>3</v>
      </c>
      <c r="U26" s="34">
        <v>3</v>
      </c>
      <c r="V26" s="34">
        <v>3</v>
      </c>
      <c r="W26" s="34">
        <v>3</v>
      </c>
      <c r="X26" s="34">
        <v>3</v>
      </c>
      <c r="Y26" s="34">
        <v>3</v>
      </c>
      <c r="Z26" s="34">
        <v>3</v>
      </c>
      <c r="AA26" s="34">
        <v>3</v>
      </c>
      <c r="AB26" s="34">
        <v>3</v>
      </c>
      <c r="AC26" s="34">
        <v>3</v>
      </c>
      <c r="AD26" s="34">
        <v>3</v>
      </c>
    </row>
    <row r="27" spans="1:30" x14ac:dyDescent="0.25">
      <c r="A27" s="2" t="s">
        <v>61</v>
      </c>
      <c r="B27" s="2" t="s">
        <v>31</v>
      </c>
      <c r="C27" s="2" t="s">
        <v>32</v>
      </c>
      <c r="D27" s="2">
        <v>8</v>
      </c>
      <c r="E27" s="2" t="s">
        <v>62</v>
      </c>
      <c r="F27" s="34">
        <v>4</v>
      </c>
      <c r="G27" s="34">
        <v>4</v>
      </c>
      <c r="H27" s="34">
        <v>4</v>
      </c>
      <c r="I27" s="34">
        <v>4</v>
      </c>
      <c r="J27" s="34">
        <v>4</v>
      </c>
      <c r="K27" s="34">
        <v>4</v>
      </c>
      <c r="L27" s="34">
        <v>4</v>
      </c>
      <c r="M27" s="34">
        <v>4</v>
      </c>
      <c r="N27" s="34">
        <v>4</v>
      </c>
      <c r="O27" s="34">
        <v>3</v>
      </c>
      <c r="P27" s="34">
        <v>4</v>
      </c>
      <c r="Q27" s="34">
        <v>4</v>
      </c>
      <c r="R27" s="34">
        <v>4</v>
      </c>
      <c r="S27" s="34">
        <v>4</v>
      </c>
      <c r="T27" s="34">
        <v>4</v>
      </c>
      <c r="U27" s="34">
        <v>2</v>
      </c>
      <c r="V27" s="34">
        <v>3</v>
      </c>
      <c r="W27" s="34">
        <v>4</v>
      </c>
      <c r="X27" s="34">
        <v>4</v>
      </c>
      <c r="Y27" s="34">
        <v>4</v>
      </c>
      <c r="Z27" s="34">
        <v>4</v>
      </c>
      <c r="AA27" s="34">
        <v>4</v>
      </c>
      <c r="AB27" s="34">
        <v>4</v>
      </c>
      <c r="AC27" s="34">
        <v>4</v>
      </c>
      <c r="AD27" s="34">
        <v>4</v>
      </c>
    </row>
    <row r="28" spans="1:30" x14ac:dyDescent="0.25">
      <c r="A28" s="2" t="s">
        <v>63</v>
      </c>
      <c r="B28" s="2" t="s">
        <v>39</v>
      </c>
      <c r="C28" s="2" t="s">
        <v>32</v>
      </c>
      <c r="D28" s="2">
        <v>8</v>
      </c>
      <c r="E28" s="2" t="s">
        <v>33</v>
      </c>
      <c r="F28" s="34">
        <v>4</v>
      </c>
      <c r="G28" s="34">
        <v>3</v>
      </c>
      <c r="H28" s="34">
        <v>4</v>
      </c>
      <c r="I28" s="34">
        <v>4</v>
      </c>
      <c r="J28" s="34">
        <v>2</v>
      </c>
      <c r="K28" s="34">
        <v>4</v>
      </c>
      <c r="L28" s="34">
        <v>2</v>
      </c>
      <c r="M28" s="34">
        <v>4</v>
      </c>
      <c r="N28" s="34">
        <v>4</v>
      </c>
      <c r="O28" s="34">
        <v>4</v>
      </c>
      <c r="P28" s="34">
        <v>4</v>
      </c>
      <c r="Q28" s="34">
        <v>3</v>
      </c>
      <c r="R28" s="34">
        <v>2</v>
      </c>
      <c r="S28" s="34">
        <v>4</v>
      </c>
      <c r="T28" s="34">
        <v>4</v>
      </c>
      <c r="U28" s="34">
        <v>4</v>
      </c>
      <c r="V28" s="34">
        <v>4</v>
      </c>
      <c r="W28" s="34">
        <v>4</v>
      </c>
      <c r="X28" s="34">
        <v>3</v>
      </c>
      <c r="Y28" s="34">
        <v>4</v>
      </c>
      <c r="Z28" s="34">
        <v>4</v>
      </c>
      <c r="AA28" s="34">
        <v>3</v>
      </c>
      <c r="AB28" s="34">
        <v>3</v>
      </c>
      <c r="AC28" s="34">
        <v>4</v>
      </c>
      <c r="AD28" s="34">
        <v>3</v>
      </c>
    </row>
    <row r="29" spans="1:30" x14ac:dyDescent="0.25">
      <c r="A29" s="2" t="s">
        <v>64</v>
      </c>
      <c r="B29" s="2" t="s">
        <v>31</v>
      </c>
      <c r="C29" s="2" t="s">
        <v>32</v>
      </c>
      <c r="D29" s="2">
        <v>8</v>
      </c>
      <c r="E29" s="2" t="s">
        <v>33</v>
      </c>
      <c r="F29" s="34">
        <v>4</v>
      </c>
      <c r="G29" s="34">
        <v>4</v>
      </c>
      <c r="H29" s="34">
        <v>4</v>
      </c>
      <c r="I29" s="34">
        <v>4</v>
      </c>
      <c r="J29" s="34">
        <v>4</v>
      </c>
      <c r="K29" s="34">
        <v>4</v>
      </c>
      <c r="L29" s="34">
        <v>4</v>
      </c>
      <c r="M29" s="34">
        <v>4</v>
      </c>
      <c r="N29" s="34">
        <v>4</v>
      </c>
      <c r="O29" s="34">
        <v>4</v>
      </c>
      <c r="P29" s="34">
        <v>4</v>
      </c>
      <c r="Q29" s="34">
        <v>4</v>
      </c>
      <c r="R29" s="34">
        <v>4</v>
      </c>
      <c r="S29" s="34">
        <v>4</v>
      </c>
      <c r="T29" s="34">
        <v>4</v>
      </c>
      <c r="U29" s="34">
        <v>4</v>
      </c>
      <c r="V29" s="34">
        <v>4</v>
      </c>
      <c r="W29" s="34">
        <v>4</v>
      </c>
      <c r="X29" s="34">
        <v>4</v>
      </c>
      <c r="Y29" s="34">
        <v>4</v>
      </c>
      <c r="Z29" s="34">
        <v>4</v>
      </c>
      <c r="AA29" s="34">
        <v>3</v>
      </c>
      <c r="AB29" s="34">
        <v>4</v>
      </c>
      <c r="AC29" s="34">
        <v>4</v>
      </c>
      <c r="AD29" s="34">
        <v>3</v>
      </c>
    </row>
    <row r="30" spans="1:30" x14ac:dyDescent="0.25">
      <c r="A30" s="2" t="s">
        <v>65</v>
      </c>
      <c r="B30" s="2" t="s">
        <v>31</v>
      </c>
      <c r="C30" s="2" t="s">
        <v>32</v>
      </c>
      <c r="D30" s="2">
        <v>8</v>
      </c>
      <c r="E30" s="2" t="s">
        <v>33</v>
      </c>
      <c r="F30" s="34">
        <v>4</v>
      </c>
      <c r="G30" s="34">
        <v>4</v>
      </c>
      <c r="H30" s="34">
        <v>4</v>
      </c>
      <c r="I30" s="34">
        <v>4</v>
      </c>
      <c r="J30" s="34">
        <v>4</v>
      </c>
      <c r="K30" s="34">
        <v>4</v>
      </c>
      <c r="L30" s="34">
        <v>3</v>
      </c>
      <c r="M30" s="34">
        <v>4</v>
      </c>
      <c r="N30" s="34">
        <v>4</v>
      </c>
      <c r="O30" s="34">
        <v>4</v>
      </c>
      <c r="P30" s="34">
        <v>4</v>
      </c>
      <c r="Q30" s="34">
        <v>4</v>
      </c>
      <c r="R30" s="34">
        <v>2</v>
      </c>
      <c r="S30" s="34">
        <v>4</v>
      </c>
      <c r="T30" s="34">
        <v>4</v>
      </c>
      <c r="U30" s="34">
        <v>4</v>
      </c>
      <c r="V30" s="34">
        <v>4</v>
      </c>
      <c r="W30" s="34">
        <v>4</v>
      </c>
      <c r="X30" s="34">
        <v>4</v>
      </c>
      <c r="Y30" s="34">
        <v>4</v>
      </c>
      <c r="Z30" s="34">
        <v>4</v>
      </c>
      <c r="AA30" s="34">
        <v>4</v>
      </c>
      <c r="AB30" s="34">
        <v>4</v>
      </c>
      <c r="AC30" s="34">
        <v>4</v>
      </c>
      <c r="AD30" s="34">
        <v>4</v>
      </c>
    </row>
    <row r="31" spans="1:30" x14ac:dyDescent="0.25">
      <c r="A31" s="2" t="s">
        <v>66</v>
      </c>
      <c r="B31" s="2" t="s">
        <v>31</v>
      </c>
      <c r="C31" s="2" t="s">
        <v>41</v>
      </c>
      <c r="D31" s="2">
        <v>4</v>
      </c>
      <c r="E31" s="2" t="s">
        <v>33</v>
      </c>
      <c r="F31" s="34">
        <v>2</v>
      </c>
      <c r="G31" s="34">
        <v>2</v>
      </c>
      <c r="H31" s="34">
        <v>2</v>
      </c>
      <c r="I31" s="34">
        <v>2</v>
      </c>
      <c r="J31" s="34">
        <v>2</v>
      </c>
      <c r="K31" s="34">
        <v>3</v>
      </c>
      <c r="L31" s="34">
        <v>2</v>
      </c>
      <c r="M31" s="34">
        <v>2</v>
      </c>
      <c r="N31" s="34">
        <v>1</v>
      </c>
      <c r="O31" s="34">
        <v>4</v>
      </c>
      <c r="P31" s="34">
        <v>3</v>
      </c>
      <c r="Q31" s="34">
        <v>1</v>
      </c>
      <c r="R31" s="34">
        <v>1</v>
      </c>
      <c r="S31" s="34">
        <v>2</v>
      </c>
      <c r="T31" s="34">
        <v>1</v>
      </c>
      <c r="U31" s="34">
        <v>2</v>
      </c>
      <c r="V31" s="34">
        <v>2</v>
      </c>
      <c r="W31" s="34">
        <v>2</v>
      </c>
      <c r="X31" s="34">
        <v>3</v>
      </c>
      <c r="Y31" s="34">
        <v>2</v>
      </c>
      <c r="Z31" s="34">
        <v>1</v>
      </c>
      <c r="AA31" s="34">
        <v>2</v>
      </c>
      <c r="AB31" s="34">
        <v>2</v>
      </c>
      <c r="AC31" s="34">
        <v>2</v>
      </c>
      <c r="AD31" s="34">
        <v>2</v>
      </c>
    </row>
    <row r="32" spans="1:30" x14ac:dyDescent="0.25">
      <c r="A32" s="2" t="s">
        <v>67</v>
      </c>
      <c r="B32" s="2" t="s">
        <v>39</v>
      </c>
      <c r="C32" s="2" t="s">
        <v>32</v>
      </c>
      <c r="D32" s="2">
        <v>8</v>
      </c>
      <c r="E32" s="2" t="s">
        <v>33</v>
      </c>
      <c r="F32" s="34">
        <v>4</v>
      </c>
      <c r="G32" s="34">
        <v>3</v>
      </c>
      <c r="H32" s="34">
        <v>3</v>
      </c>
      <c r="I32" s="34">
        <v>4</v>
      </c>
      <c r="J32" s="34">
        <v>3</v>
      </c>
      <c r="K32" s="34">
        <v>4</v>
      </c>
      <c r="L32" s="34">
        <v>4</v>
      </c>
      <c r="M32" s="34">
        <v>3</v>
      </c>
      <c r="N32" s="34">
        <v>4</v>
      </c>
      <c r="O32" s="34">
        <v>3</v>
      </c>
      <c r="P32" s="34">
        <v>4</v>
      </c>
      <c r="Q32" s="34">
        <v>4</v>
      </c>
      <c r="R32" s="34">
        <v>4</v>
      </c>
      <c r="S32" s="34">
        <v>3</v>
      </c>
      <c r="T32" s="34">
        <v>3</v>
      </c>
      <c r="U32" s="34">
        <v>4</v>
      </c>
      <c r="V32" s="34">
        <v>4</v>
      </c>
      <c r="W32" s="34">
        <v>4</v>
      </c>
      <c r="X32" s="34">
        <v>4</v>
      </c>
      <c r="Y32" s="34">
        <v>4</v>
      </c>
      <c r="Z32" s="34">
        <v>4</v>
      </c>
      <c r="AA32" s="34">
        <v>4</v>
      </c>
      <c r="AB32" s="34">
        <v>3</v>
      </c>
      <c r="AC32" s="34">
        <v>4</v>
      </c>
      <c r="AD32" s="34">
        <v>3</v>
      </c>
    </row>
    <row r="33" spans="1:30" x14ac:dyDescent="0.25">
      <c r="A33" s="2" t="s">
        <v>68</v>
      </c>
      <c r="B33" s="2" t="s">
        <v>39</v>
      </c>
      <c r="C33" s="2" t="s">
        <v>32</v>
      </c>
      <c r="D33" s="2">
        <v>6</v>
      </c>
      <c r="E33" s="2" t="s">
        <v>33</v>
      </c>
      <c r="F33" s="34">
        <v>4</v>
      </c>
      <c r="G33" s="34">
        <v>4</v>
      </c>
      <c r="H33" s="34">
        <v>3</v>
      </c>
      <c r="I33" s="34">
        <v>3</v>
      </c>
      <c r="J33" s="34">
        <v>3</v>
      </c>
      <c r="K33" s="34">
        <v>3</v>
      </c>
      <c r="L33" s="34">
        <v>3</v>
      </c>
      <c r="M33" s="34">
        <v>4</v>
      </c>
      <c r="N33" s="34">
        <v>4</v>
      </c>
      <c r="O33" s="34">
        <v>4</v>
      </c>
      <c r="P33" s="34">
        <v>4</v>
      </c>
      <c r="Q33" s="34">
        <v>4</v>
      </c>
      <c r="R33" s="34">
        <v>3</v>
      </c>
      <c r="S33" s="34">
        <v>4</v>
      </c>
      <c r="T33" s="34">
        <v>4</v>
      </c>
      <c r="U33" s="34">
        <v>3</v>
      </c>
      <c r="V33" s="34">
        <v>3</v>
      </c>
      <c r="W33" s="34">
        <v>4</v>
      </c>
      <c r="X33" s="34">
        <v>3</v>
      </c>
      <c r="Y33" s="34">
        <v>4</v>
      </c>
      <c r="Z33" s="34">
        <v>4</v>
      </c>
      <c r="AA33" s="34">
        <v>3</v>
      </c>
      <c r="AB33" s="34">
        <v>3</v>
      </c>
      <c r="AC33" s="34">
        <v>3</v>
      </c>
      <c r="AD33" s="34">
        <v>4</v>
      </c>
    </row>
    <row r="34" spans="1:30" x14ac:dyDescent="0.25">
      <c r="A34" s="2" t="s">
        <v>69</v>
      </c>
      <c r="B34" s="2" t="s">
        <v>31</v>
      </c>
      <c r="C34" s="2" t="s">
        <v>32</v>
      </c>
      <c r="D34" s="2">
        <v>8</v>
      </c>
      <c r="E34" s="2" t="s">
        <v>33</v>
      </c>
      <c r="F34" s="34">
        <v>4</v>
      </c>
      <c r="G34" s="34">
        <v>3</v>
      </c>
      <c r="H34" s="34">
        <v>3</v>
      </c>
      <c r="I34" s="34">
        <v>3</v>
      </c>
      <c r="J34" s="34">
        <v>3</v>
      </c>
      <c r="K34" s="34">
        <v>3</v>
      </c>
      <c r="L34" s="34">
        <v>3</v>
      </c>
      <c r="M34" s="34">
        <v>4</v>
      </c>
      <c r="N34" s="34">
        <v>4</v>
      </c>
      <c r="O34" s="34">
        <v>3</v>
      </c>
      <c r="P34" s="34">
        <v>3</v>
      </c>
      <c r="Q34" s="34">
        <v>3</v>
      </c>
      <c r="R34" s="34">
        <v>3</v>
      </c>
      <c r="S34" s="34">
        <v>3</v>
      </c>
      <c r="T34" s="34">
        <v>3</v>
      </c>
      <c r="U34" s="34">
        <v>3</v>
      </c>
      <c r="V34" s="34">
        <v>4</v>
      </c>
      <c r="W34" s="34">
        <v>3</v>
      </c>
      <c r="X34" s="34">
        <v>3</v>
      </c>
      <c r="Y34" s="34">
        <v>3</v>
      </c>
      <c r="Z34" s="34">
        <v>3</v>
      </c>
      <c r="AA34" s="34">
        <v>4</v>
      </c>
      <c r="AB34" s="34">
        <v>2</v>
      </c>
      <c r="AC34" s="34">
        <v>3</v>
      </c>
      <c r="AD34" s="34">
        <v>2</v>
      </c>
    </row>
    <row r="35" spans="1:30" x14ac:dyDescent="0.25">
      <c r="A35" s="2" t="s">
        <v>70</v>
      </c>
      <c r="B35" s="2" t="s">
        <v>31</v>
      </c>
      <c r="C35" s="2" t="s">
        <v>32</v>
      </c>
      <c r="D35" s="2">
        <v>8</v>
      </c>
      <c r="E35" s="2" t="s">
        <v>60</v>
      </c>
      <c r="F35" s="34">
        <v>4</v>
      </c>
      <c r="G35" s="34">
        <v>4</v>
      </c>
      <c r="H35" s="34">
        <v>4</v>
      </c>
      <c r="I35" s="34">
        <v>3</v>
      </c>
      <c r="J35" s="34">
        <v>3</v>
      </c>
      <c r="K35" s="34">
        <v>2</v>
      </c>
      <c r="L35" s="34">
        <v>2</v>
      </c>
      <c r="M35" s="34">
        <v>4</v>
      </c>
      <c r="N35" s="34">
        <v>4</v>
      </c>
      <c r="O35" s="34">
        <v>4</v>
      </c>
      <c r="P35" s="34">
        <v>3</v>
      </c>
      <c r="Q35" s="34">
        <v>3</v>
      </c>
      <c r="R35" s="34">
        <v>1</v>
      </c>
      <c r="S35" s="34">
        <v>3</v>
      </c>
      <c r="T35" s="34">
        <v>4</v>
      </c>
      <c r="U35" s="34">
        <v>2</v>
      </c>
      <c r="V35" s="34">
        <v>4</v>
      </c>
      <c r="W35" s="34">
        <v>3</v>
      </c>
      <c r="X35" s="34">
        <v>2</v>
      </c>
      <c r="Y35" s="34">
        <v>3</v>
      </c>
      <c r="Z35" s="34">
        <v>4</v>
      </c>
      <c r="AA35" s="34">
        <v>4</v>
      </c>
      <c r="AB35" s="34">
        <v>4</v>
      </c>
      <c r="AC35" s="34">
        <v>4</v>
      </c>
      <c r="AD35" s="34">
        <v>3</v>
      </c>
    </row>
    <row r="36" spans="1:30" x14ac:dyDescent="0.25">
      <c r="A36" s="2" t="s">
        <v>71</v>
      </c>
      <c r="B36" s="2" t="s">
        <v>39</v>
      </c>
      <c r="C36" s="2" t="s">
        <v>32</v>
      </c>
      <c r="D36" s="2">
        <v>8</v>
      </c>
      <c r="E36" s="2" t="s">
        <v>60</v>
      </c>
      <c r="F36" s="34">
        <v>4</v>
      </c>
      <c r="G36" s="34">
        <v>3</v>
      </c>
      <c r="H36" s="34">
        <v>3</v>
      </c>
      <c r="I36" s="34">
        <v>4</v>
      </c>
      <c r="J36" s="34">
        <v>4</v>
      </c>
      <c r="K36" s="34">
        <v>3</v>
      </c>
      <c r="L36" s="34">
        <v>4</v>
      </c>
      <c r="M36" s="34">
        <v>3</v>
      </c>
      <c r="N36" s="34">
        <v>3</v>
      </c>
      <c r="O36" s="34">
        <v>3</v>
      </c>
      <c r="P36" s="34">
        <v>4</v>
      </c>
      <c r="Q36" s="34">
        <v>2</v>
      </c>
      <c r="R36" s="34">
        <v>2</v>
      </c>
      <c r="S36" s="34">
        <v>3</v>
      </c>
      <c r="T36" s="34">
        <v>4</v>
      </c>
      <c r="U36" s="34">
        <v>3</v>
      </c>
      <c r="V36" s="34">
        <v>3</v>
      </c>
      <c r="W36" s="34">
        <v>4</v>
      </c>
      <c r="X36" s="34">
        <v>4</v>
      </c>
      <c r="Y36" s="34">
        <v>4</v>
      </c>
      <c r="Z36" s="34">
        <v>3</v>
      </c>
      <c r="AA36" s="34">
        <v>4</v>
      </c>
      <c r="AB36" s="34">
        <v>4</v>
      </c>
      <c r="AC36" s="34">
        <v>4</v>
      </c>
      <c r="AD36" s="34">
        <v>4</v>
      </c>
    </row>
    <row r="37" spans="1:30" x14ac:dyDescent="0.25">
      <c r="A37" s="2" t="s">
        <v>72</v>
      </c>
      <c r="B37" s="2" t="s">
        <v>31</v>
      </c>
      <c r="C37" s="2" t="s">
        <v>32</v>
      </c>
      <c r="D37" s="2">
        <v>8</v>
      </c>
      <c r="E37" s="2" t="s">
        <v>33</v>
      </c>
      <c r="F37" s="34">
        <v>3</v>
      </c>
      <c r="G37" s="34">
        <v>4</v>
      </c>
      <c r="H37" s="34">
        <v>3</v>
      </c>
      <c r="I37" s="34">
        <v>4</v>
      </c>
      <c r="J37" s="34">
        <v>3</v>
      </c>
      <c r="K37" s="34">
        <v>4</v>
      </c>
      <c r="L37" s="34">
        <v>4</v>
      </c>
      <c r="M37" s="34">
        <v>4</v>
      </c>
      <c r="N37" s="34">
        <v>3</v>
      </c>
      <c r="O37" s="34">
        <v>3</v>
      </c>
      <c r="P37" s="34">
        <v>3</v>
      </c>
      <c r="Q37" s="34">
        <v>3</v>
      </c>
      <c r="R37" s="34">
        <v>3</v>
      </c>
      <c r="S37" s="34">
        <v>3</v>
      </c>
      <c r="T37" s="34">
        <v>4</v>
      </c>
      <c r="U37" s="34">
        <v>3</v>
      </c>
      <c r="V37" s="34">
        <v>3</v>
      </c>
      <c r="W37" s="34">
        <v>3</v>
      </c>
      <c r="X37" s="34">
        <v>3</v>
      </c>
      <c r="Y37" s="34">
        <v>4</v>
      </c>
      <c r="Z37" s="34">
        <v>3</v>
      </c>
      <c r="AA37" s="34">
        <v>4</v>
      </c>
      <c r="AB37" s="34">
        <v>3</v>
      </c>
      <c r="AC37" s="34">
        <v>3</v>
      </c>
      <c r="AD37" s="34">
        <v>4</v>
      </c>
    </row>
    <row r="38" spans="1:30" x14ac:dyDescent="0.25">
      <c r="A38" s="2" t="s">
        <v>73</v>
      </c>
      <c r="B38" s="2" t="s">
        <v>39</v>
      </c>
      <c r="C38" s="2" t="s">
        <v>32</v>
      </c>
      <c r="D38" s="2">
        <v>8</v>
      </c>
      <c r="E38" s="2" t="s">
        <v>74</v>
      </c>
      <c r="F38" s="34">
        <v>3</v>
      </c>
      <c r="G38" s="34">
        <v>3</v>
      </c>
      <c r="H38" s="34">
        <v>3</v>
      </c>
      <c r="I38" s="34">
        <v>3</v>
      </c>
      <c r="J38" s="34">
        <v>3</v>
      </c>
      <c r="K38" s="34">
        <v>3</v>
      </c>
      <c r="L38" s="34">
        <v>4</v>
      </c>
      <c r="M38" s="34">
        <v>3</v>
      </c>
      <c r="N38" s="34">
        <v>3</v>
      </c>
      <c r="O38" s="34">
        <v>3</v>
      </c>
      <c r="P38" s="34">
        <v>3</v>
      </c>
      <c r="Q38" s="34">
        <v>4</v>
      </c>
      <c r="R38" s="34">
        <v>2</v>
      </c>
      <c r="S38" s="34">
        <v>4</v>
      </c>
      <c r="T38" s="34">
        <v>3</v>
      </c>
      <c r="U38" s="34">
        <v>4</v>
      </c>
      <c r="V38" s="34">
        <v>2</v>
      </c>
      <c r="W38" s="34">
        <v>2</v>
      </c>
      <c r="X38" s="34">
        <v>3</v>
      </c>
      <c r="Y38" s="34">
        <v>3</v>
      </c>
      <c r="Z38" s="34">
        <v>2</v>
      </c>
      <c r="AA38" s="34">
        <v>3</v>
      </c>
      <c r="AB38" s="34">
        <v>2</v>
      </c>
      <c r="AC38" s="34">
        <v>3</v>
      </c>
      <c r="AD38" s="34">
        <v>4</v>
      </c>
    </row>
    <row r="39" spans="1:30" x14ac:dyDescent="0.25">
      <c r="A39" s="2" t="s">
        <v>75</v>
      </c>
      <c r="B39" s="2" t="s">
        <v>39</v>
      </c>
      <c r="C39" s="2" t="s">
        <v>32</v>
      </c>
      <c r="D39" s="2">
        <v>8</v>
      </c>
      <c r="E39" s="2" t="s">
        <v>33</v>
      </c>
      <c r="F39" s="34">
        <v>4</v>
      </c>
      <c r="G39" s="34">
        <v>4</v>
      </c>
      <c r="H39" s="34">
        <v>4</v>
      </c>
      <c r="I39" s="34">
        <v>3</v>
      </c>
      <c r="J39" s="34">
        <v>3</v>
      </c>
      <c r="K39" s="34">
        <v>3</v>
      </c>
      <c r="L39" s="34">
        <v>4</v>
      </c>
      <c r="M39" s="34">
        <v>3</v>
      </c>
      <c r="N39" s="34">
        <v>4</v>
      </c>
      <c r="O39" s="34">
        <v>3</v>
      </c>
      <c r="P39" s="34">
        <v>4</v>
      </c>
      <c r="Q39" s="34">
        <v>3</v>
      </c>
      <c r="R39" s="34">
        <v>3</v>
      </c>
      <c r="S39" s="34">
        <v>3</v>
      </c>
      <c r="T39" s="34">
        <v>3</v>
      </c>
      <c r="U39" s="34">
        <v>4</v>
      </c>
      <c r="V39" s="34">
        <v>4</v>
      </c>
      <c r="W39" s="34">
        <v>4</v>
      </c>
      <c r="X39" s="34">
        <v>4</v>
      </c>
      <c r="Y39" s="34">
        <v>3</v>
      </c>
      <c r="Z39" s="34">
        <v>3</v>
      </c>
      <c r="AA39" s="34">
        <v>3</v>
      </c>
      <c r="AB39" s="34">
        <v>4</v>
      </c>
      <c r="AC39" s="34">
        <v>4</v>
      </c>
      <c r="AD39" s="34">
        <v>3</v>
      </c>
    </row>
    <row r="40" spans="1:30" x14ac:dyDescent="0.25">
      <c r="A40" s="2" t="s">
        <v>76</v>
      </c>
      <c r="B40" s="2" t="s">
        <v>39</v>
      </c>
      <c r="C40" s="2" t="s">
        <v>41</v>
      </c>
      <c r="D40" s="2">
        <v>2</v>
      </c>
      <c r="E40" s="2" t="s">
        <v>33</v>
      </c>
      <c r="F40" s="34">
        <v>4</v>
      </c>
      <c r="G40" s="34">
        <v>3</v>
      </c>
      <c r="H40" s="34">
        <v>3</v>
      </c>
      <c r="I40" s="34">
        <v>4</v>
      </c>
      <c r="J40" s="34">
        <v>4</v>
      </c>
      <c r="K40" s="34">
        <v>3</v>
      </c>
      <c r="L40" s="34">
        <v>4</v>
      </c>
      <c r="M40" s="34">
        <v>3</v>
      </c>
      <c r="N40" s="34">
        <v>3</v>
      </c>
      <c r="O40" s="34">
        <v>3</v>
      </c>
      <c r="P40" s="34">
        <v>4</v>
      </c>
      <c r="Q40" s="34">
        <v>2</v>
      </c>
      <c r="R40" s="34">
        <v>2</v>
      </c>
      <c r="S40" s="34">
        <v>4</v>
      </c>
      <c r="T40" s="34">
        <v>3</v>
      </c>
      <c r="U40" s="34">
        <v>3</v>
      </c>
      <c r="V40" s="34">
        <v>3</v>
      </c>
      <c r="W40" s="34">
        <v>4</v>
      </c>
      <c r="X40" s="34">
        <v>4</v>
      </c>
      <c r="Y40" s="34">
        <v>4</v>
      </c>
      <c r="Z40" s="34">
        <v>3</v>
      </c>
      <c r="AA40" s="34">
        <v>4</v>
      </c>
      <c r="AB40" s="34">
        <v>4</v>
      </c>
      <c r="AC40" s="34">
        <v>4</v>
      </c>
      <c r="AD40" s="34">
        <v>4</v>
      </c>
    </row>
    <row r="41" spans="1:30" x14ac:dyDescent="0.25">
      <c r="A41" s="2" t="s">
        <v>77</v>
      </c>
      <c r="B41" s="2" t="s">
        <v>31</v>
      </c>
      <c r="C41" s="2" t="s">
        <v>41</v>
      </c>
      <c r="D41" s="2">
        <v>2</v>
      </c>
      <c r="E41" s="2" t="s">
        <v>33</v>
      </c>
      <c r="F41" s="34">
        <v>4</v>
      </c>
      <c r="G41" s="34">
        <v>4</v>
      </c>
      <c r="H41" s="34">
        <v>4</v>
      </c>
      <c r="I41" s="34">
        <v>3</v>
      </c>
      <c r="J41" s="34">
        <v>3</v>
      </c>
      <c r="K41" s="34">
        <v>2</v>
      </c>
      <c r="L41" s="34">
        <v>2</v>
      </c>
      <c r="M41" s="34">
        <v>4</v>
      </c>
      <c r="N41" s="34">
        <v>4</v>
      </c>
      <c r="O41" s="34">
        <v>4</v>
      </c>
      <c r="P41" s="34">
        <v>3</v>
      </c>
      <c r="Q41" s="34">
        <v>3</v>
      </c>
      <c r="R41" s="34">
        <v>1</v>
      </c>
      <c r="S41" s="34">
        <v>3</v>
      </c>
      <c r="T41" s="34">
        <v>4</v>
      </c>
      <c r="U41" s="34">
        <v>2</v>
      </c>
      <c r="V41" s="34">
        <v>4</v>
      </c>
      <c r="W41" s="34">
        <v>3</v>
      </c>
      <c r="X41" s="34">
        <v>2</v>
      </c>
      <c r="Y41" s="34">
        <v>3</v>
      </c>
      <c r="Z41" s="34">
        <v>4</v>
      </c>
      <c r="AA41" s="34">
        <v>4</v>
      </c>
      <c r="AB41" s="34">
        <v>4</v>
      </c>
      <c r="AC41" s="34">
        <v>4</v>
      </c>
      <c r="AD41" s="34">
        <v>4</v>
      </c>
    </row>
    <row r="42" spans="1:30" x14ac:dyDescent="0.25">
      <c r="A42" s="2" t="s">
        <v>78</v>
      </c>
      <c r="B42" s="2" t="s">
        <v>31</v>
      </c>
      <c r="C42" s="2" t="s">
        <v>41</v>
      </c>
      <c r="D42" s="2">
        <v>2</v>
      </c>
      <c r="E42" s="2" t="s">
        <v>33</v>
      </c>
      <c r="F42" s="34">
        <v>4</v>
      </c>
      <c r="G42" s="34">
        <v>4</v>
      </c>
      <c r="H42" s="34">
        <v>4</v>
      </c>
      <c r="I42" s="34">
        <v>3</v>
      </c>
      <c r="J42" s="34">
        <v>3</v>
      </c>
      <c r="K42" s="34">
        <v>3</v>
      </c>
      <c r="L42" s="34">
        <v>4</v>
      </c>
      <c r="M42" s="34">
        <v>2</v>
      </c>
      <c r="N42" s="34">
        <v>2</v>
      </c>
      <c r="O42" s="34">
        <v>2</v>
      </c>
      <c r="P42" s="34">
        <v>3</v>
      </c>
      <c r="Q42" s="34">
        <v>3</v>
      </c>
      <c r="R42" s="34">
        <v>3</v>
      </c>
      <c r="S42" s="34">
        <v>3</v>
      </c>
      <c r="T42" s="34">
        <v>2</v>
      </c>
      <c r="U42" s="34">
        <v>4</v>
      </c>
      <c r="V42" s="34">
        <v>3</v>
      </c>
      <c r="W42" s="34">
        <v>3</v>
      </c>
      <c r="X42" s="34">
        <v>3</v>
      </c>
      <c r="Y42" s="34">
        <v>3</v>
      </c>
      <c r="Z42" s="34">
        <v>4</v>
      </c>
      <c r="AA42" s="34">
        <v>4</v>
      </c>
      <c r="AB42" s="34">
        <v>4</v>
      </c>
      <c r="AC42" s="34">
        <v>3</v>
      </c>
      <c r="AD42" s="34">
        <v>4</v>
      </c>
    </row>
    <row r="43" spans="1:30" x14ac:dyDescent="0.25">
      <c r="A43" s="2" t="s">
        <v>79</v>
      </c>
      <c r="B43" s="2" t="s">
        <v>39</v>
      </c>
      <c r="C43" s="2" t="s">
        <v>41</v>
      </c>
      <c r="D43" s="2">
        <v>2</v>
      </c>
      <c r="E43" s="2" t="s">
        <v>33</v>
      </c>
      <c r="F43" s="34">
        <v>4</v>
      </c>
      <c r="G43" s="34">
        <v>4</v>
      </c>
      <c r="H43" s="34">
        <v>4</v>
      </c>
      <c r="I43" s="34">
        <v>2</v>
      </c>
      <c r="J43" s="34">
        <v>4</v>
      </c>
      <c r="K43" s="34">
        <v>2</v>
      </c>
      <c r="L43" s="34">
        <v>4</v>
      </c>
      <c r="M43" s="34">
        <v>4</v>
      </c>
      <c r="N43" s="34">
        <v>4</v>
      </c>
      <c r="O43" s="34">
        <v>2</v>
      </c>
      <c r="P43" s="34">
        <v>2</v>
      </c>
      <c r="Q43" s="34">
        <v>4</v>
      </c>
      <c r="R43" s="34">
        <v>4</v>
      </c>
      <c r="S43" s="34">
        <v>2</v>
      </c>
      <c r="T43" s="34">
        <v>4</v>
      </c>
      <c r="U43" s="34">
        <v>2</v>
      </c>
      <c r="V43" s="34">
        <v>2</v>
      </c>
      <c r="W43" s="34">
        <v>4</v>
      </c>
      <c r="X43" s="34">
        <v>2</v>
      </c>
      <c r="Y43" s="34">
        <v>4</v>
      </c>
      <c r="Z43" s="34">
        <v>4</v>
      </c>
      <c r="AA43" s="34">
        <v>4</v>
      </c>
      <c r="AB43" s="34">
        <v>4</v>
      </c>
      <c r="AC43" s="34">
        <v>4</v>
      </c>
      <c r="AD43" s="34">
        <v>4</v>
      </c>
    </row>
    <row r="44" spans="1:30" x14ac:dyDescent="0.25">
      <c r="A44" s="2" t="s">
        <v>80</v>
      </c>
      <c r="B44" s="2" t="s">
        <v>39</v>
      </c>
      <c r="C44" s="2" t="s">
        <v>41</v>
      </c>
      <c r="D44" s="2">
        <v>2</v>
      </c>
      <c r="E44" s="2" t="s">
        <v>33</v>
      </c>
      <c r="F44" s="34">
        <v>2</v>
      </c>
      <c r="G44" s="34">
        <v>2</v>
      </c>
      <c r="H44" s="34">
        <v>1</v>
      </c>
      <c r="I44" s="34">
        <v>3</v>
      </c>
      <c r="J44" s="34">
        <v>4</v>
      </c>
      <c r="K44" s="34">
        <v>1</v>
      </c>
      <c r="L44" s="34">
        <v>2</v>
      </c>
      <c r="M44" s="34">
        <v>2</v>
      </c>
      <c r="N44" s="34">
        <v>3</v>
      </c>
      <c r="O44" s="34">
        <v>1</v>
      </c>
      <c r="P44" s="34">
        <v>3</v>
      </c>
      <c r="Q44" s="34">
        <v>3</v>
      </c>
      <c r="R44" s="34">
        <v>1</v>
      </c>
      <c r="S44" s="34">
        <v>3</v>
      </c>
      <c r="T44" s="34">
        <v>3</v>
      </c>
      <c r="U44" s="34">
        <v>1</v>
      </c>
      <c r="V44" s="34">
        <v>2</v>
      </c>
      <c r="W44" s="34">
        <v>4</v>
      </c>
      <c r="X44" s="34">
        <v>3</v>
      </c>
      <c r="Y44" s="34">
        <v>4</v>
      </c>
      <c r="Z44" s="34">
        <v>3</v>
      </c>
      <c r="AA44" s="34">
        <v>1</v>
      </c>
      <c r="AB44" s="34">
        <v>4</v>
      </c>
      <c r="AC44" s="34">
        <v>2</v>
      </c>
      <c r="AD44" s="34">
        <v>1</v>
      </c>
    </row>
    <row r="45" spans="1:30" x14ac:dyDescent="0.25">
      <c r="A45" s="2" t="s">
        <v>81</v>
      </c>
      <c r="B45" s="2" t="s">
        <v>39</v>
      </c>
      <c r="C45" s="2" t="s">
        <v>41</v>
      </c>
      <c r="D45" s="2">
        <v>2</v>
      </c>
      <c r="E45" s="2" t="s">
        <v>33</v>
      </c>
      <c r="F45" s="34">
        <v>3</v>
      </c>
      <c r="G45" s="34">
        <v>3</v>
      </c>
      <c r="H45" s="34">
        <v>3</v>
      </c>
      <c r="I45" s="34">
        <v>3</v>
      </c>
      <c r="J45" s="34">
        <v>3</v>
      </c>
      <c r="K45" s="34">
        <v>3</v>
      </c>
      <c r="L45" s="34">
        <v>3</v>
      </c>
      <c r="M45" s="34">
        <v>3</v>
      </c>
      <c r="N45" s="34">
        <v>3</v>
      </c>
      <c r="O45" s="34">
        <v>3</v>
      </c>
      <c r="P45" s="34">
        <v>3</v>
      </c>
      <c r="Q45" s="34">
        <v>3</v>
      </c>
      <c r="R45" s="34">
        <v>3</v>
      </c>
      <c r="S45" s="34">
        <v>3</v>
      </c>
      <c r="T45" s="34">
        <v>3</v>
      </c>
      <c r="U45" s="34">
        <v>3</v>
      </c>
      <c r="V45" s="34">
        <v>3</v>
      </c>
      <c r="W45" s="34">
        <v>3</v>
      </c>
      <c r="X45" s="34">
        <v>3</v>
      </c>
      <c r="Y45" s="34">
        <v>3</v>
      </c>
      <c r="Z45" s="34">
        <v>3</v>
      </c>
      <c r="AA45" s="34">
        <v>3</v>
      </c>
      <c r="AB45" s="34">
        <v>3</v>
      </c>
      <c r="AC45" s="34">
        <v>3</v>
      </c>
      <c r="AD45" s="34">
        <v>3</v>
      </c>
    </row>
    <row r="46" spans="1:30" x14ac:dyDescent="0.25">
      <c r="A46" s="2" t="s">
        <v>82</v>
      </c>
      <c r="B46" s="2" t="s">
        <v>31</v>
      </c>
      <c r="C46" s="2" t="s">
        <v>41</v>
      </c>
      <c r="D46" s="2">
        <v>2</v>
      </c>
      <c r="E46" s="2" t="s">
        <v>33</v>
      </c>
      <c r="F46" s="34">
        <v>4</v>
      </c>
      <c r="G46" s="34">
        <v>3</v>
      </c>
      <c r="H46" s="34">
        <v>3</v>
      </c>
      <c r="I46" s="34">
        <v>4</v>
      </c>
      <c r="J46" s="34">
        <v>3</v>
      </c>
      <c r="K46" s="34">
        <v>3</v>
      </c>
      <c r="L46" s="34">
        <v>3</v>
      </c>
      <c r="M46" s="34">
        <v>4</v>
      </c>
      <c r="N46" s="34">
        <v>3</v>
      </c>
      <c r="O46" s="34">
        <v>3</v>
      </c>
      <c r="P46" s="34">
        <v>3</v>
      </c>
      <c r="Q46" s="34">
        <v>3</v>
      </c>
      <c r="R46" s="34">
        <v>3</v>
      </c>
      <c r="S46" s="34">
        <v>4</v>
      </c>
      <c r="T46" s="34">
        <v>3</v>
      </c>
      <c r="U46" s="34">
        <v>3</v>
      </c>
      <c r="V46" s="34">
        <v>3</v>
      </c>
      <c r="W46" s="34">
        <v>4</v>
      </c>
      <c r="X46" s="34">
        <v>2</v>
      </c>
      <c r="Y46" s="34">
        <v>3</v>
      </c>
      <c r="Z46" s="34">
        <v>3</v>
      </c>
      <c r="AA46" s="34">
        <v>2</v>
      </c>
      <c r="AB46" s="34">
        <v>3</v>
      </c>
      <c r="AC46" s="34">
        <v>3</v>
      </c>
      <c r="AD46" s="34">
        <v>2</v>
      </c>
    </row>
    <row r="47" spans="1:30" x14ac:dyDescent="0.25">
      <c r="A47" s="2" t="s">
        <v>83</v>
      </c>
      <c r="B47" s="2" t="s">
        <v>31</v>
      </c>
      <c r="C47" s="2" t="s">
        <v>41</v>
      </c>
      <c r="D47" s="2">
        <v>2</v>
      </c>
      <c r="E47" s="2" t="s">
        <v>33</v>
      </c>
      <c r="F47" s="34">
        <v>4</v>
      </c>
      <c r="G47" s="34">
        <v>4</v>
      </c>
      <c r="H47" s="34">
        <v>4</v>
      </c>
      <c r="I47" s="34">
        <v>4</v>
      </c>
      <c r="J47" s="34">
        <v>4</v>
      </c>
      <c r="K47" s="34">
        <v>4</v>
      </c>
      <c r="L47" s="34">
        <v>4</v>
      </c>
      <c r="M47" s="34">
        <v>4</v>
      </c>
      <c r="N47" s="34">
        <v>4</v>
      </c>
      <c r="O47" s="34">
        <v>4</v>
      </c>
      <c r="P47" s="34">
        <v>4</v>
      </c>
      <c r="Q47" s="34">
        <v>4</v>
      </c>
      <c r="R47" s="34">
        <v>4</v>
      </c>
      <c r="S47" s="34">
        <v>4</v>
      </c>
      <c r="T47" s="34">
        <v>4</v>
      </c>
      <c r="U47" s="34">
        <v>4</v>
      </c>
      <c r="V47" s="34">
        <v>4</v>
      </c>
      <c r="W47" s="34">
        <v>4</v>
      </c>
      <c r="X47" s="34">
        <v>4</v>
      </c>
      <c r="Y47" s="34">
        <v>4</v>
      </c>
      <c r="Z47" s="34">
        <v>4</v>
      </c>
      <c r="AA47" s="34">
        <v>4</v>
      </c>
      <c r="AB47" s="34">
        <v>4</v>
      </c>
      <c r="AC47" s="34">
        <v>4</v>
      </c>
      <c r="AD47" s="34">
        <v>4</v>
      </c>
    </row>
    <row r="48" spans="1:30" x14ac:dyDescent="0.25">
      <c r="A48" s="2" t="s">
        <v>84</v>
      </c>
      <c r="B48" s="2" t="s">
        <v>31</v>
      </c>
      <c r="C48" s="2" t="s">
        <v>41</v>
      </c>
      <c r="D48" s="2">
        <v>2</v>
      </c>
      <c r="E48" s="2" t="s">
        <v>33</v>
      </c>
      <c r="F48" s="34">
        <v>3</v>
      </c>
      <c r="G48" s="34">
        <v>3</v>
      </c>
      <c r="H48" s="34">
        <v>3</v>
      </c>
      <c r="I48" s="34">
        <v>3</v>
      </c>
      <c r="J48" s="34">
        <v>3</v>
      </c>
      <c r="K48" s="34">
        <v>3</v>
      </c>
      <c r="L48" s="34">
        <v>2</v>
      </c>
      <c r="M48" s="34">
        <v>3</v>
      </c>
      <c r="N48" s="34">
        <v>3</v>
      </c>
      <c r="O48" s="34">
        <v>3</v>
      </c>
      <c r="P48" s="34">
        <v>3</v>
      </c>
      <c r="Q48" s="34">
        <v>3</v>
      </c>
      <c r="R48" s="34">
        <v>3</v>
      </c>
      <c r="S48" s="34">
        <v>3</v>
      </c>
      <c r="T48" s="34">
        <v>3</v>
      </c>
      <c r="U48" s="34">
        <v>3</v>
      </c>
      <c r="V48" s="34">
        <v>3</v>
      </c>
      <c r="W48" s="34">
        <v>3</v>
      </c>
      <c r="X48" s="34">
        <v>2</v>
      </c>
      <c r="Y48" s="34">
        <v>3</v>
      </c>
      <c r="Z48" s="34">
        <v>3</v>
      </c>
      <c r="AA48" s="34">
        <v>3</v>
      </c>
      <c r="AB48" s="34">
        <v>3</v>
      </c>
      <c r="AC48" s="34">
        <v>3</v>
      </c>
      <c r="AD48" s="34">
        <v>3</v>
      </c>
    </row>
    <row r="49" spans="1:30" x14ac:dyDescent="0.25">
      <c r="A49" s="2" t="s">
        <v>85</v>
      </c>
      <c r="B49" s="2" t="s">
        <v>31</v>
      </c>
      <c r="C49" s="2" t="s">
        <v>41</v>
      </c>
      <c r="D49" s="2">
        <v>2</v>
      </c>
      <c r="E49" s="2" t="s">
        <v>33</v>
      </c>
      <c r="F49" s="34">
        <v>3</v>
      </c>
      <c r="G49" s="34">
        <v>2</v>
      </c>
      <c r="H49" s="34">
        <v>3</v>
      </c>
      <c r="I49" s="34">
        <v>2</v>
      </c>
      <c r="J49" s="34">
        <v>3</v>
      </c>
      <c r="K49" s="34">
        <v>3</v>
      </c>
      <c r="L49" s="34">
        <v>1</v>
      </c>
      <c r="M49" s="34">
        <v>2</v>
      </c>
      <c r="N49" s="34">
        <v>2</v>
      </c>
      <c r="O49" s="34">
        <v>3</v>
      </c>
      <c r="P49" s="34">
        <v>2</v>
      </c>
      <c r="Q49" s="34">
        <v>3</v>
      </c>
      <c r="R49" s="34">
        <v>1</v>
      </c>
      <c r="S49" s="34">
        <v>2</v>
      </c>
      <c r="T49" s="34">
        <v>2</v>
      </c>
      <c r="U49" s="34">
        <v>3</v>
      </c>
      <c r="V49" s="34">
        <v>3</v>
      </c>
      <c r="W49" s="34">
        <v>1</v>
      </c>
      <c r="X49" s="34">
        <v>2</v>
      </c>
      <c r="Y49" s="34">
        <v>2</v>
      </c>
      <c r="Z49" s="34">
        <v>3</v>
      </c>
      <c r="AA49" s="34">
        <v>3</v>
      </c>
      <c r="AB49" s="34">
        <v>2</v>
      </c>
      <c r="AC49" s="34">
        <v>3</v>
      </c>
      <c r="AD49" s="34">
        <v>3</v>
      </c>
    </row>
    <row r="50" spans="1:30" x14ac:dyDescent="0.25">
      <c r="A50" s="2" t="s">
        <v>86</v>
      </c>
      <c r="B50" s="2" t="s">
        <v>31</v>
      </c>
      <c r="C50" s="2" t="s">
        <v>41</v>
      </c>
      <c r="D50" s="2">
        <v>2</v>
      </c>
      <c r="E50" s="2" t="s">
        <v>33</v>
      </c>
      <c r="F50" s="34">
        <v>4</v>
      </c>
      <c r="G50" s="34">
        <v>4</v>
      </c>
      <c r="H50" s="34">
        <v>4</v>
      </c>
      <c r="I50" s="34">
        <v>3</v>
      </c>
      <c r="J50" s="34">
        <v>4</v>
      </c>
      <c r="K50" s="34">
        <v>4</v>
      </c>
      <c r="L50" s="34">
        <v>2</v>
      </c>
      <c r="M50" s="34">
        <v>4</v>
      </c>
      <c r="N50" s="34">
        <v>3</v>
      </c>
      <c r="O50" s="34">
        <v>3</v>
      </c>
      <c r="P50" s="34">
        <v>4</v>
      </c>
      <c r="Q50" s="34">
        <v>2</v>
      </c>
      <c r="R50" s="34">
        <v>2</v>
      </c>
      <c r="S50" s="34">
        <v>3</v>
      </c>
      <c r="T50" s="34">
        <v>3</v>
      </c>
      <c r="U50" s="34">
        <v>3</v>
      </c>
      <c r="V50" s="34">
        <v>3</v>
      </c>
      <c r="W50" s="34">
        <v>4</v>
      </c>
      <c r="X50" s="34">
        <v>3</v>
      </c>
      <c r="Y50" s="34">
        <v>3</v>
      </c>
      <c r="Z50" s="34">
        <v>4</v>
      </c>
      <c r="AA50" s="34">
        <v>3</v>
      </c>
      <c r="AB50" s="34">
        <v>3</v>
      </c>
      <c r="AC50" s="34">
        <v>3</v>
      </c>
      <c r="AD50" s="34">
        <v>3</v>
      </c>
    </row>
    <row r="51" spans="1:30" x14ac:dyDescent="0.25">
      <c r="A51" s="2" t="s">
        <v>76</v>
      </c>
      <c r="B51" s="2" t="s">
        <v>39</v>
      </c>
      <c r="C51" s="2" t="s">
        <v>41</v>
      </c>
      <c r="D51" s="2">
        <v>2</v>
      </c>
      <c r="E51" s="2" t="s">
        <v>33</v>
      </c>
      <c r="F51" s="34">
        <v>4</v>
      </c>
      <c r="G51" s="34">
        <v>4</v>
      </c>
      <c r="H51" s="34">
        <v>4</v>
      </c>
      <c r="I51" s="34">
        <v>4</v>
      </c>
      <c r="J51" s="34">
        <v>4</v>
      </c>
      <c r="K51" s="34">
        <v>4</v>
      </c>
      <c r="L51" s="34">
        <v>4</v>
      </c>
      <c r="M51" s="34">
        <v>4</v>
      </c>
      <c r="N51" s="34">
        <v>4</v>
      </c>
      <c r="O51" s="34">
        <v>4</v>
      </c>
      <c r="P51" s="34">
        <v>4</v>
      </c>
      <c r="Q51" s="34">
        <v>4</v>
      </c>
      <c r="R51" s="34">
        <v>4</v>
      </c>
      <c r="S51" s="34">
        <v>4</v>
      </c>
      <c r="T51" s="34">
        <v>4</v>
      </c>
      <c r="U51" s="34">
        <v>4</v>
      </c>
      <c r="V51" s="34">
        <v>4</v>
      </c>
      <c r="W51" s="34">
        <v>4</v>
      </c>
      <c r="X51" s="34">
        <v>4</v>
      </c>
      <c r="Y51" s="34">
        <v>4</v>
      </c>
      <c r="Z51" s="34">
        <v>4</v>
      </c>
      <c r="AA51" s="34">
        <v>4</v>
      </c>
      <c r="AB51" s="34">
        <v>4</v>
      </c>
      <c r="AC51" s="34">
        <v>4</v>
      </c>
      <c r="AD51" s="34">
        <v>4</v>
      </c>
    </row>
    <row r="52" spans="1:30" x14ac:dyDescent="0.25">
      <c r="A52" s="2" t="s">
        <v>87</v>
      </c>
      <c r="B52" s="2" t="s">
        <v>39</v>
      </c>
      <c r="C52" s="2" t="s">
        <v>41</v>
      </c>
      <c r="D52" s="2">
        <v>2</v>
      </c>
      <c r="E52" s="2" t="s">
        <v>33</v>
      </c>
      <c r="F52" s="34">
        <v>4</v>
      </c>
      <c r="G52" s="34">
        <v>4</v>
      </c>
      <c r="H52" s="34">
        <v>4</v>
      </c>
      <c r="I52" s="34">
        <v>3</v>
      </c>
      <c r="J52" s="34">
        <v>4</v>
      </c>
      <c r="K52" s="34">
        <v>4</v>
      </c>
      <c r="L52" s="34">
        <v>4</v>
      </c>
      <c r="M52" s="34">
        <v>4</v>
      </c>
      <c r="N52" s="34">
        <v>4</v>
      </c>
      <c r="O52" s="34">
        <v>4</v>
      </c>
      <c r="P52" s="34">
        <v>4</v>
      </c>
      <c r="Q52" s="34">
        <v>4</v>
      </c>
      <c r="R52" s="34">
        <v>4</v>
      </c>
      <c r="S52" s="34">
        <v>3</v>
      </c>
      <c r="T52" s="34">
        <v>4</v>
      </c>
      <c r="U52" s="34">
        <v>2</v>
      </c>
      <c r="V52" s="34">
        <v>3</v>
      </c>
      <c r="W52" s="34">
        <v>4</v>
      </c>
      <c r="X52" s="34">
        <v>4</v>
      </c>
      <c r="Y52" s="34">
        <v>4</v>
      </c>
      <c r="Z52" s="34">
        <v>4</v>
      </c>
      <c r="AA52" s="34">
        <v>4</v>
      </c>
      <c r="AB52" s="34">
        <v>4</v>
      </c>
      <c r="AC52" s="34">
        <v>4</v>
      </c>
      <c r="AD52" s="34">
        <v>4</v>
      </c>
    </row>
    <row r="53" spans="1:30" x14ac:dyDescent="0.25">
      <c r="A53" s="2" t="s">
        <v>88</v>
      </c>
      <c r="B53" s="2" t="s">
        <v>31</v>
      </c>
      <c r="C53" s="2" t="s">
        <v>41</v>
      </c>
      <c r="D53" s="2">
        <v>2</v>
      </c>
      <c r="E53" s="2" t="s">
        <v>33</v>
      </c>
      <c r="F53" s="34">
        <v>4</v>
      </c>
      <c r="G53" s="34">
        <v>4</v>
      </c>
      <c r="H53" s="34">
        <v>4</v>
      </c>
      <c r="I53" s="34">
        <v>4</v>
      </c>
      <c r="J53" s="34">
        <v>4</v>
      </c>
      <c r="K53" s="34">
        <v>4</v>
      </c>
      <c r="L53" s="34">
        <v>4</v>
      </c>
      <c r="M53" s="34">
        <v>4</v>
      </c>
      <c r="N53" s="34">
        <v>4</v>
      </c>
      <c r="O53" s="34">
        <v>4</v>
      </c>
      <c r="P53" s="34">
        <v>4</v>
      </c>
      <c r="Q53" s="34">
        <v>4</v>
      </c>
      <c r="R53" s="34">
        <v>4</v>
      </c>
      <c r="S53" s="34">
        <v>4</v>
      </c>
      <c r="T53" s="34">
        <v>4</v>
      </c>
      <c r="U53" s="34">
        <v>4</v>
      </c>
      <c r="V53" s="34">
        <v>4</v>
      </c>
      <c r="W53" s="34">
        <v>4</v>
      </c>
      <c r="X53" s="34">
        <v>4</v>
      </c>
      <c r="Y53" s="34">
        <v>4</v>
      </c>
      <c r="Z53" s="34">
        <v>4</v>
      </c>
      <c r="AA53" s="34">
        <v>4</v>
      </c>
      <c r="AB53" s="34">
        <v>4</v>
      </c>
      <c r="AC53" s="34">
        <v>4</v>
      </c>
      <c r="AD53" s="34">
        <v>4</v>
      </c>
    </row>
    <row r="54" spans="1:30" x14ac:dyDescent="0.25">
      <c r="A54" s="2" t="s">
        <v>89</v>
      </c>
      <c r="B54" s="2" t="s">
        <v>31</v>
      </c>
      <c r="C54" s="2" t="s">
        <v>41</v>
      </c>
      <c r="D54" s="2">
        <v>2</v>
      </c>
      <c r="E54" s="2" t="s">
        <v>33</v>
      </c>
      <c r="F54" s="34">
        <v>3</v>
      </c>
      <c r="G54" s="34">
        <v>3</v>
      </c>
      <c r="H54" s="34">
        <v>3</v>
      </c>
      <c r="I54" s="34">
        <v>3</v>
      </c>
      <c r="J54" s="34">
        <v>3</v>
      </c>
      <c r="K54" s="34">
        <v>3</v>
      </c>
      <c r="L54" s="34">
        <v>3</v>
      </c>
      <c r="M54" s="34">
        <v>3</v>
      </c>
      <c r="N54" s="34">
        <v>3</v>
      </c>
      <c r="O54" s="34">
        <v>3</v>
      </c>
      <c r="P54" s="34">
        <v>3</v>
      </c>
      <c r="Q54" s="34">
        <v>3</v>
      </c>
      <c r="R54" s="34">
        <v>3</v>
      </c>
      <c r="S54" s="34">
        <v>3</v>
      </c>
      <c r="T54" s="34">
        <v>3</v>
      </c>
      <c r="U54" s="34">
        <v>3</v>
      </c>
      <c r="V54" s="34">
        <v>3</v>
      </c>
      <c r="W54" s="34">
        <v>4</v>
      </c>
      <c r="X54" s="34">
        <v>3</v>
      </c>
      <c r="Y54" s="34">
        <v>4</v>
      </c>
      <c r="Z54" s="34">
        <v>3</v>
      </c>
      <c r="AA54" s="34">
        <v>3</v>
      </c>
      <c r="AB54" s="34">
        <v>2</v>
      </c>
      <c r="AC54" s="34">
        <v>3</v>
      </c>
      <c r="AD54" s="34">
        <v>3</v>
      </c>
    </row>
    <row r="55" spans="1:30" x14ac:dyDescent="0.25">
      <c r="A55" s="2" t="s">
        <v>90</v>
      </c>
      <c r="B55" s="2" t="s">
        <v>39</v>
      </c>
      <c r="C55" s="2" t="s">
        <v>41</v>
      </c>
      <c r="D55" s="2">
        <v>2</v>
      </c>
      <c r="E55" s="2" t="s">
        <v>33</v>
      </c>
      <c r="F55" s="34">
        <v>4</v>
      </c>
      <c r="G55" s="34">
        <v>4</v>
      </c>
      <c r="H55" s="34">
        <v>4</v>
      </c>
      <c r="I55" s="34">
        <v>4</v>
      </c>
      <c r="J55" s="34">
        <v>3</v>
      </c>
      <c r="K55" s="34">
        <v>3</v>
      </c>
      <c r="L55" s="34">
        <v>4</v>
      </c>
      <c r="M55" s="34">
        <v>4</v>
      </c>
      <c r="N55" s="34">
        <v>3</v>
      </c>
      <c r="O55" s="34">
        <v>3</v>
      </c>
      <c r="P55" s="34">
        <v>3</v>
      </c>
      <c r="Q55" s="34">
        <v>3</v>
      </c>
      <c r="R55" s="34">
        <v>3</v>
      </c>
      <c r="S55" s="34">
        <v>4</v>
      </c>
      <c r="T55" s="34">
        <v>3</v>
      </c>
      <c r="U55" s="34">
        <v>3</v>
      </c>
      <c r="V55" s="34">
        <v>4</v>
      </c>
      <c r="W55" s="34">
        <v>4</v>
      </c>
      <c r="X55" s="34">
        <v>4</v>
      </c>
      <c r="Y55" s="34">
        <v>3</v>
      </c>
      <c r="Z55" s="34">
        <v>4</v>
      </c>
      <c r="AA55" s="34">
        <v>4</v>
      </c>
      <c r="AB55" s="34">
        <v>3</v>
      </c>
      <c r="AC55" s="34">
        <v>3</v>
      </c>
      <c r="AD55" s="34">
        <v>4</v>
      </c>
    </row>
    <row r="56" spans="1:30" x14ac:dyDescent="0.25">
      <c r="A56" s="2" t="s">
        <v>91</v>
      </c>
      <c r="B56" s="2" t="s">
        <v>31</v>
      </c>
      <c r="C56" s="2" t="s">
        <v>41</v>
      </c>
      <c r="D56" s="2">
        <v>2</v>
      </c>
      <c r="E56" s="2" t="s">
        <v>33</v>
      </c>
      <c r="F56" s="34">
        <v>2</v>
      </c>
      <c r="G56" s="34">
        <v>1</v>
      </c>
      <c r="H56" s="34">
        <v>2</v>
      </c>
      <c r="I56" s="34">
        <v>1</v>
      </c>
      <c r="J56" s="34">
        <v>2</v>
      </c>
      <c r="K56" s="34">
        <v>2</v>
      </c>
      <c r="L56" s="34">
        <v>2</v>
      </c>
      <c r="M56" s="34">
        <v>1</v>
      </c>
      <c r="N56" s="34">
        <v>1</v>
      </c>
      <c r="O56" s="34">
        <v>1</v>
      </c>
      <c r="P56" s="34">
        <v>2</v>
      </c>
      <c r="Q56" s="34">
        <v>1</v>
      </c>
      <c r="R56" s="34">
        <v>2</v>
      </c>
      <c r="S56" s="34">
        <v>1</v>
      </c>
      <c r="T56" s="34">
        <v>1</v>
      </c>
      <c r="U56" s="34">
        <v>1</v>
      </c>
      <c r="V56" s="34">
        <v>2</v>
      </c>
      <c r="W56" s="34">
        <v>1</v>
      </c>
      <c r="X56" s="34">
        <v>1</v>
      </c>
      <c r="Y56" s="34">
        <v>1</v>
      </c>
      <c r="Z56" s="34">
        <v>2</v>
      </c>
      <c r="AA56" s="34">
        <v>2</v>
      </c>
      <c r="AB56" s="34">
        <v>3</v>
      </c>
      <c r="AC56" s="34">
        <v>1</v>
      </c>
      <c r="AD56" s="34">
        <v>2</v>
      </c>
    </row>
    <row r="57" spans="1:30" x14ac:dyDescent="0.25">
      <c r="A57" s="2" t="s">
        <v>92</v>
      </c>
      <c r="B57" s="2" t="s">
        <v>31</v>
      </c>
      <c r="C57" s="2" t="s">
        <v>41</v>
      </c>
      <c r="D57" s="2">
        <v>2</v>
      </c>
      <c r="E57" s="2" t="s">
        <v>33</v>
      </c>
      <c r="F57" s="34">
        <v>4</v>
      </c>
      <c r="G57" s="34">
        <v>4</v>
      </c>
      <c r="H57" s="34">
        <v>4</v>
      </c>
      <c r="I57" s="34">
        <v>4</v>
      </c>
      <c r="J57" s="34">
        <v>4</v>
      </c>
      <c r="K57" s="34">
        <v>4</v>
      </c>
      <c r="L57" s="34">
        <v>4</v>
      </c>
      <c r="M57" s="34">
        <v>4</v>
      </c>
      <c r="N57" s="34">
        <v>4</v>
      </c>
      <c r="O57" s="34">
        <v>4</v>
      </c>
      <c r="P57" s="34">
        <v>4</v>
      </c>
      <c r="Q57" s="34">
        <v>4</v>
      </c>
      <c r="R57" s="34">
        <v>4</v>
      </c>
      <c r="S57" s="34">
        <v>4</v>
      </c>
      <c r="T57" s="34">
        <v>4</v>
      </c>
      <c r="U57" s="34">
        <v>4</v>
      </c>
      <c r="V57" s="34">
        <v>4</v>
      </c>
      <c r="W57" s="34">
        <v>4</v>
      </c>
      <c r="X57" s="34">
        <v>4</v>
      </c>
      <c r="Y57" s="34">
        <v>4</v>
      </c>
      <c r="Z57" s="34">
        <v>4</v>
      </c>
      <c r="AA57" s="34">
        <v>4</v>
      </c>
      <c r="AB57" s="34">
        <v>4</v>
      </c>
      <c r="AC57" s="34">
        <v>4</v>
      </c>
      <c r="AD57" s="34">
        <v>4</v>
      </c>
    </row>
    <row r="58" spans="1:30" x14ac:dyDescent="0.25">
      <c r="A58" s="2" t="s">
        <v>93</v>
      </c>
      <c r="B58" s="2" t="s">
        <v>31</v>
      </c>
      <c r="C58" s="2" t="s">
        <v>32</v>
      </c>
      <c r="D58" s="2">
        <v>6</v>
      </c>
      <c r="E58" s="2" t="s">
        <v>33</v>
      </c>
      <c r="F58" s="34">
        <v>4</v>
      </c>
      <c r="G58" s="34">
        <v>4</v>
      </c>
      <c r="H58" s="34">
        <v>4</v>
      </c>
      <c r="I58" s="34">
        <v>4</v>
      </c>
      <c r="J58" s="34">
        <v>4</v>
      </c>
      <c r="K58" s="34">
        <v>4</v>
      </c>
      <c r="L58" s="34">
        <v>4</v>
      </c>
      <c r="M58" s="34">
        <v>4</v>
      </c>
      <c r="N58" s="34">
        <v>4</v>
      </c>
      <c r="O58" s="34">
        <v>4</v>
      </c>
      <c r="P58" s="34">
        <v>4</v>
      </c>
      <c r="Q58" s="34">
        <v>4</v>
      </c>
      <c r="R58" s="34">
        <v>4</v>
      </c>
      <c r="S58" s="34">
        <v>4</v>
      </c>
      <c r="T58" s="34">
        <v>4</v>
      </c>
      <c r="U58" s="34">
        <v>4</v>
      </c>
      <c r="V58" s="34">
        <v>4</v>
      </c>
      <c r="W58" s="34">
        <v>4</v>
      </c>
      <c r="X58" s="34">
        <v>4</v>
      </c>
      <c r="Y58" s="34">
        <v>4</v>
      </c>
      <c r="Z58" s="34">
        <v>4</v>
      </c>
      <c r="AA58" s="34">
        <v>4</v>
      </c>
      <c r="AB58" s="34">
        <v>4</v>
      </c>
      <c r="AC58" s="34">
        <v>4</v>
      </c>
      <c r="AD58" s="34">
        <v>4</v>
      </c>
    </row>
    <row r="59" spans="1:30" x14ac:dyDescent="0.25">
      <c r="A59" s="2" t="s">
        <v>94</v>
      </c>
      <c r="B59" s="2" t="s">
        <v>39</v>
      </c>
      <c r="C59" s="2" t="s">
        <v>32</v>
      </c>
      <c r="D59" s="2">
        <v>6</v>
      </c>
      <c r="E59" s="2" t="s">
        <v>33</v>
      </c>
      <c r="F59" s="34">
        <v>2</v>
      </c>
      <c r="G59" s="34">
        <v>4</v>
      </c>
      <c r="H59" s="34">
        <v>4</v>
      </c>
      <c r="I59" s="34">
        <v>2</v>
      </c>
      <c r="J59" s="34">
        <v>2</v>
      </c>
      <c r="K59" s="34">
        <v>2</v>
      </c>
      <c r="L59" s="34">
        <v>4</v>
      </c>
      <c r="M59" s="34">
        <v>2</v>
      </c>
      <c r="N59" s="34">
        <v>4</v>
      </c>
      <c r="O59" s="34">
        <v>2</v>
      </c>
      <c r="P59" s="34">
        <v>4</v>
      </c>
      <c r="Q59" s="34">
        <v>4</v>
      </c>
      <c r="R59" s="34">
        <v>2</v>
      </c>
      <c r="S59" s="34">
        <v>2</v>
      </c>
      <c r="T59" s="34">
        <v>4</v>
      </c>
      <c r="U59" s="34">
        <v>4</v>
      </c>
      <c r="V59" s="34">
        <v>4</v>
      </c>
      <c r="W59" s="34">
        <v>4</v>
      </c>
      <c r="X59" s="34">
        <v>4</v>
      </c>
      <c r="Y59" s="34">
        <v>2</v>
      </c>
      <c r="Z59" s="34">
        <v>2</v>
      </c>
      <c r="AA59" s="34">
        <v>2</v>
      </c>
      <c r="AB59" s="34">
        <v>4</v>
      </c>
      <c r="AC59" s="34">
        <v>4</v>
      </c>
      <c r="AD59" s="34">
        <v>2</v>
      </c>
    </row>
    <row r="60" spans="1:30" x14ac:dyDescent="0.25">
      <c r="A60" s="2" t="s">
        <v>95</v>
      </c>
      <c r="B60" s="2" t="s">
        <v>31</v>
      </c>
      <c r="C60" s="2" t="s">
        <v>32</v>
      </c>
      <c r="D60" s="2">
        <v>6</v>
      </c>
      <c r="E60" s="2" t="s">
        <v>33</v>
      </c>
      <c r="F60" s="34">
        <v>4</v>
      </c>
      <c r="G60" s="34">
        <v>4</v>
      </c>
      <c r="H60" s="34">
        <v>4</v>
      </c>
      <c r="I60" s="34">
        <v>4</v>
      </c>
      <c r="J60" s="34">
        <v>4</v>
      </c>
      <c r="K60" s="34">
        <v>4</v>
      </c>
      <c r="L60" s="34">
        <v>4</v>
      </c>
      <c r="M60" s="34">
        <v>2</v>
      </c>
      <c r="N60" s="34">
        <v>2</v>
      </c>
      <c r="O60" s="34">
        <v>2</v>
      </c>
      <c r="P60" s="34">
        <v>2</v>
      </c>
      <c r="Q60" s="34">
        <v>2</v>
      </c>
      <c r="R60" s="34">
        <v>2</v>
      </c>
      <c r="S60" s="34">
        <v>4</v>
      </c>
      <c r="T60" s="34">
        <v>2</v>
      </c>
      <c r="U60" s="34">
        <v>2</v>
      </c>
      <c r="V60" s="34">
        <v>4</v>
      </c>
      <c r="W60" s="34">
        <v>4</v>
      </c>
      <c r="X60" s="34">
        <v>2</v>
      </c>
      <c r="Y60" s="34">
        <v>2</v>
      </c>
      <c r="Z60" s="34">
        <v>2</v>
      </c>
      <c r="AA60" s="34">
        <v>2</v>
      </c>
      <c r="AB60" s="34">
        <v>2</v>
      </c>
      <c r="AC60" s="34">
        <v>2</v>
      </c>
      <c r="AD60" s="34">
        <v>2</v>
      </c>
    </row>
    <row r="61" spans="1:30" x14ac:dyDescent="0.25">
      <c r="A61" s="2" t="s">
        <v>96</v>
      </c>
      <c r="B61" s="2" t="s">
        <v>31</v>
      </c>
      <c r="C61" s="2" t="s">
        <v>32</v>
      </c>
      <c r="D61" s="2">
        <v>6</v>
      </c>
      <c r="E61" s="2" t="s">
        <v>33</v>
      </c>
      <c r="F61" s="34">
        <v>4</v>
      </c>
      <c r="G61" s="34">
        <v>4</v>
      </c>
      <c r="H61" s="34">
        <v>4</v>
      </c>
      <c r="I61" s="34">
        <v>4</v>
      </c>
      <c r="J61" s="34">
        <v>2</v>
      </c>
      <c r="K61" s="34">
        <v>2</v>
      </c>
      <c r="L61" s="34">
        <v>2</v>
      </c>
      <c r="M61" s="34">
        <v>4</v>
      </c>
      <c r="N61" s="34">
        <v>4</v>
      </c>
      <c r="O61" s="34">
        <v>2</v>
      </c>
      <c r="P61" s="34">
        <v>4</v>
      </c>
      <c r="Q61" s="34">
        <v>2</v>
      </c>
      <c r="R61" s="34">
        <v>2</v>
      </c>
      <c r="S61" s="34">
        <v>4</v>
      </c>
      <c r="T61" s="34">
        <v>4</v>
      </c>
      <c r="U61" s="34">
        <v>2</v>
      </c>
      <c r="V61" s="34">
        <v>4</v>
      </c>
      <c r="W61" s="34">
        <v>2</v>
      </c>
      <c r="X61" s="34">
        <v>4</v>
      </c>
      <c r="Y61" s="34">
        <v>4</v>
      </c>
      <c r="Z61" s="34">
        <v>4</v>
      </c>
      <c r="AA61" s="34">
        <v>2</v>
      </c>
      <c r="AB61" s="34">
        <v>2</v>
      </c>
      <c r="AC61" s="34">
        <v>2</v>
      </c>
      <c r="AD61" s="34">
        <v>2</v>
      </c>
    </row>
    <row r="62" spans="1:30" x14ac:dyDescent="0.25">
      <c r="A62" s="2" t="s">
        <v>97</v>
      </c>
      <c r="B62" s="2" t="s">
        <v>31</v>
      </c>
      <c r="C62" s="2" t="s">
        <v>32</v>
      </c>
      <c r="D62" s="2">
        <v>6</v>
      </c>
      <c r="E62" s="2" t="s">
        <v>33</v>
      </c>
      <c r="F62" s="34">
        <v>3</v>
      </c>
      <c r="G62" s="34">
        <v>4</v>
      </c>
      <c r="H62" s="34">
        <v>3</v>
      </c>
      <c r="I62" s="34">
        <v>3</v>
      </c>
      <c r="J62" s="34">
        <v>2</v>
      </c>
      <c r="K62" s="34">
        <v>3</v>
      </c>
      <c r="L62" s="34">
        <v>3</v>
      </c>
      <c r="M62" s="34">
        <v>4</v>
      </c>
      <c r="N62" s="34">
        <v>4</v>
      </c>
      <c r="O62" s="34">
        <v>3</v>
      </c>
      <c r="P62" s="34">
        <v>4</v>
      </c>
      <c r="Q62" s="34">
        <v>4</v>
      </c>
      <c r="R62" s="34">
        <v>3</v>
      </c>
      <c r="S62" s="34">
        <v>3</v>
      </c>
      <c r="T62" s="34">
        <v>4</v>
      </c>
      <c r="U62" s="34">
        <v>3</v>
      </c>
      <c r="V62" s="34">
        <v>3</v>
      </c>
      <c r="W62" s="34">
        <v>3</v>
      </c>
      <c r="X62" s="34">
        <v>3</v>
      </c>
      <c r="Y62" s="34">
        <v>4</v>
      </c>
      <c r="Z62" s="34">
        <v>3</v>
      </c>
      <c r="AA62" s="34">
        <v>3</v>
      </c>
      <c r="AB62" s="34">
        <v>2</v>
      </c>
      <c r="AC62" s="34">
        <v>3</v>
      </c>
      <c r="AD62" s="34">
        <v>3</v>
      </c>
    </row>
    <row r="63" spans="1:30" x14ac:dyDescent="0.25">
      <c r="A63" s="2" t="s">
        <v>98</v>
      </c>
      <c r="B63" s="2" t="s">
        <v>39</v>
      </c>
      <c r="C63" s="2" t="s">
        <v>32</v>
      </c>
      <c r="D63" s="2">
        <v>6</v>
      </c>
      <c r="E63" s="2" t="s">
        <v>33</v>
      </c>
      <c r="F63" s="34">
        <v>4</v>
      </c>
      <c r="G63" s="34">
        <v>4</v>
      </c>
      <c r="H63" s="34">
        <v>4</v>
      </c>
      <c r="I63" s="34">
        <v>2</v>
      </c>
      <c r="J63" s="34">
        <v>4</v>
      </c>
      <c r="K63" s="34">
        <v>2</v>
      </c>
      <c r="L63" s="34">
        <v>4</v>
      </c>
      <c r="M63" s="34">
        <v>4</v>
      </c>
      <c r="N63" s="34">
        <v>4</v>
      </c>
      <c r="O63" s="34">
        <v>2</v>
      </c>
      <c r="P63" s="34">
        <v>2</v>
      </c>
      <c r="Q63" s="34">
        <v>4</v>
      </c>
      <c r="R63" s="34">
        <v>4</v>
      </c>
      <c r="S63" s="34">
        <v>2</v>
      </c>
      <c r="T63" s="34">
        <v>4</v>
      </c>
      <c r="U63" s="34">
        <v>2</v>
      </c>
      <c r="V63" s="34">
        <v>2</v>
      </c>
      <c r="W63" s="34">
        <v>4</v>
      </c>
      <c r="X63" s="34">
        <v>2</v>
      </c>
      <c r="Y63" s="34">
        <v>4</v>
      </c>
      <c r="Z63" s="34">
        <v>4</v>
      </c>
      <c r="AA63" s="34">
        <v>4</v>
      </c>
      <c r="AB63" s="34">
        <v>4</v>
      </c>
      <c r="AC63" s="34">
        <v>4</v>
      </c>
      <c r="AD63" s="34">
        <v>4</v>
      </c>
    </row>
    <row r="64" spans="1:30" x14ac:dyDescent="0.25">
      <c r="A64" s="2" t="s">
        <v>99</v>
      </c>
      <c r="B64" s="2" t="s">
        <v>31</v>
      </c>
      <c r="C64" s="2" t="s">
        <v>32</v>
      </c>
      <c r="D64" s="2">
        <v>6</v>
      </c>
      <c r="E64" s="2" t="s">
        <v>33</v>
      </c>
      <c r="F64" s="34">
        <v>2</v>
      </c>
      <c r="G64" s="34">
        <v>2</v>
      </c>
      <c r="H64" s="34">
        <v>1</v>
      </c>
      <c r="I64" s="34">
        <v>3</v>
      </c>
      <c r="J64" s="34">
        <v>4</v>
      </c>
      <c r="K64" s="34">
        <v>1</v>
      </c>
      <c r="L64" s="34">
        <v>2</v>
      </c>
      <c r="M64" s="34">
        <v>2</v>
      </c>
      <c r="N64" s="34">
        <v>3</v>
      </c>
      <c r="O64" s="34">
        <v>1</v>
      </c>
      <c r="P64" s="34">
        <v>3</v>
      </c>
      <c r="Q64" s="34">
        <v>3</v>
      </c>
      <c r="R64" s="34">
        <v>1</v>
      </c>
      <c r="S64" s="34">
        <v>3</v>
      </c>
      <c r="T64" s="34">
        <v>3</v>
      </c>
      <c r="U64" s="34">
        <v>1</v>
      </c>
      <c r="V64" s="34">
        <v>2</v>
      </c>
      <c r="W64" s="34">
        <v>4</v>
      </c>
      <c r="X64" s="34">
        <v>3</v>
      </c>
      <c r="Y64" s="34">
        <v>4</v>
      </c>
      <c r="Z64" s="34">
        <v>3</v>
      </c>
      <c r="AA64" s="34">
        <v>1</v>
      </c>
      <c r="AB64" s="34">
        <v>4</v>
      </c>
      <c r="AC64" s="34">
        <v>2</v>
      </c>
      <c r="AD64" s="34">
        <v>1</v>
      </c>
    </row>
    <row r="65" spans="1:30" x14ac:dyDescent="0.25">
      <c r="A65" s="2" t="s">
        <v>100</v>
      </c>
      <c r="B65" s="2" t="s">
        <v>31</v>
      </c>
      <c r="C65" s="2" t="s">
        <v>32</v>
      </c>
      <c r="D65" s="2">
        <v>6</v>
      </c>
      <c r="E65" s="2" t="s">
        <v>33</v>
      </c>
      <c r="F65" s="34">
        <v>3</v>
      </c>
      <c r="G65" s="34">
        <v>3</v>
      </c>
      <c r="H65" s="34">
        <v>3</v>
      </c>
      <c r="I65" s="34">
        <v>3</v>
      </c>
      <c r="J65" s="34">
        <v>3</v>
      </c>
      <c r="K65" s="34">
        <v>3</v>
      </c>
      <c r="L65" s="34">
        <v>3</v>
      </c>
      <c r="M65" s="34">
        <v>3</v>
      </c>
      <c r="N65" s="34">
        <v>3</v>
      </c>
      <c r="O65" s="34">
        <v>3</v>
      </c>
      <c r="P65" s="34">
        <v>3</v>
      </c>
      <c r="Q65" s="34">
        <v>3</v>
      </c>
      <c r="R65" s="34">
        <v>3</v>
      </c>
      <c r="S65" s="34">
        <v>3</v>
      </c>
      <c r="T65" s="34">
        <v>3</v>
      </c>
      <c r="U65" s="34">
        <v>3</v>
      </c>
      <c r="V65" s="34">
        <v>3</v>
      </c>
      <c r="W65" s="34">
        <v>3</v>
      </c>
      <c r="X65" s="34">
        <v>3</v>
      </c>
      <c r="Y65" s="34">
        <v>3</v>
      </c>
      <c r="Z65" s="34">
        <v>3</v>
      </c>
      <c r="AA65" s="34">
        <v>3</v>
      </c>
      <c r="AB65" s="34">
        <v>3</v>
      </c>
      <c r="AC65" s="34">
        <v>3</v>
      </c>
      <c r="AD65" s="34">
        <v>3</v>
      </c>
    </row>
    <row r="66" spans="1:30" x14ac:dyDescent="0.25">
      <c r="A66" s="2" t="s">
        <v>101</v>
      </c>
      <c r="B66" s="2" t="s">
        <v>31</v>
      </c>
      <c r="C66" s="2" t="s">
        <v>32</v>
      </c>
      <c r="D66" s="2">
        <v>6</v>
      </c>
      <c r="E66" s="2" t="s">
        <v>33</v>
      </c>
      <c r="F66" s="34">
        <v>4</v>
      </c>
      <c r="G66" s="34">
        <v>3</v>
      </c>
      <c r="H66" s="34">
        <v>3</v>
      </c>
      <c r="I66" s="34">
        <v>4</v>
      </c>
      <c r="J66" s="34">
        <v>3</v>
      </c>
      <c r="K66" s="34">
        <v>3</v>
      </c>
      <c r="L66" s="34">
        <v>3</v>
      </c>
      <c r="M66" s="34">
        <v>4</v>
      </c>
      <c r="N66" s="34">
        <v>3</v>
      </c>
      <c r="O66" s="34">
        <v>3</v>
      </c>
      <c r="P66" s="34">
        <v>3</v>
      </c>
      <c r="Q66" s="34">
        <v>3</v>
      </c>
      <c r="R66" s="34">
        <v>3</v>
      </c>
      <c r="S66" s="34">
        <v>4</v>
      </c>
      <c r="T66" s="34">
        <v>3</v>
      </c>
      <c r="U66" s="34">
        <v>3</v>
      </c>
      <c r="V66" s="34">
        <v>3</v>
      </c>
      <c r="W66" s="34">
        <v>4</v>
      </c>
      <c r="X66" s="34">
        <v>2</v>
      </c>
      <c r="Y66" s="34">
        <v>3</v>
      </c>
      <c r="Z66" s="34">
        <v>3</v>
      </c>
      <c r="AA66" s="34">
        <v>2</v>
      </c>
      <c r="AB66" s="34">
        <v>3</v>
      </c>
      <c r="AC66" s="34">
        <v>3</v>
      </c>
      <c r="AD66" s="34">
        <v>2</v>
      </c>
    </row>
    <row r="67" spans="1:30" x14ac:dyDescent="0.25">
      <c r="A67" s="2" t="s">
        <v>102</v>
      </c>
      <c r="B67" s="2" t="s">
        <v>31</v>
      </c>
      <c r="C67" s="2" t="s">
        <v>32</v>
      </c>
      <c r="D67" s="2">
        <v>6</v>
      </c>
      <c r="E67" s="2" t="s">
        <v>33</v>
      </c>
      <c r="F67" s="34">
        <v>3</v>
      </c>
      <c r="G67" s="34">
        <v>2</v>
      </c>
      <c r="H67" s="34">
        <v>3</v>
      </c>
      <c r="I67" s="34">
        <v>2</v>
      </c>
      <c r="J67" s="34">
        <v>3</v>
      </c>
      <c r="K67" s="34">
        <v>3</v>
      </c>
      <c r="L67" s="34">
        <v>1</v>
      </c>
      <c r="M67" s="34">
        <v>2</v>
      </c>
      <c r="N67" s="34">
        <v>2</v>
      </c>
      <c r="O67" s="34">
        <v>3</v>
      </c>
      <c r="P67" s="34">
        <v>2</v>
      </c>
      <c r="Q67" s="34">
        <v>3</v>
      </c>
      <c r="R67" s="34">
        <v>1</v>
      </c>
      <c r="S67" s="34">
        <v>2</v>
      </c>
      <c r="T67" s="34">
        <v>2</v>
      </c>
      <c r="U67" s="34">
        <v>3</v>
      </c>
      <c r="V67" s="34">
        <v>3</v>
      </c>
      <c r="W67" s="34">
        <v>1</v>
      </c>
      <c r="X67" s="34">
        <v>2</v>
      </c>
      <c r="Y67" s="34">
        <v>2</v>
      </c>
      <c r="Z67" s="34">
        <v>3</v>
      </c>
      <c r="AA67" s="34">
        <v>3</v>
      </c>
      <c r="AB67" s="34">
        <v>2</v>
      </c>
      <c r="AC67" s="34">
        <v>3</v>
      </c>
      <c r="AD67" s="34">
        <v>3</v>
      </c>
    </row>
    <row r="68" spans="1:30" x14ac:dyDescent="0.25">
      <c r="A68" s="2" t="s">
        <v>103</v>
      </c>
      <c r="B68" s="2" t="s">
        <v>31</v>
      </c>
      <c r="C68" s="2" t="s">
        <v>41</v>
      </c>
      <c r="D68" s="2">
        <v>2</v>
      </c>
      <c r="E68" s="2" t="s">
        <v>33</v>
      </c>
      <c r="F68" s="34">
        <v>4</v>
      </c>
      <c r="G68" s="34">
        <v>4</v>
      </c>
      <c r="H68" s="34">
        <v>4</v>
      </c>
      <c r="I68" s="34">
        <v>4</v>
      </c>
      <c r="J68" s="34">
        <v>4</v>
      </c>
      <c r="K68" s="34">
        <v>4</v>
      </c>
      <c r="L68" s="34">
        <v>4</v>
      </c>
      <c r="M68" s="34">
        <v>4</v>
      </c>
      <c r="N68" s="34">
        <v>4</v>
      </c>
      <c r="O68" s="34">
        <v>3</v>
      </c>
      <c r="P68" s="34">
        <v>4</v>
      </c>
      <c r="Q68" s="34">
        <v>4</v>
      </c>
      <c r="R68" s="34">
        <v>4</v>
      </c>
      <c r="S68" s="34">
        <v>4</v>
      </c>
      <c r="T68" s="34">
        <v>4</v>
      </c>
      <c r="U68" s="34">
        <v>2</v>
      </c>
      <c r="V68" s="34">
        <v>3</v>
      </c>
      <c r="W68" s="34">
        <v>4</v>
      </c>
      <c r="X68" s="34">
        <v>4</v>
      </c>
      <c r="Y68" s="34">
        <v>4</v>
      </c>
      <c r="Z68" s="34">
        <v>4</v>
      </c>
      <c r="AA68" s="34">
        <v>4</v>
      </c>
      <c r="AB68" s="34">
        <v>4</v>
      </c>
      <c r="AC68" s="34">
        <v>4</v>
      </c>
      <c r="AD68" s="34">
        <v>4</v>
      </c>
    </row>
    <row r="69" spans="1:30" x14ac:dyDescent="0.25">
      <c r="A69" s="2" t="s">
        <v>104</v>
      </c>
      <c r="B69" s="2" t="s">
        <v>39</v>
      </c>
      <c r="C69" s="2" t="s">
        <v>41</v>
      </c>
      <c r="D69" s="2">
        <v>2</v>
      </c>
      <c r="E69" s="2" t="s">
        <v>33</v>
      </c>
      <c r="F69" s="34">
        <v>3</v>
      </c>
      <c r="G69" s="34">
        <v>3</v>
      </c>
      <c r="H69" s="34">
        <v>3</v>
      </c>
      <c r="I69" s="34">
        <v>3</v>
      </c>
      <c r="J69" s="34">
        <v>3</v>
      </c>
      <c r="K69" s="34">
        <v>3</v>
      </c>
      <c r="L69" s="34">
        <v>3</v>
      </c>
      <c r="M69" s="34">
        <v>3</v>
      </c>
      <c r="N69" s="34">
        <v>3</v>
      </c>
      <c r="O69" s="34">
        <v>3</v>
      </c>
      <c r="P69" s="34">
        <v>3</v>
      </c>
      <c r="Q69" s="34">
        <v>2</v>
      </c>
      <c r="R69" s="34">
        <v>3</v>
      </c>
      <c r="S69" s="34">
        <v>3</v>
      </c>
      <c r="T69" s="34">
        <v>3</v>
      </c>
      <c r="U69" s="34">
        <v>3</v>
      </c>
      <c r="V69" s="34">
        <v>3</v>
      </c>
      <c r="W69" s="34">
        <v>3</v>
      </c>
      <c r="X69" s="34">
        <v>3</v>
      </c>
      <c r="Y69" s="34">
        <v>3</v>
      </c>
      <c r="Z69" s="34">
        <v>3</v>
      </c>
      <c r="AA69" s="34">
        <v>3</v>
      </c>
      <c r="AB69" s="34">
        <v>3</v>
      </c>
      <c r="AC69" s="34">
        <v>3</v>
      </c>
      <c r="AD69" s="34">
        <v>3</v>
      </c>
    </row>
    <row r="70" spans="1:30" x14ac:dyDescent="0.25">
      <c r="A70" s="2" t="s">
        <v>105</v>
      </c>
      <c r="B70" s="2" t="s">
        <v>31</v>
      </c>
      <c r="C70" s="2" t="s">
        <v>41</v>
      </c>
      <c r="D70" s="2">
        <v>2</v>
      </c>
      <c r="E70" s="2" t="s">
        <v>33</v>
      </c>
      <c r="F70" s="34">
        <v>3</v>
      </c>
      <c r="G70" s="34">
        <v>3</v>
      </c>
      <c r="H70" s="34">
        <v>3</v>
      </c>
      <c r="I70" s="34">
        <v>3</v>
      </c>
      <c r="J70" s="34">
        <v>3</v>
      </c>
      <c r="K70" s="34">
        <v>3</v>
      </c>
      <c r="L70" s="34">
        <v>3</v>
      </c>
      <c r="M70" s="34">
        <v>2</v>
      </c>
      <c r="N70" s="34">
        <v>4</v>
      </c>
      <c r="O70" s="34">
        <v>4</v>
      </c>
      <c r="P70" s="34">
        <v>3</v>
      </c>
      <c r="Q70" s="34">
        <v>2</v>
      </c>
      <c r="R70" s="34">
        <v>2</v>
      </c>
      <c r="S70" s="34">
        <v>3</v>
      </c>
      <c r="T70" s="34">
        <v>4</v>
      </c>
      <c r="U70" s="34">
        <v>3</v>
      </c>
      <c r="V70" s="34">
        <v>4</v>
      </c>
      <c r="W70" s="34">
        <v>3</v>
      </c>
      <c r="X70" s="34">
        <v>3</v>
      </c>
      <c r="Y70" s="34">
        <v>4</v>
      </c>
      <c r="Z70" s="34">
        <v>4</v>
      </c>
      <c r="AA70" s="34">
        <v>3</v>
      </c>
      <c r="AB70" s="34">
        <v>2</v>
      </c>
      <c r="AC70" s="34">
        <v>4</v>
      </c>
      <c r="AD70" s="34">
        <v>3</v>
      </c>
    </row>
    <row r="71" spans="1:30" x14ac:dyDescent="0.25">
      <c r="A71" s="2" t="s">
        <v>106</v>
      </c>
      <c r="B71" s="2" t="s">
        <v>31</v>
      </c>
      <c r="C71" s="2" t="s">
        <v>41</v>
      </c>
      <c r="D71" s="2">
        <v>2</v>
      </c>
      <c r="E71" s="2" t="s">
        <v>33</v>
      </c>
      <c r="F71" s="34">
        <v>3</v>
      </c>
      <c r="G71" s="34">
        <v>3</v>
      </c>
      <c r="H71" s="34">
        <v>3</v>
      </c>
      <c r="I71" s="34">
        <v>3</v>
      </c>
      <c r="J71" s="34">
        <v>3</v>
      </c>
      <c r="K71" s="34">
        <v>3</v>
      </c>
      <c r="L71" s="34">
        <v>3</v>
      </c>
      <c r="M71" s="34">
        <v>3</v>
      </c>
      <c r="N71" s="34">
        <v>3</v>
      </c>
      <c r="O71" s="34">
        <v>3</v>
      </c>
      <c r="P71" s="34">
        <v>3</v>
      </c>
      <c r="Q71" s="34">
        <v>3</v>
      </c>
      <c r="R71" s="34">
        <v>3</v>
      </c>
      <c r="S71" s="34">
        <v>3</v>
      </c>
      <c r="T71" s="34">
        <v>3</v>
      </c>
      <c r="U71" s="34">
        <v>3</v>
      </c>
      <c r="V71" s="34">
        <v>3</v>
      </c>
      <c r="W71" s="34">
        <v>3</v>
      </c>
      <c r="X71" s="34">
        <v>3</v>
      </c>
      <c r="Y71" s="34">
        <v>3</v>
      </c>
      <c r="Z71" s="34">
        <v>3</v>
      </c>
      <c r="AA71" s="34">
        <v>3</v>
      </c>
      <c r="AB71" s="34">
        <v>3</v>
      </c>
      <c r="AC71" s="34">
        <v>3</v>
      </c>
      <c r="AD71" s="34">
        <v>3</v>
      </c>
    </row>
    <row r="72" spans="1:30" x14ac:dyDescent="0.25">
      <c r="A72" s="2" t="s">
        <v>107</v>
      </c>
      <c r="B72" s="2" t="s">
        <v>31</v>
      </c>
      <c r="C72" s="2" t="s">
        <v>41</v>
      </c>
      <c r="D72" s="2">
        <v>2</v>
      </c>
      <c r="E72" s="2" t="s">
        <v>33</v>
      </c>
      <c r="F72" s="34">
        <v>4</v>
      </c>
      <c r="G72" s="34">
        <v>4</v>
      </c>
      <c r="H72" s="34">
        <v>4</v>
      </c>
      <c r="I72" s="34">
        <v>4</v>
      </c>
      <c r="J72" s="34">
        <v>4</v>
      </c>
      <c r="K72" s="34">
        <v>4</v>
      </c>
      <c r="L72" s="34">
        <v>4</v>
      </c>
      <c r="M72" s="34">
        <v>4</v>
      </c>
      <c r="N72" s="34">
        <v>4</v>
      </c>
      <c r="O72" s="34">
        <v>4</v>
      </c>
      <c r="P72" s="34">
        <v>4</v>
      </c>
      <c r="Q72" s="34">
        <v>4</v>
      </c>
      <c r="R72" s="34">
        <v>4</v>
      </c>
      <c r="S72" s="34">
        <v>4</v>
      </c>
      <c r="T72" s="34">
        <v>4</v>
      </c>
      <c r="U72" s="34">
        <v>4</v>
      </c>
      <c r="V72" s="34">
        <v>4</v>
      </c>
      <c r="W72" s="34">
        <v>4</v>
      </c>
      <c r="X72" s="34">
        <v>4</v>
      </c>
      <c r="Y72" s="34">
        <v>4</v>
      </c>
      <c r="Z72" s="34">
        <v>4</v>
      </c>
      <c r="AA72" s="34">
        <v>4</v>
      </c>
      <c r="AB72" s="34">
        <v>4</v>
      </c>
      <c r="AC72" s="34">
        <v>4</v>
      </c>
      <c r="AD72" s="34">
        <v>4</v>
      </c>
    </row>
    <row r="73" spans="1:30" x14ac:dyDescent="0.25">
      <c r="A73" s="2" t="s">
        <v>108</v>
      </c>
      <c r="B73" s="2" t="s">
        <v>39</v>
      </c>
      <c r="C73" s="2" t="s">
        <v>41</v>
      </c>
      <c r="D73" s="2">
        <v>2</v>
      </c>
      <c r="E73" s="2" t="s">
        <v>33</v>
      </c>
      <c r="F73" s="34">
        <v>3</v>
      </c>
      <c r="G73" s="34">
        <v>3</v>
      </c>
      <c r="H73" s="34">
        <v>3</v>
      </c>
      <c r="I73" s="34">
        <v>3</v>
      </c>
      <c r="J73" s="34">
        <v>3</v>
      </c>
      <c r="K73" s="34">
        <v>3</v>
      </c>
      <c r="L73" s="34">
        <v>3</v>
      </c>
      <c r="M73" s="34">
        <v>3</v>
      </c>
      <c r="N73" s="34">
        <v>3</v>
      </c>
      <c r="O73" s="34">
        <v>3</v>
      </c>
      <c r="P73" s="34">
        <v>3</v>
      </c>
      <c r="Q73" s="34">
        <v>3</v>
      </c>
      <c r="R73" s="34">
        <v>3</v>
      </c>
      <c r="S73" s="34">
        <v>3</v>
      </c>
      <c r="T73" s="34">
        <v>3</v>
      </c>
      <c r="U73" s="34">
        <v>3</v>
      </c>
      <c r="V73" s="34">
        <v>3</v>
      </c>
      <c r="W73" s="34">
        <v>4</v>
      </c>
      <c r="X73" s="34">
        <v>3</v>
      </c>
      <c r="Y73" s="34">
        <v>4</v>
      </c>
      <c r="Z73" s="34">
        <v>3</v>
      </c>
      <c r="AA73" s="34">
        <v>3</v>
      </c>
      <c r="AB73" s="34">
        <v>2</v>
      </c>
      <c r="AC73" s="34">
        <v>3</v>
      </c>
      <c r="AD73" s="34">
        <v>3</v>
      </c>
    </row>
    <row r="74" spans="1:30" x14ac:dyDescent="0.25">
      <c r="A74" s="2" t="s">
        <v>109</v>
      </c>
      <c r="B74" s="2" t="s">
        <v>31</v>
      </c>
      <c r="C74" s="2" t="s">
        <v>41</v>
      </c>
      <c r="D74" s="2">
        <v>2</v>
      </c>
      <c r="E74" s="2" t="s">
        <v>33</v>
      </c>
      <c r="F74" s="34">
        <v>4</v>
      </c>
      <c r="G74" s="34">
        <v>4</v>
      </c>
      <c r="H74" s="34">
        <v>4</v>
      </c>
      <c r="I74" s="34">
        <v>4</v>
      </c>
      <c r="J74" s="34">
        <v>3</v>
      </c>
      <c r="K74" s="34">
        <v>3</v>
      </c>
      <c r="L74" s="34">
        <v>4</v>
      </c>
      <c r="M74" s="34">
        <v>4</v>
      </c>
      <c r="N74" s="34">
        <v>3</v>
      </c>
      <c r="O74" s="34">
        <v>3</v>
      </c>
      <c r="P74" s="34">
        <v>3</v>
      </c>
      <c r="Q74" s="34">
        <v>3</v>
      </c>
      <c r="R74" s="34">
        <v>3</v>
      </c>
      <c r="S74" s="34">
        <v>4</v>
      </c>
      <c r="T74" s="34">
        <v>3</v>
      </c>
      <c r="U74" s="34">
        <v>3</v>
      </c>
      <c r="V74" s="34">
        <v>4</v>
      </c>
      <c r="W74" s="34">
        <v>4</v>
      </c>
      <c r="X74" s="34">
        <v>4</v>
      </c>
      <c r="Y74" s="34">
        <v>3</v>
      </c>
      <c r="Z74" s="34">
        <v>4</v>
      </c>
      <c r="AA74" s="34">
        <v>4</v>
      </c>
      <c r="AB74" s="34">
        <v>3</v>
      </c>
      <c r="AC74" s="34">
        <v>3</v>
      </c>
      <c r="AD74" s="34">
        <v>4</v>
      </c>
    </row>
    <row r="75" spans="1:30" x14ac:dyDescent="0.25">
      <c r="A75" s="2" t="s">
        <v>110</v>
      </c>
      <c r="B75" s="2" t="s">
        <v>31</v>
      </c>
      <c r="C75" s="2" t="s">
        <v>41</v>
      </c>
      <c r="D75" s="2">
        <v>2</v>
      </c>
      <c r="E75" s="2" t="s">
        <v>33</v>
      </c>
      <c r="F75" s="34">
        <v>2</v>
      </c>
      <c r="G75" s="34">
        <v>1</v>
      </c>
      <c r="H75" s="34">
        <v>2</v>
      </c>
      <c r="I75" s="34">
        <v>1</v>
      </c>
      <c r="J75" s="34">
        <v>2</v>
      </c>
      <c r="K75" s="34">
        <v>2</v>
      </c>
      <c r="L75" s="34">
        <v>2</v>
      </c>
      <c r="M75" s="34">
        <v>1</v>
      </c>
      <c r="N75" s="34">
        <v>1</v>
      </c>
      <c r="O75" s="34">
        <v>1</v>
      </c>
      <c r="P75" s="34">
        <v>2</v>
      </c>
      <c r="Q75" s="34">
        <v>1</v>
      </c>
      <c r="R75" s="34">
        <v>2</v>
      </c>
      <c r="S75" s="34">
        <v>1</v>
      </c>
      <c r="T75" s="34">
        <v>1</v>
      </c>
      <c r="U75" s="34">
        <v>1</v>
      </c>
      <c r="V75" s="34">
        <v>2</v>
      </c>
      <c r="W75" s="34">
        <v>1</v>
      </c>
      <c r="X75" s="34">
        <v>1</v>
      </c>
      <c r="Y75" s="34">
        <v>1</v>
      </c>
      <c r="Z75" s="34">
        <v>2</v>
      </c>
      <c r="AA75" s="34">
        <v>2</v>
      </c>
      <c r="AB75" s="34">
        <v>3</v>
      </c>
      <c r="AC75" s="34">
        <v>1</v>
      </c>
      <c r="AD75" s="34">
        <v>2</v>
      </c>
    </row>
    <row r="76" spans="1:30" x14ac:dyDescent="0.25">
      <c r="A76" s="2" t="s">
        <v>111</v>
      </c>
      <c r="B76" s="2" t="s">
        <v>31</v>
      </c>
      <c r="C76" s="2" t="s">
        <v>41</v>
      </c>
      <c r="D76" s="2">
        <v>2</v>
      </c>
      <c r="E76" s="2" t="s">
        <v>33</v>
      </c>
      <c r="F76" s="34">
        <v>4</v>
      </c>
      <c r="G76" s="34">
        <v>4</v>
      </c>
      <c r="H76" s="34">
        <v>4</v>
      </c>
      <c r="I76" s="34">
        <v>4</v>
      </c>
      <c r="J76" s="34">
        <v>4</v>
      </c>
      <c r="K76" s="34">
        <v>4</v>
      </c>
      <c r="L76" s="34">
        <v>4</v>
      </c>
      <c r="M76" s="34">
        <v>4</v>
      </c>
      <c r="N76" s="34">
        <v>4</v>
      </c>
      <c r="O76" s="34">
        <v>4</v>
      </c>
      <c r="P76" s="34">
        <v>4</v>
      </c>
      <c r="Q76" s="34">
        <v>4</v>
      </c>
      <c r="R76" s="34">
        <v>4</v>
      </c>
      <c r="S76" s="34">
        <v>4</v>
      </c>
      <c r="T76" s="34">
        <v>4</v>
      </c>
      <c r="U76" s="34">
        <v>4</v>
      </c>
      <c r="V76" s="34">
        <v>4</v>
      </c>
      <c r="W76" s="34">
        <v>4</v>
      </c>
      <c r="X76" s="34">
        <v>4</v>
      </c>
      <c r="Y76" s="34">
        <v>4</v>
      </c>
      <c r="Z76" s="34">
        <v>4</v>
      </c>
      <c r="AA76" s="34">
        <v>4</v>
      </c>
      <c r="AB76" s="34">
        <v>4</v>
      </c>
      <c r="AC76" s="34">
        <v>4</v>
      </c>
      <c r="AD76" s="34">
        <v>4</v>
      </c>
    </row>
    <row r="77" spans="1:30" x14ac:dyDescent="0.25">
      <c r="A77" s="2" t="s">
        <v>112</v>
      </c>
      <c r="B77" s="2" t="s">
        <v>31</v>
      </c>
      <c r="C77" s="2" t="s">
        <v>32</v>
      </c>
      <c r="D77" s="2">
        <v>8</v>
      </c>
      <c r="E77" s="2" t="s">
        <v>33</v>
      </c>
      <c r="F77" s="34">
        <v>4</v>
      </c>
      <c r="G77" s="34">
        <v>4</v>
      </c>
      <c r="H77" s="34">
        <v>4</v>
      </c>
      <c r="I77" s="34">
        <v>4</v>
      </c>
      <c r="J77" s="34">
        <v>4</v>
      </c>
      <c r="K77" s="34">
        <v>4</v>
      </c>
      <c r="L77" s="34">
        <v>4</v>
      </c>
      <c r="M77" s="34">
        <v>4</v>
      </c>
      <c r="N77" s="34">
        <v>4</v>
      </c>
      <c r="O77" s="34">
        <v>4</v>
      </c>
      <c r="P77" s="34">
        <v>4</v>
      </c>
      <c r="Q77" s="34">
        <v>4</v>
      </c>
      <c r="R77" s="34">
        <v>4</v>
      </c>
      <c r="S77" s="34">
        <v>4</v>
      </c>
      <c r="T77" s="34">
        <v>4</v>
      </c>
      <c r="U77" s="34">
        <v>4</v>
      </c>
      <c r="V77" s="34">
        <v>4</v>
      </c>
      <c r="W77" s="34">
        <v>4</v>
      </c>
      <c r="X77" s="34">
        <v>4</v>
      </c>
      <c r="Y77" s="34">
        <v>4</v>
      </c>
      <c r="Z77" s="34">
        <v>4</v>
      </c>
      <c r="AA77" s="34">
        <v>4</v>
      </c>
      <c r="AB77" s="34">
        <v>4</v>
      </c>
      <c r="AC77" s="34">
        <v>4</v>
      </c>
      <c r="AD77" s="34">
        <v>4</v>
      </c>
    </row>
    <row r="78" spans="1:30" x14ac:dyDescent="0.25">
      <c r="A78" s="2" t="s">
        <v>113</v>
      </c>
      <c r="B78" s="2" t="s">
        <v>31</v>
      </c>
      <c r="C78" s="2" t="s">
        <v>32</v>
      </c>
      <c r="D78" s="2">
        <v>6</v>
      </c>
      <c r="E78" s="2" t="s">
        <v>33</v>
      </c>
      <c r="F78" s="34">
        <v>3</v>
      </c>
      <c r="G78" s="34">
        <v>3</v>
      </c>
      <c r="H78" s="34">
        <v>3</v>
      </c>
      <c r="I78" s="34">
        <v>3</v>
      </c>
      <c r="J78" s="34">
        <v>3</v>
      </c>
      <c r="K78" s="34">
        <v>3</v>
      </c>
      <c r="L78" s="34">
        <v>2</v>
      </c>
      <c r="M78" s="34">
        <v>3</v>
      </c>
      <c r="N78" s="34">
        <v>3</v>
      </c>
      <c r="O78" s="34">
        <v>3</v>
      </c>
      <c r="P78" s="34">
        <v>3</v>
      </c>
      <c r="Q78" s="34">
        <v>3</v>
      </c>
      <c r="R78" s="34">
        <v>3</v>
      </c>
      <c r="S78" s="34">
        <v>3</v>
      </c>
      <c r="T78" s="34">
        <v>3</v>
      </c>
      <c r="U78" s="34">
        <v>3</v>
      </c>
      <c r="V78" s="34">
        <v>3</v>
      </c>
      <c r="W78" s="34">
        <v>3</v>
      </c>
      <c r="X78" s="34">
        <v>2</v>
      </c>
      <c r="Y78" s="34">
        <v>3</v>
      </c>
      <c r="Z78" s="34">
        <v>3</v>
      </c>
      <c r="AA78" s="34">
        <v>3</v>
      </c>
      <c r="AB78" s="34">
        <v>3</v>
      </c>
      <c r="AC78" s="34">
        <v>3</v>
      </c>
      <c r="AD78" s="34">
        <v>3</v>
      </c>
    </row>
    <row r="79" spans="1:30" x14ac:dyDescent="0.25">
      <c r="A79" s="2" t="s">
        <v>114</v>
      </c>
      <c r="B79" s="2" t="s">
        <v>31</v>
      </c>
      <c r="C79" s="2" t="s">
        <v>32</v>
      </c>
      <c r="D79" s="2">
        <v>6</v>
      </c>
      <c r="E79" s="2" t="s">
        <v>33</v>
      </c>
      <c r="F79" s="34">
        <v>4</v>
      </c>
      <c r="G79" s="34">
        <v>4</v>
      </c>
      <c r="H79" s="34">
        <v>4</v>
      </c>
      <c r="I79" s="34">
        <v>3</v>
      </c>
      <c r="J79" s="34">
        <v>3</v>
      </c>
      <c r="K79" s="34">
        <v>3</v>
      </c>
      <c r="L79" s="34">
        <v>4</v>
      </c>
      <c r="M79" s="34">
        <v>2</v>
      </c>
      <c r="N79" s="34">
        <v>2</v>
      </c>
      <c r="O79" s="34">
        <v>2</v>
      </c>
      <c r="P79" s="34">
        <v>3</v>
      </c>
      <c r="Q79" s="34">
        <v>3</v>
      </c>
      <c r="R79" s="34">
        <v>3</v>
      </c>
      <c r="S79" s="34">
        <v>3</v>
      </c>
      <c r="T79" s="34">
        <v>2</v>
      </c>
      <c r="U79" s="34">
        <v>4</v>
      </c>
      <c r="V79" s="34">
        <v>3</v>
      </c>
      <c r="W79" s="34">
        <v>3</v>
      </c>
      <c r="X79" s="34">
        <v>3</v>
      </c>
      <c r="Y79" s="34">
        <v>3</v>
      </c>
      <c r="Z79" s="34">
        <v>4</v>
      </c>
      <c r="AA79" s="34">
        <v>4</v>
      </c>
      <c r="AB79" s="34">
        <v>4</v>
      </c>
      <c r="AC79" s="34">
        <v>3</v>
      </c>
      <c r="AD79" s="34">
        <v>4</v>
      </c>
    </row>
    <row r="80" spans="1:30" x14ac:dyDescent="0.25">
      <c r="A80" s="2" t="s">
        <v>115</v>
      </c>
      <c r="B80" s="2" t="s">
        <v>31</v>
      </c>
      <c r="C80" s="2" t="s">
        <v>32</v>
      </c>
      <c r="D80" s="2">
        <v>6</v>
      </c>
      <c r="E80" s="2" t="s">
        <v>33</v>
      </c>
      <c r="F80" s="34">
        <v>4</v>
      </c>
      <c r="G80" s="34">
        <v>4</v>
      </c>
      <c r="H80" s="34">
        <v>4</v>
      </c>
      <c r="I80" s="34">
        <v>3</v>
      </c>
      <c r="J80" s="34">
        <v>4</v>
      </c>
      <c r="K80" s="34">
        <v>4</v>
      </c>
      <c r="L80" s="34">
        <v>2</v>
      </c>
      <c r="M80" s="34">
        <v>4</v>
      </c>
      <c r="N80" s="34">
        <v>3</v>
      </c>
      <c r="O80" s="34">
        <v>3</v>
      </c>
      <c r="P80" s="34">
        <v>4</v>
      </c>
      <c r="Q80" s="34">
        <v>2</v>
      </c>
      <c r="R80" s="34">
        <v>2</v>
      </c>
      <c r="S80" s="34">
        <v>3</v>
      </c>
      <c r="T80" s="34">
        <v>3</v>
      </c>
      <c r="U80" s="34">
        <v>3</v>
      </c>
      <c r="V80" s="34">
        <v>3</v>
      </c>
      <c r="W80" s="34">
        <v>4</v>
      </c>
      <c r="X80" s="34">
        <v>3</v>
      </c>
      <c r="Y80" s="34">
        <v>3</v>
      </c>
      <c r="Z80" s="34">
        <v>4</v>
      </c>
      <c r="AA80" s="34">
        <v>3</v>
      </c>
      <c r="AB80" s="34">
        <v>3</v>
      </c>
      <c r="AC80" s="34">
        <v>3</v>
      </c>
      <c r="AD80" s="34">
        <v>3</v>
      </c>
    </row>
    <row r="81" spans="1:30" x14ac:dyDescent="0.25">
      <c r="A81" s="2" t="s">
        <v>116</v>
      </c>
      <c r="B81" s="2" t="s">
        <v>31</v>
      </c>
      <c r="C81" s="2" t="s">
        <v>32</v>
      </c>
      <c r="D81" s="2">
        <v>6</v>
      </c>
      <c r="E81" s="2" t="s">
        <v>33</v>
      </c>
      <c r="F81" s="34">
        <v>4</v>
      </c>
      <c r="G81" s="34">
        <v>4</v>
      </c>
      <c r="H81" s="34">
        <v>4</v>
      </c>
      <c r="I81" s="34">
        <v>4</v>
      </c>
      <c r="J81" s="34">
        <v>4</v>
      </c>
      <c r="K81" s="34">
        <v>4</v>
      </c>
      <c r="L81" s="34">
        <v>4</v>
      </c>
      <c r="M81" s="34">
        <v>4</v>
      </c>
      <c r="N81" s="34">
        <v>4</v>
      </c>
      <c r="O81" s="34">
        <v>4</v>
      </c>
      <c r="P81" s="34">
        <v>4</v>
      </c>
      <c r="Q81" s="34">
        <v>4</v>
      </c>
      <c r="R81" s="34">
        <v>3</v>
      </c>
      <c r="S81" s="34">
        <v>4</v>
      </c>
      <c r="T81" s="34">
        <v>4</v>
      </c>
      <c r="U81" s="34">
        <v>4</v>
      </c>
      <c r="V81" s="34">
        <v>4</v>
      </c>
      <c r="W81" s="34">
        <v>4</v>
      </c>
      <c r="X81" s="34">
        <v>4</v>
      </c>
      <c r="Y81" s="34">
        <v>4</v>
      </c>
      <c r="Z81" s="34">
        <v>4</v>
      </c>
      <c r="AA81" s="34">
        <v>4</v>
      </c>
      <c r="AB81" s="34">
        <v>4</v>
      </c>
      <c r="AC81" s="34">
        <v>4</v>
      </c>
      <c r="AD81" s="34">
        <v>4</v>
      </c>
    </row>
    <row r="82" spans="1:30" x14ac:dyDescent="0.25">
      <c r="A82" s="2" t="s">
        <v>117</v>
      </c>
      <c r="B82" s="2" t="s">
        <v>31</v>
      </c>
      <c r="C82" s="2" t="s">
        <v>32</v>
      </c>
      <c r="D82" s="2">
        <v>6</v>
      </c>
      <c r="E82" s="2" t="s">
        <v>33</v>
      </c>
      <c r="F82" s="34">
        <v>3</v>
      </c>
      <c r="G82" s="34">
        <v>3</v>
      </c>
      <c r="H82" s="34">
        <v>3</v>
      </c>
      <c r="I82" s="34">
        <v>3</v>
      </c>
      <c r="J82" s="34">
        <v>3</v>
      </c>
      <c r="K82" s="34">
        <v>3</v>
      </c>
      <c r="L82" s="34">
        <v>2</v>
      </c>
      <c r="M82" s="34">
        <v>3</v>
      </c>
      <c r="N82" s="34">
        <v>3</v>
      </c>
      <c r="O82" s="34">
        <v>3</v>
      </c>
      <c r="P82" s="34">
        <v>3</v>
      </c>
      <c r="Q82" s="34">
        <v>3</v>
      </c>
      <c r="R82" s="34">
        <v>3</v>
      </c>
      <c r="S82" s="34">
        <v>3</v>
      </c>
      <c r="T82" s="34">
        <v>3</v>
      </c>
      <c r="U82" s="34">
        <v>3</v>
      </c>
      <c r="V82" s="34">
        <v>3</v>
      </c>
      <c r="W82" s="34">
        <v>3</v>
      </c>
      <c r="X82" s="34">
        <v>2</v>
      </c>
      <c r="Y82" s="34">
        <v>3</v>
      </c>
      <c r="Z82" s="34">
        <v>3</v>
      </c>
      <c r="AA82" s="34">
        <v>3</v>
      </c>
      <c r="AB82" s="34">
        <v>3</v>
      </c>
      <c r="AC82" s="34">
        <v>3</v>
      </c>
      <c r="AD82" s="34">
        <v>3</v>
      </c>
    </row>
    <row r="83" spans="1:30" x14ac:dyDescent="0.25">
      <c r="A83" s="2" t="s">
        <v>118</v>
      </c>
      <c r="B83" s="2" t="s">
        <v>31</v>
      </c>
      <c r="C83" s="2" t="s">
        <v>32</v>
      </c>
      <c r="D83" s="2">
        <v>6</v>
      </c>
      <c r="E83" s="2" t="s">
        <v>33</v>
      </c>
      <c r="F83" s="34">
        <v>4</v>
      </c>
      <c r="G83" s="34">
        <v>4</v>
      </c>
      <c r="H83" s="34">
        <v>4</v>
      </c>
      <c r="I83" s="34">
        <v>4</v>
      </c>
      <c r="J83" s="34">
        <v>4</v>
      </c>
      <c r="K83" s="34">
        <v>4</v>
      </c>
      <c r="L83" s="34">
        <v>4</v>
      </c>
      <c r="M83" s="34">
        <v>4</v>
      </c>
      <c r="N83" s="34">
        <v>4</v>
      </c>
      <c r="O83" s="34">
        <v>4</v>
      </c>
      <c r="P83" s="34">
        <v>4</v>
      </c>
      <c r="Q83" s="34">
        <v>4</v>
      </c>
      <c r="R83" s="34">
        <v>4</v>
      </c>
      <c r="S83" s="34">
        <v>4</v>
      </c>
      <c r="T83" s="34">
        <v>4</v>
      </c>
      <c r="U83" s="34">
        <v>4</v>
      </c>
      <c r="V83" s="34">
        <v>4</v>
      </c>
      <c r="W83" s="34">
        <v>4</v>
      </c>
      <c r="X83" s="34">
        <v>4</v>
      </c>
      <c r="Y83" s="34">
        <v>4</v>
      </c>
      <c r="Z83" s="34">
        <v>4</v>
      </c>
      <c r="AA83" s="34">
        <v>4</v>
      </c>
      <c r="AB83" s="34">
        <v>4</v>
      </c>
      <c r="AC83" s="34">
        <v>4</v>
      </c>
      <c r="AD83" s="34">
        <v>4</v>
      </c>
    </row>
    <row r="84" spans="1:30" x14ac:dyDescent="0.25">
      <c r="A84" s="2" t="s">
        <v>119</v>
      </c>
      <c r="B84" s="2" t="s">
        <v>31</v>
      </c>
      <c r="C84" s="2" t="s">
        <v>32</v>
      </c>
      <c r="D84" s="2">
        <v>6</v>
      </c>
      <c r="E84" s="2" t="s">
        <v>33</v>
      </c>
      <c r="F84" s="34">
        <v>2</v>
      </c>
      <c r="G84" s="34">
        <v>1</v>
      </c>
      <c r="H84" s="34">
        <v>2</v>
      </c>
      <c r="I84" s="34">
        <v>1</v>
      </c>
      <c r="J84" s="34">
        <v>2</v>
      </c>
      <c r="K84" s="34">
        <v>2</v>
      </c>
      <c r="L84" s="34">
        <v>2</v>
      </c>
      <c r="M84" s="34">
        <v>1</v>
      </c>
      <c r="N84" s="34">
        <v>1</v>
      </c>
      <c r="O84" s="34">
        <v>1</v>
      </c>
      <c r="P84" s="34">
        <v>2</v>
      </c>
      <c r="Q84" s="34">
        <v>1</v>
      </c>
      <c r="R84" s="34">
        <v>2</v>
      </c>
      <c r="S84" s="34">
        <v>1</v>
      </c>
      <c r="T84" s="34">
        <v>1</v>
      </c>
      <c r="U84" s="34">
        <v>1</v>
      </c>
      <c r="V84" s="34">
        <v>2</v>
      </c>
      <c r="W84" s="34">
        <v>1</v>
      </c>
      <c r="X84" s="34">
        <v>1</v>
      </c>
      <c r="Y84" s="34">
        <v>1</v>
      </c>
      <c r="Z84" s="34">
        <v>2</v>
      </c>
      <c r="AA84" s="34">
        <v>2</v>
      </c>
      <c r="AB84" s="34">
        <v>3</v>
      </c>
      <c r="AC84" s="34">
        <v>1</v>
      </c>
      <c r="AD84" s="34">
        <v>2</v>
      </c>
    </row>
    <row r="85" spans="1:30" x14ac:dyDescent="0.25">
      <c r="A85" s="2" t="s">
        <v>120</v>
      </c>
      <c r="B85" s="2" t="s">
        <v>31</v>
      </c>
      <c r="C85" s="2" t="s">
        <v>32</v>
      </c>
      <c r="D85" s="2">
        <v>6</v>
      </c>
      <c r="E85" s="2" t="s">
        <v>33</v>
      </c>
      <c r="F85" s="34">
        <v>4</v>
      </c>
      <c r="G85" s="34">
        <v>4</v>
      </c>
      <c r="H85" s="34">
        <v>4</v>
      </c>
      <c r="I85" s="34">
        <v>4</v>
      </c>
      <c r="J85" s="34">
        <v>3</v>
      </c>
      <c r="K85" s="34">
        <v>3</v>
      </c>
      <c r="L85" s="34">
        <v>4</v>
      </c>
      <c r="M85" s="34">
        <v>4</v>
      </c>
      <c r="N85" s="34">
        <v>3</v>
      </c>
      <c r="O85" s="34">
        <v>3</v>
      </c>
      <c r="P85" s="34">
        <v>3</v>
      </c>
      <c r="Q85" s="34">
        <v>3</v>
      </c>
      <c r="R85" s="34">
        <v>3</v>
      </c>
      <c r="S85" s="34">
        <v>4</v>
      </c>
      <c r="T85" s="34">
        <v>3</v>
      </c>
      <c r="U85" s="34">
        <v>3</v>
      </c>
      <c r="V85" s="34">
        <v>4</v>
      </c>
      <c r="W85" s="34">
        <v>4</v>
      </c>
      <c r="X85" s="34">
        <v>4</v>
      </c>
      <c r="Y85" s="34">
        <v>3</v>
      </c>
      <c r="Z85" s="34">
        <v>4</v>
      </c>
      <c r="AA85" s="34">
        <v>4</v>
      </c>
      <c r="AB85" s="34">
        <v>3</v>
      </c>
      <c r="AC85" s="34">
        <v>3</v>
      </c>
      <c r="AD85" s="34">
        <v>4</v>
      </c>
    </row>
    <row r="86" spans="1:30" x14ac:dyDescent="0.25">
      <c r="A86" s="2" t="s">
        <v>121</v>
      </c>
      <c r="B86" s="2" t="s">
        <v>31</v>
      </c>
      <c r="C86" s="2" t="s">
        <v>32</v>
      </c>
      <c r="D86" s="2">
        <v>6</v>
      </c>
      <c r="E86" s="2" t="s">
        <v>33</v>
      </c>
      <c r="F86" s="34">
        <v>3</v>
      </c>
      <c r="G86" s="34">
        <v>3</v>
      </c>
      <c r="H86" s="34">
        <v>3</v>
      </c>
      <c r="I86" s="34">
        <v>3</v>
      </c>
      <c r="J86" s="34">
        <v>3</v>
      </c>
      <c r="K86" s="34">
        <v>3</v>
      </c>
      <c r="L86" s="34">
        <v>3</v>
      </c>
      <c r="M86" s="34">
        <v>3</v>
      </c>
      <c r="N86" s="34">
        <v>3</v>
      </c>
      <c r="O86" s="34">
        <v>3</v>
      </c>
      <c r="P86" s="34">
        <v>3</v>
      </c>
      <c r="Q86" s="34">
        <v>3</v>
      </c>
      <c r="R86" s="34">
        <v>3</v>
      </c>
      <c r="S86" s="34">
        <v>3</v>
      </c>
      <c r="T86" s="34">
        <v>3</v>
      </c>
      <c r="U86" s="34">
        <v>3</v>
      </c>
      <c r="V86" s="34">
        <v>3</v>
      </c>
      <c r="W86" s="34">
        <v>4</v>
      </c>
      <c r="X86" s="34">
        <v>3</v>
      </c>
      <c r="Y86" s="34">
        <v>4</v>
      </c>
      <c r="Z86" s="34">
        <v>3</v>
      </c>
      <c r="AA86" s="34">
        <v>3</v>
      </c>
      <c r="AB86" s="34">
        <v>2</v>
      </c>
      <c r="AC86" s="34">
        <v>3</v>
      </c>
      <c r="AD86" s="34">
        <v>3</v>
      </c>
    </row>
    <row r="87" spans="1:30" x14ac:dyDescent="0.25">
      <c r="A87" s="2" t="s">
        <v>122</v>
      </c>
      <c r="B87" s="2" t="s">
        <v>31</v>
      </c>
      <c r="C87" s="2" t="s">
        <v>32</v>
      </c>
      <c r="D87" s="2">
        <v>6</v>
      </c>
      <c r="E87" s="2" t="s">
        <v>33</v>
      </c>
      <c r="F87" s="34">
        <v>4</v>
      </c>
      <c r="G87" s="34">
        <v>4</v>
      </c>
      <c r="H87" s="34">
        <v>4</v>
      </c>
      <c r="I87" s="34">
        <v>4</v>
      </c>
      <c r="J87" s="34">
        <v>4</v>
      </c>
      <c r="K87" s="34">
        <v>4</v>
      </c>
      <c r="L87" s="34">
        <v>4</v>
      </c>
      <c r="M87" s="34">
        <v>4</v>
      </c>
      <c r="N87" s="34">
        <v>4</v>
      </c>
      <c r="O87" s="34">
        <v>4</v>
      </c>
      <c r="P87" s="34">
        <v>4</v>
      </c>
      <c r="Q87" s="34">
        <v>4</v>
      </c>
      <c r="R87" s="34">
        <v>4</v>
      </c>
      <c r="S87" s="34">
        <v>4</v>
      </c>
      <c r="T87" s="34">
        <v>4</v>
      </c>
      <c r="U87" s="34">
        <v>4</v>
      </c>
      <c r="V87" s="34">
        <v>4</v>
      </c>
      <c r="W87" s="34">
        <v>4</v>
      </c>
      <c r="X87" s="34">
        <v>4</v>
      </c>
      <c r="Y87" s="34">
        <v>4</v>
      </c>
      <c r="Z87" s="34">
        <v>4</v>
      </c>
      <c r="AA87" s="34">
        <v>4</v>
      </c>
      <c r="AB87" s="34">
        <v>4</v>
      </c>
      <c r="AC87" s="34">
        <v>4</v>
      </c>
      <c r="AD87" s="34">
        <v>4</v>
      </c>
    </row>
    <row r="88" spans="1:30" x14ac:dyDescent="0.25">
      <c r="A88" s="2" t="s">
        <v>123</v>
      </c>
      <c r="B88" s="2" t="s">
        <v>31</v>
      </c>
      <c r="C88" s="2" t="s">
        <v>32</v>
      </c>
      <c r="D88" s="2">
        <v>6</v>
      </c>
      <c r="E88" s="2" t="s">
        <v>33</v>
      </c>
      <c r="F88" s="34">
        <v>3</v>
      </c>
      <c r="G88" s="34">
        <v>3</v>
      </c>
      <c r="H88" s="34">
        <v>3</v>
      </c>
      <c r="I88" s="34">
        <v>3</v>
      </c>
      <c r="J88" s="34">
        <v>3</v>
      </c>
      <c r="K88" s="34">
        <v>3</v>
      </c>
      <c r="L88" s="34">
        <v>3</v>
      </c>
      <c r="M88" s="34">
        <v>3</v>
      </c>
      <c r="N88" s="34">
        <v>3</v>
      </c>
      <c r="O88" s="34">
        <v>3</v>
      </c>
      <c r="P88" s="34">
        <v>3</v>
      </c>
      <c r="Q88" s="34">
        <v>3</v>
      </c>
      <c r="R88" s="34">
        <v>3</v>
      </c>
      <c r="S88" s="34">
        <v>3</v>
      </c>
      <c r="T88" s="34">
        <v>3</v>
      </c>
      <c r="U88" s="34">
        <v>3</v>
      </c>
      <c r="V88" s="34">
        <v>3</v>
      </c>
      <c r="W88" s="34">
        <v>3</v>
      </c>
      <c r="X88" s="34">
        <v>3</v>
      </c>
      <c r="Y88" s="34">
        <v>3</v>
      </c>
      <c r="Z88" s="34">
        <v>3</v>
      </c>
      <c r="AA88" s="34">
        <v>3</v>
      </c>
      <c r="AB88" s="34">
        <v>3</v>
      </c>
      <c r="AC88" s="34">
        <v>3</v>
      </c>
      <c r="AD88" s="34">
        <v>3</v>
      </c>
    </row>
    <row r="89" spans="1:30" x14ac:dyDescent="0.25">
      <c r="A89" s="2" t="s">
        <v>124</v>
      </c>
      <c r="B89" s="2" t="s">
        <v>31</v>
      </c>
      <c r="C89" s="2" t="s">
        <v>32</v>
      </c>
      <c r="D89" s="2">
        <v>6</v>
      </c>
      <c r="E89" s="2" t="s">
        <v>33</v>
      </c>
      <c r="F89" s="34">
        <v>3</v>
      </c>
      <c r="G89" s="34">
        <v>3</v>
      </c>
      <c r="H89" s="34">
        <v>3</v>
      </c>
      <c r="I89" s="34">
        <v>3</v>
      </c>
      <c r="J89" s="34">
        <v>3</v>
      </c>
      <c r="K89" s="34">
        <v>3</v>
      </c>
      <c r="L89" s="34">
        <v>3</v>
      </c>
      <c r="M89" s="34">
        <v>2</v>
      </c>
      <c r="N89" s="34">
        <v>4</v>
      </c>
      <c r="O89" s="34">
        <v>4</v>
      </c>
      <c r="P89" s="34">
        <v>3</v>
      </c>
      <c r="Q89" s="34">
        <v>2</v>
      </c>
      <c r="R89" s="34">
        <v>2</v>
      </c>
      <c r="S89" s="34">
        <v>3</v>
      </c>
      <c r="T89" s="34">
        <v>4</v>
      </c>
      <c r="U89" s="34">
        <v>3</v>
      </c>
      <c r="V89" s="34">
        <v>4</v>
      </c>
      <c r="W89" s="34">
        <v>3</v>
      </c>
      <c r="X89" s="34">
        <v>3</v>
      </c>
      <c r="Y89" s="34">
        <v>4</v>
      </c>
      <c r="Z89" s="34">
        <v>4</v>
      </c>
      <c r="AA89" s="34">
        <v>3</v>
      </c>
      <c r="AB89" s="34">
        <v>2</v>
      </c>
      <c r="AC89" s="34">
        <v>4</v>
      </c>
      <c r="AD89" s="34">
        <v>3</v>
      </c>
    </row>
    <row r="90" spans="1:30" x14ac:dyDescent="0.25">
      <c r="A90" s="2" t="s">
        <v>125</v>
      </c>
      <c r="B90" s="2" t="s">
        <v>31</v>
      </c>
      <c r="C90" s="2" t="s">
        <v>32</v>
      </c>
      <c r="D90" s="2">
        <v>6</v>
      </c>
      <c r="E90" s="2" t="s">
        <v>33</v>
      </c>
      <c r="F90" s="34">
        <v>3</v>
      </c>
      <c r="G90" s="34">
        <v>3</v>
      </c>
      <c r="H90" s="34">
        <v>3</v>
      </c>
      <c r="I90" s="34">
        <v>3</v>
      </c>
      <c r="J90" s="34">
        <v>3</v>
      </c>
      <c r="K90" s="34">
        <v>3</v>
      </c>
      <c r="L90" s="34">
        <v>3</v>
      </c>
      <c r="M90" s="34">
        <v>3</v>
      </c>
      <c r="N90" s="34">
        <v>3</v>
      </c>
      <c r="O90" s="34">
        <v>3</v>
      </c>
      <c r="P90" s="34">
        <v>3</v>
      </c>
      <c r="Q90" s="34">
        <v>2</v>
      </c>
      <c r="R90" s="34">
        <v>3</v>
      </c>
      <c r="S90" s="34">
        <v>3</v>
      </c>
      <c r="T90" s="34">
        <v>3</v>
      </c>
      <c r="U90" s="34">
        <v>3</v>
      </c>
      <c r="V90" s="34">
        <v>3</v>
      </c>
      <c r="W90" s="34">
        <v>3</v>
      </c>
      <c r="X90" s="34">
        <v>3</v>
      </c>
      <c r="Y90" s="34">
        <v>3</v>
      </c>
      <c r="Z90" s="34">
        <v>3</v>
      </c>
      <c r="AA90" s="34">
        <v>3</v>
      </c>
      <c r="AB90" s="34">
        <v>3</v>
      </c>
      <c r="AC90" s="34">
        <v>3</v>
      </c>
      <c r="AD90" s="34">
        <v>3</v>
      </c>
    </row>
    <row r="91" spans="1:30" x14ac:dyDescent="0.25">
      <c r="A91" s="2" t="s">
        <v>126</v>
      </c>
      <c r="B91" s="2" t="s">
        <v>31</v>
      </c>
      <c r="C91" s="2" t="s">
        <v>32</v>
      </c>
      <c r="D91" s="2">
        <v>6</v>
      </c>
      <c r="E91" s="2" t="s">
        <v>33</v>
      </c>
      <c r="F91" s="34">
        <v>4</v>
      </c>
      <c r="G91" s="34">
        <v>4</v>
      </c>
      <c r="H91" s="34">
        <v>4</v>
      </c>
      <c r="I91" s="34">
        <v>4</v>
      </c>
      <c r="J91" s="34">
        <v>4</v>
      </c>
      <c r="K91" s="34">
        <v>4</v>
      </c>
      <c r="L91" s="34">
        <v>4</v>
      </c>
      <c r="M91" s="34">
        <v>4</v>
      </c>
      <c r="N91" s="34">
        <v>4</v>
      </c>
      <c r="O91" s="34">
        <v>3</v>
      </c>
      <c r="P91" s="34">
        <v>4</v>
      </c>
      <c r="Q91" s="34">
        <v>4</v>
      </c>
      <c r="R91" s="34">
        <v>4</v>
      </c>
      <c r="S91" s="34">
        <v>4</v>
      </c>
      <c r="T91" s="34">
        <v>4</v>
      </c>
      <c r="U91" s="34">
        <v>2</v>
      </c>
      <c r="V91" s="34">
        <v>3</v>
      </c>
      <c r="W91" s="34">
        <v>4</v>
      </c>
      <c r="X91" s="34">
        <v>4</v>
      </c>
      <c r="Y91" s="34">
        <v>4</v>
      </c>
      <c r="Z91" s="34">
        <v>4</v>
      </c>
      <c r="AA91" s="34">
        <v>4</v>
      </c>
      <c r="AB91" s="34">
        <v>4</v>
      </c>
      <c r="AC91" s="34">
        <v>4</v>
      </c>
      <c r="AD91" s="34">
        <v>4</v>
      </c>
    </row>
    <row r="92" spans="1:30" x14ac:dyDescent="0.25">
      <c r="A92" s="2" t="s">
        <v>127</v>
      </c>
      <c r="B92" s="2" t="s">
        <v>31</v>
      </c>
      <c r="C92" s="2" t="s">
        <v>32</v>
      </c>
      <c r="D92" s="2">
        <v>6</v>
      </c>
      <c r="E92" s="2" t="s">
        <v>33</v>
      </c>
      <c r="F92" s="34">
        <v>4</v>
      </c>
      <c r="G92" s="34">
        <v>3</v>
      </c>
      <c r="H92" s="34">
        <v>4</v>
      </c>
      <c r="I92" s="34">
        <v>4</v>
      </c>
      <c r="J92" s="34">
        <v>2</v>
      </c>
      <c r="K92" s="34">
        <v>4</v>
      </c>
      <c r="L92" s="34">
        <v>2</v>
      </c>
      <c r="M92" s="34">
        <v>4</v>
      </c>
      <c r="N92" s="34">
        <v>4</v>
      </c>
      <c r="O92" s="34">
        <v>4</v>
      </c>
      <c r="P92" s="34">
        <v>4</v>
      </c>
      <c r="Q92" s="34">
        <v>3</v>
      </c>
      <c r="R92" s="34">
        <v>2</v>
      </c>
      <c r="S92" s="34">
        <v>4</v>
      </c>
      <c r="T92" s="34">
        <v>4</v>
      </c>
      <c r="U92" s="34">
        <v>4</v>
      </c>
      <c r="V92" s="34">
        <v>4</v>
      </c>
      <c r="W92" s="34">
        <v>4</v>
      </c>
      <c r="X92" s="34">
        <v>3</v>
      </c>
      <c r="Y92" s="34">
        <v>4</v>
      </c>
      <c r="Z92" s="34">
        <v>4</v>
      </c>
      <c r="AA92" s="34">
        <v>3</v>
      </c>
      <c r="AB92" s="34">
        <v>3</v>
      </c>
      <c r="AC92" s="34">
        <v>4</v>
      </c>
      <c r="AD92" s="34">
        <v>3</v>
      </c>
    </row>
    <row r="93" spans="1:30" x14ac:dyDescent="0.25">
      <c r="A93" s="2" t="s">
        <v>128</v>
      </c>
      <c r="B93" s="2" t="s">
        <v>31</v>
      </c>
      <c r="C93" s="2" t="s">
        <v>32</v>
      </c>
      <c r="D93" s="2">
        <v>6</v>
      </c>
      <c r="E93" s="2" t="s">
        <v>33</v>
      </c>
      <c r="F93" s="34">
        <v>4</v>
      </c>
      <c r="G93" s="34">
        <v>4</v>
      </c>
      <c r="H93" s="34">
        <v>4</v>
      </c>
      <c r="I93" s="34">
        <v>4</v>
      </c>
      <c r="J93" s="34">
        <v>4</v>
      </c>
      <c r="K93" s="34">
        <v>4</v>
      </c>
      <c r="L93" s="34">
        <v>4</v>
      </c>
      <c r="M93" s="34">
        <v>4</v>
      </c>
      <c r="N93" s="34">
        <v>4</v>
      </c>
      <c r="O93" s="34">
        <v>4</v>
      </c>
      <c r="P93" s="34">
        <v>4</v>
      </c>
      <c r="Q93" s="34">
        <v>4</v>
      </c>
      <c r="R93" s="34">
        <v>4</v>
      </c>
      <c r="S93" s="34">
        <v>4</v>
      </c>
      <c r="T93" s="34">
        <v>4</v>
      </c>
      <c r="U93" s="34">
        <v>4</v>
      </c>
      <c r="V93" s="34">
        <v>4</v>
      </c>
      <c r="W93" s="34">
        <v>4</v>
      </c>
      <c r="X93" s="34">
        <v>4</v>
      </c>
      <c r="Y93" s="34">
        <v>4</v>
      </c>
      <c r="Z93" s="34">
        <v>4</v>
      </c>
      <c r="AA93" s="34">
        <v>3</v>
      </c>
      <c r="AB93" s="34">
        <v>4</v>
      </c>
      <c r="AC93" s="34">
        <v>4</v>
      </c>
      <c r="AD93" s="34">
        <v>3</v>
      </c>
    </row>
    <row r="94" spans="1:30" x14ac:dyDescent="0.25">
      <c r="A94" s="2" t="s">
        <v>129</v>
      </c>
      <c r="B94" s="2" t="s">
        <v>31</v>
      </c>
      <c r="C94" s="2" t="s">
        <v>32</v>
      </c>
      <c r="D94" s="2">
        <v>6</v>
      </c>
      <c r="E94" s="2" t="s">
        <v>33</v>
      </c>
      <c r="F94" s="34">
        <v>4</v>
      </c>
      <c r="G94" s="34">
        <v>4</v>
      </c>
      <c r="H94" s="34">
        <v>4</v>
      </c>
      <c r="I94" s="34">
        <v>4</v>
      </c>
      <c r="J94" s="34">
        <v>4</v>
      </c>
      <c r="K94" s="34">
        <v>4</v>
      </c>
      <c r="L94" s="34">
        <v>3</v>
      </c>
      <c r="M94" s="34">
        <v>4</v>
      </c>
      <c r="N94" s="34">
        <v>4</v>
      </c>
      <c r="O94" s="34">
        <v>4</v>
      </c>
      <c r="P94" s="34">
        <v>4</v>
      </c>
      <c r="Q94" s="34">
        <v>4</v>
      </c>
      <c r="R94" s="34">
        <v>2</v>
      </c>
      <c r="S94" s="34">
        <v>4</v>
      </c>
      <c r="T94" s="34">
        <v>4</v>
      </c>
      <c r="U94" s="34">
        <v>4</v>
      </c>
      <c r="V94" s="34">
        <v>4</v>
      </c>
      <c r="W94" s="34">
        <v>4</v>
      </c>
      <c r="X94" s="34">
        <v>4</v>
      </c>
      <c r="Y94" s="34">
        <v>4</v>
      </c>
      <c r="Z94" s="34">
        <v>4</v>
      </c>
      <c r="AA94" s="34">
        <v>4</v>
      </c>
      <c r="AB94" s="34">
        <v>4</v>
      </c>
      <c r="AC94" s="34">
        <v>4</v>
      </c>
      <c r="AD94" s="34">
        <v>4</v>
      </c>
    </row>
    <row r="95" spans="1:30" x14ac:dyDescent="0.25">
      <c r="A95" s="2" t="s">
        <v>130</v>
      </c>
      <c r="B95" s="2" t="s">
        <v>31</v>
      </c>
      <c r="C95" s="2" t="s">
        <v>32</v>
      </c>
      <c r="D95" s="2">
        <v>6</v>
      </c>
      <c r="E95" s="2" t="s">
        <v>33</v>
      </c>
      <c r="F95" s="34">
        <v>2</v>
      </c>
      <c r="G95" s="34">
        <v>2</v>
      </c>
      <c r="H95" s="34">
        <v>2</v>
      </c>
      <c r="I95" s="34">
        <v>2</v>
      </c>
      <c r="J95" s="34">
        <v>2</v>
      </c>
      <c r="K95" s="34">
        <v>3</v>
      </c>
      <c r="L95" s="34">
        <v>2</v>
      </c>
      <c r="M95" s="34">
        <v>2</v>
      </c>
      <c r="N95" s="34">
        <v>1</v>
      </c>
      <c r="O95" s="34">
        <v>4</v>
      </c>
      <c r="P95" s="34">
        <v>3</v>
      </c>
      <c r="Q95" s="34">
        <v>1</v>
      </c>
      <c r="R95" s="34">
        <v>1</v>
      </c>
      <c r="S95" s="34">
        <v>2</v>
      </c>
      <c r="T95" s="34">
        <v>1</v>
      </c>
      <c r="U95" s="34">
        <v>2</v>
      </c>
      <c r="V95" s="34">
        <v>2</v>
      </c>
      <c r="W95" s="34">
        <v>2</v>
      </c>
      <c r="X95" s="34">
        <v>3</v>
      </c>
      <c r="Y95" s="34">
        <v>2</v>
      </c>
      <c r="Z95" s="34">
        <v>1</v>
      </c>
      <c r="AA95" s="34">
        <v>2</v>
      </c>
      <c r="AB95" s="34">
        <v>2</v>
      </c>
      <c r="AC95" s="34">
        <v>2</v>
      </c>
      <c r="AD95" s="34">
        <v>2</v>
      </c>
    </row>
    <row r="96" spans="1:30" x14ac:dyDescent="0.25">
      <c r="A96" s="2" t="s">
        <v>131</v>
      </c>
      <c r="B96" s="2" t="s">
        <v>31</v>
      </c>
      <c r="C96" s="2" t="s">
        <v>32</v>
      </c>
      <c r="D96" s="2">
        <v>6</v>
      </c>
      <c r="E96" s="2" t="s">
        <v>33</v>
      </c>
      <c r="F96" s="34">
        <v>4</v>
      </c>
      <c r="G96" s="34">
        <v>3</v>
      </c>
      <c r="H96" s="34">
        <v>3</v>
      </c>
      <c r="I96" s="34">
        <v>4</v>
      </c>
      <c r="J96" s="34">
        <v>3</v>
      </c>
      <c r="K96" s="34">
        <v>4</v>
      </c>
      <c r="L96" s="34">
        <v>4</v>
      </c>
      <c r="M96" s="34">
        <v>3</v>
      </c>
      <c r="N96" s="34">
        <v>4</v>
      </c>
      <c r="O96" s="34">
        <v>3</v>
      </c>
      <c r="P96" s="34">
        <v>4</v>
      </c>
      <c r="Q96" s="34">
        <v>4</v>
      </c>
      <c r="R96" s="34">
        <v>4</v>
      </c>
      <c r="S96" s="34">
        <v>4</v>
      </c>
      <c r="T96" s="34">
        <v>4</v>
      </c>
      <c r="U96" s="34">
        <v>4</v>
      </c>
      <c r="V96" s="34">
        <v>4</v>
      </c>
      <c r="W96" s="34">
        <v>4</v>
      </c>
      <c r="X96" s="34">
        <v>4</v>
      </c>
      <c r="Y96" s="34">
        <v>4</v>
      </c>
      <c r="Z96" s="34">
        <v>4</v>
      </c>
      <c r="AA96" s="34">
        <v>4</v>
      </c>
      <c r="AB96" s="34">
        <v>3</v>
      </c>
      <c r="AC96" s="34">
        <v>4</v>
      </c>
      <c r="AD96" s="34">
        <v>4</v>
      </c>
    </row>
    <row r="97" spans="1:30" x14ac:dyDescent="0.25">
      <c r="A97" s="2" t="s">
        <v>132</v>
      </c>
      <c r="B97" s="2" t="s">
        <v>39</v>
      </c>
      <c r="C97" s="2" t="s">
        <v>32</v>
      </c>
      <c r="D97" s="2">
        <v>8</v>
      </c>
      <c r="E97" s="2" t="s">
        <v>33</v>
      </c>
      <c r="F97" s="34">
        <v>4</v>
      </c>
      <c r="G97" s="34">
        <v>4</v>
      </c>
      <c r="H97" s="34">
        <v>3</v>
      </c>
      <c r="I97" s="34">
        <v>3</v>
      </c>
      <c r="J97" s="34">
        <v>3</v>
      </c>
      <c r="K97" s="34">
        <v>3</v>
      </c>
      <c r="L97" s="34">
        <v>3</v>
      </c>
      <c r="M97" s="34">
        <v>4</v>
      </c>
      <c r="N97" s="34">
        <v>4</v>
      </c>
      <c r="O97" s="34">
        <v>4</v>
      </c>
      <c r="P97" s="34">
        <v>4</v>
      </c>
      <c r="Q97" s="34">
        <v>4</v>
      </c>
      <c r="R97" s="34">
        <v>3</v>
      </c>
      <c r="S97" s="34">
        <v>3</v>
      </c>
      <c r="T97" s="34">
        <v>4</v>
      </c>
      <c r="U97" s="34">
        <v>3</v>
      </c>
      <c r="V97" s="34">
        <v>3</v>
      </c>
      <c r="W97" s="34">
        <v>4</v>
      </c>
      <c r="X97" s="34">
        <v>3</v>
      </c>
      <c r="Y97" s="34">
        <v>4</v>
      </c>
      <c r="Z97" s="34">
        <v>4</v>
      </c>
      <c r="AA97" s="34">
        <v>3</v>
      </c>
      <c r="AB97" s="34">
        <v>3</v>
      </c>
      <c r="AC97" s="34">
        <v>3</v>
      </c>
      <c r="AD97" s="34">
        <v>3</v>
      </c>
    </row>
    <row r="98" spans="1:30" x14ac:dyDescent="0.25">
      <c r="A98" s="2" t="s">
        <v>133</v>
      </c>
      <c r="B98" s="2" t="s">
        <v>31</v>
      </c>
      <c r="C98" s="2" t="s">
        <v>32</v>
      </c>
      <c r="D98" s="2">
        <v>8</v>
      </c>
      <c r="E98" s="2" t="s">
        <v>60</v>
      </c>
      <c r="F98" s="34">
        <v>4</v>
      </c>
      <c r="G98" s="34">
        <v>3</v>
      </c>
      <c r="H98" s="34">
        <v>3</v>
      </c>
      <c r="I98" s="34">
        <v>4</v>
      </c>
      <c r="J98" s="34">
        <v>4</v>
      </c>
      <c r="K98" s="34">
        <v>3</v>
      </c>
      <c r="L98" s="34">
        <v>4</v>
      </c>
      <c r="M98" s="34">
        <v>3</v>
      </c>
      <c r="N98" s="34">
        <v>3</v>
      </c>
      <c r="O98" s="34">
        <v>3</v>
      </c>
      <c r="P98" s="34">
        <v>4</v>
      </c>
      <c r="Q98" s="34">
        <v>2</v>
      </c>
      <c r="R98" s="34">
        <v>2</v>
      </c>
      <c r="S98" s="34">
        <v>4</v>
      </c>
      <c r="T98" s="34">
        <v>3</v>
      </c>
      <c r="U98" s="34">
        <v>3</v>
      </c>
      <c r="V98" s="34">
        <v>3</v>
      </c>
      <c r="W98" s="34">
        <v>4</v>
      </c>
      <c r="X98" s="34">
        <v>4</v>
      </c>
      <c r="Y98" s="34">
        <v>4</v>
      </c>
      <c r="Z98" s="34">
        <v>3</v>
      </c>
      <c r="AA98" s="34">
        <v>4</v>
      </c>
      <c r="AB98" s="34">
        <v>4</v>
      </c>
      <c r="AC98" s="34">
        <v>4</v>
      </c>
      <c r="AD98" s="34">
        <v>4</v>
      </c>
    </row>
    <row r="99" spans="1:30" x14ac:dyDescent="0.25">
      <c r="A99" s="2" t="s">
        <v>134</v>
      </c>
      <c r="B99" s="2" t="s">
        <v>31</v>
      </c>
      <c r="C99" s="2" t="s">
        <v>32</v>
      </c>
      <c r="D99" s="2">
        <v>4</v>
      </c>
      <c r="E99" s="2" t="s">
        <v>60</v>
      </c>
      <c r="F99" s="34">
        <v>4</v>
      </c>
      <c r="G99" s="34">
        <v>4</v>
      </c>
      <c r="H99" s="34">
        <v>4</v>
      </c>
      <c r="I99" s="34">
        <v>3</v>
      </c>
      <c r="J99" s="34">
        <v>3</v>
      </c>
      <c r="K99" s="34">
        <v>2</v>
      </c>
      <c r="L99" s="34">
        <v>2</v>
      </c>
      <c r="M99" s="34">
        <v>4</v>
      </c>
      <c r="N99" s="34">
        <v>4</v>
      </c>
      <c r="O99" s="34">
        <v>4</v>
      </c>
      <c r="P99" s="34">
        <v>3</v>
      </c>
      <c r="Q99" s="34">
        <v>3</v>
      </c>
      <c r="R99" s="34">
        <v>1</v>
      </c>
      <c r="S99" s="34">
        <v>3</v>
      </c>
      <c r="T99" s="34">
        <v>4</v>
      </c>
      <c r="U99" s="34">
        <v>2</v>
      </c>
      <c r="V99" s="34">
        <v>4</v>
      </c>
      <c r="W99" s="34">
        <v>3</v>
      </c>
      <c r="X99" s="34">
        <v>2</v>
      </c>
      <c r="Y99" s="34">
        <v>3</v>
      </c>
      <c r="Z99" s="34">
        <v>4</v>
      </c>
      <c r="AA99" s="34">
        <v>4</v>
      </c>
      <c r="AB99" s="34">
        <v>4</v>
      </c>
      <c r="AC99" s="34">
        <v>4</v>
      </c>
      <c r="AD99" s="34">
        <v>4</v>
      </c>
    </row>
    <row r="100" spans="1:30" x14ac:dyDescent="0.25">
      <c r="A100" s="2" t="s">
        <v>135</v>
      </c>
      <c r="B100" s="2" t="s">
        <v>31</v>
      </c>
      <c r="C100" s="2" t="s">
        <v>32</v>
      </c>
      <c r="D100" s="2">
        <v>4</v>
      </c>
      <c r="E100" s="2" t="s">
        <v>60</v>
      </c>
      <c r="F100" s="34">
        <v>4</v>
      </c>
      <c r="G100" s="34">
        <v>3</v>
      </c>
      <c r="H100" s="34">
        <v>3</v>
      </c>
      <c r="I100" s="34">
        <v>3</v>
      </c>
      <c r="J100" s="34">
        <v>3</v>
      </c>
      <c r="K100" s="34">
        <v>3</v>
      </c>
      <c r="L100" s="34">
        <v>3</v>
      </c>
      <c r="M100" s="34">
        <v>4</v>
      </c>
      <c r="N100" s="34">
        <v>4</v>
      </c>
      <c r="O100" s="34">
        <v>3</v>
      </c>
      <c r="P100" s="34">
        <v>3</v>
      </c>
      <c r="Q100" s="34">
        <v>3</v>
      </c>
      <c r="R100" s="34">
        <v>3</v>
      </c>
      <c r="S100" s="34">
        <v>3</v>
      </c>
      <c r="T100" s="34">
        <v>4</v>
      </c>
      <c r="U100" s="34">
        <v>3</v>
      </c>
      <c r="V100" s="34">
        <v>4</v>
      </c>
      <c r="W100" s="34">
        <v>3</v>
      </c>
      <c r="X100" s="34">
        <v>3</v>
      </c>
      <c r="Y100" s="34">
        <v>3</v>
      </c>
      <c r="Z100" s="34">
        <v>3</v>
      </c>
      <c r="AA100" s="34">
        <v>4</v>
      </c>
      <c r="AB100" s="34">
        <v>2</v>
      </c>
      <c r="AC100" s="34">
        <v>3</v>
      </c>
      <c r="AD100" s="34">
        <v>4</v>
      </c>
    </row>
    <row r="101" spans="1:30" x14ac:dyDescent="0.25">
      <c r="A101" s="2" t="s">
        <v>136</v>
      </c>
      <c r="B101" s="2" t="s">
        <v>31</v>
      </c>
      <c r="C101" s="2" t="s">
        <v>32</v>
      </c>
      <c r="D101" s="2">
        <v>4</v>
      </c>
      <c r="E101" s="2" t="s">
        <v>60</v>
      </c>
      <c r="F101" s="34">
        <v>4</v>
      </c>
      <c r="G101" s="34">
        <v>4</v>
      </c>
      <c r="H101" s="34">
        <v>3</v>
      </c>
      <c r="I101" s="34">
        <v>3</v>
      </c>
      <c r="J101" s="34">
        <v>3</v>
      </c>
      <c r="K101" s="34">
        <v>3</v>
      </c>
      <c r="L101" s="34">
        <v>3</v>
      </c>
      <c r="M101" s="34">
        <v>4</v>
      </c>
      <c r="N101" s="34">
        <v>4</v>
      </c>
      <c r="O101" s="34">
        <v>4</v>
      </c>
      <c r="P101" s="34">
        <v>4</v>
      </c>
      <c r="Q101" s="34">
        <v>4</v>
      </c>
      <c r="R101" s="34">
        <v>3</v>
      </c>
      <c r="S101" s="34">
        <v>3</v>
      </c>
      <c r="T101" s="34">
        <v>4</v>
      </c>
      <c r="U101" s="34">
        <v>3</v>
      </c>
      <c r="V101" s="34">
        <v>3</v>
      </c>
      <c r="W101" s="34">
        <v>4</v>
      </c>
      <c r="X101" s="34">
        <v>3</v>
      </c>
      <c r="Y101" s="34">
        <v>4</v>
      </c>
      <c r="Z101" s="34">
        <v>4</v>
      </c>
      <c r="AA101" s="34">
        <v>3</v>
      </c>
      <c r="AB101" s="34">
        <v>3</v>
      </c>
      <c r="AC101" s="34">
        <v>3</v>
      </c>
      <c r="AD101" s="34">
        <v>3</v>
      </c>
    </row>
    <row r="102" spans="1:30" x14ac:dyDescent="0.25">
      <c r="A102" s="2" t="s">
        <v>137</v>
      </c>
      <c r="B102" s="2" t="s">
        <v>31</v>
      </c>
      <c r="C102" s="2" t="s">
        <v>32</v>
      </c>
      <c r="D102" s="2">
        <v>4</v>
      </c>
      <c r="E102" s="2" t="s">
        <v>60</v>
      </c>
      <c r="F102" s="34">
        <v>4</v>
      </c>
      <c r="G102" s="34">
        <v>3</v>
      </c>
      <c r="H102" s="34">
        <v>3</v>
      </c>
      <c r="I102" s="34">
        <v>4</v>
      </c>
      <c r="J102" s="34">
        <v>3</v>
      </c>
      <c r="K102" s="34">
        <v>4</v>
      </c>
      <c r="L102" s="34">
        <v>4</v>
      </c>
      <c r="M102" s="34">
        <v>3</v>
      </c>
      <c r="N102" s="34">
        <v>4</v>
      </c>
      <c r="O102" s="34">
        <v>3</v>
      </c>
      <c r="P102" s="34">
        <v>4</v>
      </c>
      <c r="Q102" s="34">
        <v>4</v>
      </c>
      <c r="R102" s="34">
        <v>4</v>
      </c>
      <c r="S102" s="34">
        <v>4</v>
      </c>
      <c r="T102" s="34">
        <v>4</v>
      </c>
      <c r="U102" s="34">
        <v>4</v>
      </c>
      <c r="V102" s="34">
        <v>4</v>
      </c>
      <c r="W102" s="34">
        <v>4</v>
      </c>
      <c r="X102" s="34">
        <v>4</v>
      </c>
      <c r="Y102" s="34">
        <v>4</v>
      </c>
      <c r="Z102" s="34">
        <v>4</v>
      </c>
      <c r="AA102" s="34">
        <v>4</v>
      </c>
      <c r="AB102" s="34">
        <v>3</v>
      </c>
      <c r="AC102" s="34">
        <v>4</v>
      </c>
      <c r="AD102" s="34">
        <v>4</v>
      </c>
    </row>
    <row r="103" spans="1:30" x14ac:dyDescent="0.25">
      <c r="A103" s="2" t="s">
        <v>138</v>
      </c>
      <c r="B103" s="2" t="s">
        <v>31</v>
      </c>
      <c r="C103" s="2" t="s">
        <v>32</v>
      </c>
      <c r="D103" s="2">
        <v>4</v>
      </c>
      <c r="E103" s="2" t="s">
        <v>60</v>
      </c>
      <c r="F103" s="34">
        <v>2</v>
      </c>
      <c r="G103" s="34">
        <v>2</v>
      </c>
      <c r="H103" s="34">
        <v>2</v>
      </c>
      <c r="I103" s="34">
        <v>2</v>
      </c>
      <c r="J103" s="34">
        <v>2</v>
      </c>
      <c r="K103" s="34">
        <v>3</v>
      </c>
      <c r="L103" s="34">
        <v>2</v>
      </c>
      <c r="M103" s="34">
        <v>2</v>
      </c>
      <c r="N103" s="34">
        <v>1</v>
      </c>
      <c r="O103" s="34">
        <v>4</v>
      </c>
      <c r="P103" s="34">
        <v>3</v>
      </c>
      <c r="Q103" s="34">
        <v>1</v>
      </c>
      <c r="R103" s="34">
        <v>1</v>
      </c>
      <c r="S103" s="34">
        <v>2</v>
      </c>
      <c r="T103" s="34">
        <v>1</v>
      </c>
      <c r="U103" s="34">
        <v>2</v>
      </c>
      <c r="V103" s="34">
        <v>2</v>
      </c>
      <c r="W103" s="34">
        <v>2</v>
      </c>
      <c r="X103" s="34">
        <v>3</v>
      </c>
      <c r="Y103" s="34">
        <v>2</v>
      </c>
      <c r="Z103" s="34">
        <v>1</v>
      </c>
      <c r="AA103" s="34">
        <v>2</v>
      </c>
      <c r="AB103" s="34">
        <v>2</v>
      </c>
      <c r="AC103" s="34">
        <v>2</v>
      </c>
      <c r="AD103" s="34">
        <v>2</v>
      </c>
    </row>
    <row r="104" spans="1:30" x14ac:dyDescent="0.25">
      <c r="A104" s="2" t="s">
        <v>139</v>
      </c>
      <c r="B104" s="2" t="s">
        <v>31</v>
      </c>
      <c r="C104" s="2" t="s">
        <v>32</v>
      </c>
      <c r="D104" s="2">
        <v>4</v>
      </c>
      <c r="E104" s="2" t="s">
        <v>60</v>
      </c>
      <c r="F104" s="34">
        <v>4</v>
      </c>
      <c r="G104" s="34">
        <v>4</v>
      </c>
      <c r="H104" s="34">
        <v>4</v>
      </c>
      <c r="I104" s="34">
        <v>4</v>
      </c>
      <c r="J104" s="34">
        <v>4</v>
      </c>
      <c r="K104" s="34">
        <v>4</v>
      </c>
      <c r="L104" s="34">
        <v>3</v>
      </c>
      <c r="M104" s="34">
        <v>4</v>
      </c>
      <c r="N104" s="34">
        <v>4</v>
      </c>
      <c r="O104" s="34">
        <v>4</v>
      </c>
      <c r="P104" s="34">
        <v>4</v>
      </c>
      <c r="Q104" s="34">
        <v>4</v>
      </c>
      <c r="R104" s="34">
        <v>2</v>
      </c>
      <c r="S104" s="34">
        <v>4</v>
      </c>
      <c r="T104" s="34">
        <v>4</v>
      </c>
      <c r="U104" s="34">
        <v>4</v>
      </c>
      <c r="V104" s="34">
        <v>4</v>
      </c>
      <c r="W104" s="34">
        <v>4</v>
      </c>
      <c r="X104" s="34">
        <v>4</v>
      </c>
      <c r="Y104" s="34">
        <v>4</v>
      </c>
      <c r="Z104" s="34">
        <v>4</v>
      </c>
      <c r="AA104" s="34">
        <v>4</v>
      </c>
      <c r="AB104" s="34">
        <v>4</v>
      </c>
      <c r="AC104" s="34">
        <v>4</v>
      </c>
      <c r="AD104" s="34">
        <v>4</v>
      </c>
    </row>
    <row r="105" spans="1:30" x14ac:dyDescent="0.25">
      <c r="A105" s="2" t="s">
        <v>140</v>
      </c>
      <c r="B105" s="2" t="s">
        <v>31</v>
      </c>
      <c r="C105" s="2" t="s">
        <v>32</v>
      </c>
      <c r="D105" s="2">
        <v>4</v>
      </c>
      <c r="E105" s="2" t="s">
        <v>60</v>
      </c>
      <c r="F105" s="34">
        <v>4</v>
      </c>
      <c r="G105" s="34">
        <v>4</v>
      </c>
      <c r="H105" s="34">
        <v>4</v>
      </c>
      <c r="I105" s="34">
        <v>4</v>
      </c>
      <c r="J105" s="34">
        <v>4</v>
      </c>
      <c r="K105" s="34">
        <v>4</v>
      </c>
      <c r="L105" s="34">
        <v>4</v>
      </c>
      <c r="M105" s="34">
        <v>4</v>
      </c>
      <c r="N105" s="34">
        <v>4</v>
      </c>
      <c r="O105" s="34">
        <v>4</v>
      </c>
      <c r="P105" s="34">
        <v>4</v>
      </c>
      <c r="Q105" s="34">
        <v>4</v>
      </c>
      <c r="R105" s="34">
        <v>4</v>
      </c>
      <c r="S105" s="34">
        <v>4</v>
      </c>
      <c r="T105" s="34">
        <v>4</v>
      </c>
      <c r="U105" s="34">
        <v>4</v>
      </c>
      <c r="V105" s="34">
        <v>4</v>
      </c>
      <c r="W105" s="34">
        <v>4</v>
      </c>
      <c r="X105" s="34">
        <v>4</v>
      </c>
      <c r="Y105" s="34">
        <v>4</v>
      </c>
      <c r="Z105" s="34">
        <v>4</v>
      </c>
      <c r="AA105" s="34">
        <v>3</v>
      </c>
      <c r="AB105" s="34">
        <v>4</v>
      </c>
      <c r="AC105" s="34">
        <v>4</v>
      </c>
      <c r="AD105" s="34">
        <v>3</v>
      </c>
    </row>
    <row r="106" spans="1:30" x14ac:dyDescent="0.25">
      <c r="A106" s="2" t="s">
        <v>141</v>
      </c>
      <c r="B106" s="2" t="s">
        <v>31</v>
      </c>
      <c r="C106" s="2" t="s">
        <v>32</v>
      </c>
      <c r="D106" s="2">
        <v>4</v>
      </c>
      <c r="E106" s="2" t="s">
        <v>60</v>
      </c>
      <c r="F106" s="34">
        <v>4</v>
      </c>
      <c r="G106" s="34">
        <v>3</v>
      </c>
      <c r="H106" s="34">
        <v>4</v>
      </c>
      <c r="I106" s="34">
        <v>4</v>
      </c>
      <c r="J106" s="34">
        <v>2</v>
      </c>
      <c r="K106" s="34">
        <v>4</v>
      </c>
      <c r="L106" s="34">
        <v>2</v>
      </c>
      <c r="M106" s="34">
        <v>4</v>
      </c>
      <c r="N106" s="34">
        <v>4</v>
      </c>
      <c r="O106" s="34">
        <v>4</v>
      </c>
      <c r="P106" s="34">
        <v>4</v>
      </c>
      <c r="Q106" s="34">
        <v>3</v>
      </c>
      <c r="R106" s="34">
        <v>2</v>
      </c>
      <c r="S106" s="34">
        <v>4</v>
      </c>
      <c r="T106" s="34">
        <v>4</v>
      </c>
      <c r="U106" s="34">
        <v>4</v>
      </c>
      <c r="V106" s="34">
        <v>4</v>
      </c>
      <c r="W106" s="34">
        <v>4</v>
      </c>
      <c r="X106" s="34">
        <v>3</v>
      </c>
      <c r="Y106" s="34">
        <v>4</v>
      </c>
      <c r="Z106" s="34">
        <v>4</v>
      </c>
      <c r="AA106" s="34">
        <v>3</v>
      </c>
      <c r="AB106" s="34">
        <v>3</v>
      </c>
      <c r="AC106" s="34">
        <v>4</v>
      </c>
      <c r="AD106" s="34">
        <v>3</v>
      </c>
    </row>
    <row r="107" spans="1:30" x14ac:dyDescent="0.25">
      <c r="A107" s="2" t="s">
        <v>142</v>
      </c>
      <c r="B107" s="2" t="s">
        <v>31</v>
      </c>
      <c r="C107" s="2" t="s">
        <v>32</v>
      </c>
      <c r="D107" s="2">
        <v>4</v>
      </c>
      <c r="E107" s="2" t="s">
        <v>60</v>
      </c>
      <c r="F107" s="34">
        <v>4</v>
      </c>
      <c r="G107" s="34">
        <v>4</v>
      </c>
      <c r="H107" s="34">
        <v>4</v>
      </c>
      <c r="I107" s="34">
        <v>4</v>
      </c>
      <c r="J107" s="34">
        <v>4</v>
      </c>
      <c r="K107" s="34">
        <v>4</v>
      </c>
      <c r="L107" s="34">
        <v>4</v>
      </c>
      <c r="M107" s="34">
        <v>4</v>
      </c>
      <c r="N107" s="34">
        <v>4</v>
      </c>
      <c r="O107" s="34">
        <v>3</v>
      </c>
      <c r="P107" s="34">
        <v>4</v>
      </c>
      <c r="Q107" s="34">
        <v>4</v>
      </c>
      <c r="R107" s="34">
        <v>4</v>
      </c>
      <c r="S107" s="34">
        <v>1</v>
      </c>
      <c r="T107" s="34">
        <v>4</v>
      </c>
      <c r="U107" s="34">
        <v>2</v>
      </c>
      <c r="V107" s="34">
        <v>3</v>
      </c>
      <c r="W107" s="34">
        <v>4</v>
      </c>
      <c r="X107" s="34">
        <v>4</v>
      </c>
      <c r="Y107" s="34">
        <v>4</v>
      </c>
      <c r="Z107" s="34">
        <v>4</v>
      </c>
      <c r="AA107" s="34">
        <v>4</v>
      </c>
      <c r="AB107" s="34">
        <v>4</v>
      </c>
      <c r="AC107" s="34">
        <v>4</v>
      </c>
      <c r="AD107" s="34">
        <v>4</v>
      </c>
    </row>
    <row r="108" spans="1:30" x14ac:dyDescent="0.25">
      <c r="A108" s="2" t="s">
        <v>143</v>
      </c>
      <c r="B108" s="2" t="s">
        <v>39</v>
      </c>
      <c r="C108" s="2" t="s">
        <v>32</v>
      </c>
      <c r="D108" s="2">
        <v>4</v>
      </c>
      <c r="E108" s="2" t="s">
        <v>60</v>
      </c>
      <c r="F108" s="34">
        <v>3</v>
      </c>
      <c r="G108" s="34">
        <v>3</v>
      </c>
      <c r="H108" s="34">
        <v>3</v>
      </c>
      <c r="I108" s="34">
        <v>3</v>
      </c>
      <c r="J108" s="34">
        <v>3</v>
      </c>
      <c r="K108" s="34">
        <v>3</v>
      </c>
      <c r="L108" s="34">
        <v>3</v>
      </c>
      <c r="M108" s="34">
        <v>3</v>
      </c>
      <c r="N108" s="34">
        <v>3</v>
      </c>
      <c r="O108" s="34">
        <v>3</v>
      </c>
      <c r="P108" s="34">
        <v>3</v>
      </c>
      <c r="Q108" s="34">
        <v>2</v>
      </c>
      <c r="R108" s="34">
        <v>3</v>
      </c>
      <c r="S108" s="34">
        <v>3</v>
      </c>
      <c r="T108" s="34">
        <v>3</v>
      </c>
      <c r="U108" s="34">
        <v>3</v>
      </c>
      <c r="V108" s="34">
        <v>3</v>
      </c>
      <c r="W108" s="34">
        <v>3</v>
      </c>
      <c r="X108" s="34">
        <v>3</v>
      </c>
      <c r="Y108" s="34">
        <v>3</v>
      </c>
      <c r="Z108" s="34">
        <v>3</v>
      </c>
      <c r="AA108" s="34">
        <v>3</v>
      </c>
      <c r="AB108" s="34">
        <v>3</v>
      </c>
      <c r="AC108" s="34">
        <v>3</v>
      </c>
      <c r="AD108" s="34">
        <v>3</v>
      </c>
    </row>
    <row r="109" spans="1:30" x14ac:dyDescent="0.25">
      <c r="A109" s="2" t="s">
        <v>144</v>
      </c>
      <c r="B109" s="2" t="s">
        <v>31</v>
      </c>
      <c r="C109" s="2" t="s">
        <v>32</v>
      </c>
      <c r="D109" s="2">
        <v>4</v>
      </c>
      <c r="E109" s="2" t="s">
        <v>60</v>
      </c>
      <c r="F109" s="34">
        <v>3</v>
      </c>
      <c r="G109" s="34">
        <v>3</v>
      </c>
      <c r="H109" s="34">
        <v>3</v>
      </c>
      <c r="I109" s="34">
        <v>3</v>
      </c>
      <c r="J109" s="34">
        <v>3</v>
      </c>
      <c r="K109" s="34">
        <v>3</v>
      </c>
      <c r="L109" s="34">
        <v>3</v>
      </c>
      <c r="M109" s="34">
        <v>2</v>
      </c>
      <c r="N109" s="34">
        <v>4</v>
      </c>
      <c r="O109" s="34">
        <v>4</v>
      </c>
      <c r="P109" s="34">
        <v>3</v>
      </c>
      <c r="Q109" s="34">
        <v>2</v>
      </c>
      <c r="R109" s="34">
        <v>2</v>
      </c>
      <c r="S109" s="34">
        <v>3</v>
      </c>
      <c r="T109" s="34">
        <v>4</v>
      </c>
      <c r="U109" s="34">
        <v>3</v>
      </c>
      <c r="V109" s="34">
        <v>4</v>
      </c>
      <c r="W109" s="34">
        <v>3</v>
      </c>
      <c r="X109" s="34">
        <v>3</v>
      </c>
      <c r="Y109" s="34">
        <v>4</v>
      </c>
      <c r="Z109" s="34">
        <v>4</v>
      </c>
      <c r="AA109" s="34">
        <v>3</v>
      </c>
      <c r="AB109" s="34">
        <v>2</v>
      </c>
      <c r="AC109" s="34">
        <v>4</v>
      </c>
      <c r="AD109" s="34">
        <v>3</v>
      </c>
    </row>
    <row r="110" spans="1:30" x14ac:dyDescent="0.25">
      <c r="A110" s="2" t="s">
        <v>145</v>
      </c>
      <c r="B110" s="2" t="s">
        <v>31</v>
      </c>
      <c r="C110" s="2" t="s">
        <v>32</v>
      </c>
      <c r="D110" s="2">
        <v>4</v>
      </c>
      <c r="E110" s="2" t="s">
        <v>60</v>
      </c>
      <c r="F110" s="34">
        <v>3</v>
      </c>
      <c r="G110" s="34">
        <v>3</v>
      </c>
      <c r="H110" s="34">
        <v>3</v>
      </c>
      <c r="I110" s="34">
        <v>3</v>
      </c>
      <c r="J110" s="34">
        <v>3</v>
      </c>
      <c r="K110" s="34">
        <v>3</v>
      </c>
      <c r="L110" s="34">
        <v>3</v>
      </c>
      <c r="M110" s="34">
        <v>3</v>
      </c>
      <c r="N110" s="34">
        <v>3</v>
      </c>
      <c r="O110" s="34">
        <v>3</v>
      </c>
      <c r="P110" s="34">
        <v>3</v>
      </c>
      <c r="Q110" s="34">
        <v>3</v>
      </c>
      <c r="R110" s="34">
        <v>3</v>
      </c>
      <c r="S110" s="34">
        <v>3</v>
      </c>
      <c r="T110" s="34">
        <v>3</v>
      </c>
      <c r="U110" s="34">
        <v>3</v>
      </c>
      <c r="V110" s="34">
        <v>3</v>
      </c>
      <c r="W110" s="34">
        <v>3</v>
      </c>
      <c r="X110" s="34">
        <v>3</v>
      </c>
      <c r="Y110" s="34">
        <v>3</v>
      </c>
      <c r="Z110" s="34">
        <v>3</v>
      </c>
      <c r="AA110" s="34">
        <v>3</v>
      </c>
      <c r="AB110" s="34">
        <v>3</v>
      </c>
      <c r="AC110" s="34">
        <v>3</v>
      </c>
      <c r="AD110" s="34">
        <v>3</v>
      </c>
    </row>
    <row r="111" spans="1:30" x14ac:dyDescent="0.25">
      <c r="A111" s="2" t="s">
        <v>146</v>
      </c>
      <c r="B111" s="2" t="s">
        <v>31</v>
      </c>
      <c r="C111" s="2" t="s">
        <v>32</v>
      </c>
      <c r="D111" s="2">
        <v>4</v>
      </c>
      <c r="E111" s="2" t="s">
        <v>60</v>
      </c>
      <c r="F111" s="34">
        <v>4</v>
      </c>
      <c r="G111" s="34">
        <v>4</v>
      </c>
      <c r="H111" s="34">
        <v>4</v>
      </c>
      <c r="I111" s="34">
        <v>4</v>
      </c>
      <c r="J111" s="34">
        <v>4</v>
      </c>
      <c r="K111" s="34">
        <v>4</v>
      </c>
      <c r="L111" s="34">
        <v>4</v>
      </c>
      <c r="M111" s="34">
        <v>4</v>
      </c>
      <c r="N111" s="34">
        <v>4</v>
      </c>
      <c r="O111" s="34">
        <v>4</v>
      </c>
      <c r="P111" s="34">
        <v>4</v>
      </c>
      <c r="Q111" s="34">
        <v>4</v>
      </c>
      <c r="R111" s="34">
        <v>4</v>
      </c>
      <c r="S111" s="34">
        <v>4</v>
      </c>
      <c r="T111" s="34">
        <v>4</v>
      </c>
      <c r="U111" s="34">
        <v>4</v>
      </c>
      <c r="V111" s="34">
        <v>4</v>
      </c>
      <c r="W111" s="34">
        <v>4</v>
      </c>
      <c r="X111" s="34">
        <v>4</v>
      </c>
      <c r="Y111" s="34">
        <v>4</v>
      </c>
      <c r="Z111" s="34">
        <v>4</v>
      </c>
      <c r="AA111" s="34">
        <v>4</v>
      </c>
      <c r="AB111" s="34">
        <v>4</v>
      </c>
      <c r="AC111" s="34">
        <v>4</v>
      </c>
      <c r="AD111" s="34">
        <v>4</v>
      </c>
    </row>
    <row r="112" spans="1:30" x14ac:dyDescent="0.25">
      <c r="A112" s="2" t="s">
        <v>147</v>
      </c>
      <c r="B112" s="2" t="s">
        <v>31</v>
      </c>
      <c r="C112" s="2" t="s">
        <v>32</v>
      </c>
      <c r="D112" s="2">
        <v>4</v>
      </c>
      <c r="E112" s="2" t="s">
        <v>60</v>
      </c>
      <c r="F112" s="34">
        <v>2</v>
      </c>
      <c r="G112" s="34">
        <v>1</v>
      </c>
      <c r="H112" s="34">
        <v>2</v>
      </c>
      <c r="I112" s="34">
        <v>1</v>
      </c>
      <c r="J112" s="34">
        <v>2</v>
      </c>
      <c r="K112" s="34">
        <v>2</v>
      </c>
      <c r="L112" s="34">
        <v>2</v>
      </c>
      <c r="M112" s="34">
        <v>1</v>
      </c>
      <c r="N112" s="34">
        <v>1</v>
      </c>
      <c r="O112" s="34">
        <v>1</v>
      </c>
      <c r="P112" s="34">
        <v>2</v>
      </c>
      <c r="Q112" s="34">
        <v>1</v>
      </c>
      <c r="R112" s="34">
        <v>2</v>
      </c>
      <c r="S112" s="34">
        <v>1</v>
      </c>
      <c r="T112" s="34">
        <v>1</v>
      </c>
      <c r="U112" s="34">
        <v>1</v>
      </c>
      <c r="V112" s="34">
        <v>2</v>
      </c>
      <c r="W112" s="34">
        <v>1</v>
      </c>
      <c r="X112" s="34">
        <v>1</v>
      </c>
      <c r="Y112" s="34">
        <v>1</v>
      </c>
      <c r="Z112" s="34">
        <v>2</v>
      </c>
      <c r="AA112" s="34">
        <v>2</v>
      </c>
      <c r="AB112" s="34">
        <v>3</v>
      </c>
      <c r="AC112" s="34">
        <v>1</v>
      </c>
      <c r="AD112" s="34">
        <v>2</v>
      </c>
    </row>
    <row r="113" spans="1:30" x14ac:dyDescent="0.25">
      <c r="A113" s="2" t="s">
        <v>148</v>
      </c>
      <c r="B113" s="2" t="s">
        <v>31</v>
      </c>
      <c r="C113" s="2" t="s">
        <v>32</v>
      </c>
      <c r="D113" s="2">
        <v>4</v>
      </c>
      <c r="E113" s="2" t="s">
        <v>60</v>
      </c>
      <c r="F113" s="34">
        <v>4</v>
      </c>
      <c r="G113" s="34">
        <v>4</v>
      </c>
      <c r="H113" s="34">
        <v>4</v>
      </c>
      <c r="I113" s="34">
        <v>4</v>
      </c>
      <c r="J113" s="34">
        <v>4</v>
      </c>
      <c r="K113" s="34">
        <v>4</v>
      </c>
      <c r="L113" s="34">
        <v>4</v>
      </c>
      <c r="M113" s="34">
        <v>4</v>
      </c>
      <c r="N113" s="34">
        <v>4</v>
      </c>
      <c r="O113" s="34">
        <v>4</v>
      </c>
      <c r="P113" s="34">
        <v>4</v>
      </c>
      <c r="Q113" s="34">
        <v>4</v>
      </c>
      <c r="R113" s="34">
        <v>4</v>
      </c>
      <c r="S113" s="34">
        <v>4</v>
      </c>
      <c r="T113" s="34">
        <v>4</v>
      </c>
      <c r="U113" s="34">
        <v>4</v>
      </c>
      <c r="V113" s="34">
        <v>4</v>
      </c>
      <c r="W113" s="34">
        <v>4</v>
      </c>
      <c r="X113" s="34">
        <v>4</v>
      </c>
      <c r="Y113" s="34">
        <v>4</v>
      </c>
      <c r="Z113" s="34">
        <v>4</v>
      </c>
      <c r="AA113" s="34">
        <v>4</v>
      </c>
      <c r="AB113" s="34">
        <v>4</v>
      </c>
      <c r="AC113" s="34">
        <v>4</v>
      </c>
      <c r="AD113" s="34">
        <v>4</v>
      </c>
    </row>
    <row r="114" spans="1:30" x14ac:dyDescent="0.25">
      <c r="A114" s="2" t="s">
        <v>149</v>
      </c>
      <c r="B114" s="2" t="s">
        <v>31</v>
      </c>
      <c r="C114" s="2" t="s">
        <v>32</v>
      </c>
      <c r="D114" s="2">
        <v>4</v>
      </c>
      <c r="E114" s="2" t="s">
        <v>60</v>
      </c>
      <c r="F114" s="34">
        <v>3</v>
      </c>
      <c r="G114" s="34">
        <v>3</v>
      </c>
      <c r="H114" s="34">
        <v>3</v>
      </c>
      <c r="I114" s="34">
        <v>3</v>
      </c>
      <c r="J114" s="34">
        <v>3</v>
      </c>
      <c r="K114" s="34">
        <v>3</v>
      </c>
      <c r="L114" s="34">
        <v>2</v>
      </c>
      <c r="M114" s="34">
        <v>3</v>
      </c>
      <c r="N114" s="34">
        <v>3</v>
      </c>
      <c r="O114" s="34">
        <v>3</v>
      </c>
      <c r="P114" s="34">
        <v>3</v>
      </c>
      <c r="Q114" s="34">
        <v>3</v>
      </c>
      <c r="R114" s="34">
        <v>3</v>
      </c>
      <c r="S114" s="34">
        <v>3</v>
      </c>
      <c r="T114" s="34">
        <v>3</v>
      </c>
      <c r="U114" s="34">
        <v>3</v>
      </c>
      <c r="V114" s="34">
        <v>3</v>
      </c>
      <c r="W114" s="34">
        <v>3</v>
      </c>
      <c r="X114" s="34">
        <v>2</v>
      </c>
      <c r="Y114" s="34">
        <v>3</v>
      </c>
      <c r="Z114" s="34">
        <v>3</v>
      </c>
      <c r="AA114" s="34">
        <v>3</v>
      </c>
      <c r="AB114" s="34">
        <v>3</v>
      </c>
      <c r="AC114" s="34">
        <v>3</v>
      </c>
      <c r="AD114" s="34">
        <v>3</v>
      </c>
    </row>
    <row r="115" spans="1:30" x14ac:dyDescent="0.25">
      <c r="A115" s="2" t="s">
        <v>150</v>
      </c>
      <c r="B115" s="2" t="s">
        <v>31</v>
      </c>
      <c r="C115" s="2" t="s">
        <v>32</v>
      </c>
      <c r="D115" s="2">
        <v>4</v>
      </c>
      <c r="E115" s="2" t="s">
        <v>60</v>
      </c>
      <c r="F115" s="34">
        <v>4</v>
      </c>
      <c r="G115" s="34">
        <v>4</v>
      </c>
      <c r="H115" s="34">
        <v>4</v>
      </c>
      <c r="I115" s="34">
        <v>3</v>
      </c>
      <c r="J115" s="34">
        <v>3</v>
      </c>
      <c r="K115" s="34">
        <v>3</v>
      </c>
      <c r="L115" s="34">
        <v>4</v>
      </c>
      <c r="M115" s="34">
        <v>2</v>
      </c>
      <c r="N115" s="34">
        <v>2</v>
      </c>
      <c r="O115" s="34">
        <v>2</v>
      </c>
      <c r="P115" s="34">
        <v>3</v>
      </c>
      <c r="Q115" s="34">
        <v>3</v>
      </c>
      <c r="R115" s="34">
        <v>3</v>
      </c>
      <c r="S115" s="34">
        <v>3</v>
      </c>
      <c r="T115" s="34">
        <v>2</v>
      </c>
      <c r="U115" s="34">
        <v>4</v>
      </c>
      <c r="V115" s="34">
        <v>3</v>
      </c>
      <c r="W115" s="34">
        <v>3</v>
      </c>
      <c r="X115" s="34">
        <v>3</v>
      </c>
      <c r="Y115" s="34">
        <v>3</v>
      </c>
      <c r="Z115" s="34">
        <v>4</v>
      </c>
      <c r="AA115" s="34">
        <v>4</v>
      </c>
      <c r="AB115" s="34">
        <v>4</v>
      </c>
      <c r="AC115" s="34">
        <v>3</v>
      </c>
      <c r="AD115" s="34">
        <v>4</v>
      </c>
    </row>
    <row r="116" spans="1:30" x14ac:dyDescent="0.25">
      <c r="A116" s="2" t="s">
        <v>151</v>
      </c>
      <c r="B116" s="2" t="s">
        <v>31</v>
      </c>
      <c r="C116" s="2" t="s">
        <v>32</v>
      </c>
      <c r="D116" s="2">
        <v>4</v>
      </c>
      <c r="E116" s="2" t="s">
        <v>60</v>
      </c>
      <c r="F116" s="34">
        <v>3</v>
      </c>
      <c r="G116" s="34">
        <v>2</v>
      </c>
      <c r="H116" s="34">
        <v>3</v>
      </c>
      <c r="I116" s="34">
        <v>2</v>
      </c>
      <c r="J116" s="34">
        <v>3</v>
      </c>
      <c r="K116" s="34">
        <v>3</v>
      </c>
      <c r="L116" s="34">
        <v>1</v>
      </c>
      <c r="M116" s="34">
        <v>2</v>
      </c>
      <c r="N116" s="34">
        <v>2</v>
      </c>
      <c r="O116" s="34">
        <v>3</v>
      </c>
      <c r="P116" s="34">
        <v>2</v>
      </c>
      <c r="Q116" s="34">
        <v>3</v>
      </c>
      <c r="R116" s="34">
        <v>1</v>
      </c>
      <c r="S116" s="34">
        <v>2</v>
      </c>
      <c r="T116" s="34">
        <v>2</v>
      </c>
      <c r="U116" s="34">
        <v>3</v>
      </c>
      <c r="V116" s="34">
        <v>3</v>
      </c>
      <c r="W116" s="34">
        <v>1</v>
      </c>
      <c r="X116" s="34">
        <v>2</v>
      </c>
      <c r="Y116" s="34">
        <v>2</v>
      </c>
      <c r="Z116" s="34">
        <v>3</v>
      </c>
      <c r="AA116" s="34">
        <v>3</v>
      </c>
      <c r="AB116" s="34">
        <v>2</v>
      </c>
      <c r="AC116" s="34">
        <v>3</v>
      </c>
      <c r="AD116" s="34">
        <v>3</v>
      </c>
    </row>
    <row r="117" spans="1:30" x14ac:dyDescent="0.25">
      <c r="A117" s="2" t="s">
        <v>152</v>
      </c>
      <c r="B117" s="2" t="s">
        <v>39</v>
      </c>
      <c r="C117" s="2" t="s">
        <v>32</v>
      </c>
      <c r="D117" s="2">
        <v>4</v>
      </c>
      <c r="E117" s="2" t="s">
        <v>60</v>
      </c>
      <c r="F117" s="34">
        <v>4</v>
      </c>
      <c r="G117" s="34">
        <v>4</v>
      </c>
      <c r="H117" s="34">
        <v>4</v>
      </c>
      <c r="I117" s="34">
        <v>3</v>
      </c>
      <c r="J117" s="34">
        <v>4</v>
      </c>
      <c r="K117" s="34">
        <v>4</v>
      </c>
      <c r="L117" s="34">
        <v>2</v>
      </c>
      <c r="M117" s="34">
        <v>4</v>
      </c>
      <c r="N117" s="34">
        <v>3</v>
      </c>
      <c r="O117" s="34">
        <v>3</v>
      </c>
      <c r="P117" s="34">
        <v>4</v>
      </c>
      <c r="Q117" s="34">
        <v>2</v>
      </c>
      <c r="R117" s="34">
        <v>2</v>
      </c>
      <c r="S117" s="34">
        <v>3</v>
      </c>
      <c r="T117" s="34">
        <v>3</v>
      </c>
      <c r="U117" s="34">
        <v>3</v>
      </c>
      <c r="V117" s="34">
        <v>3</v>
      </c>
      <c r="W117" s="34">
        <v>4</v>
      </c>
      <c r="X117" s="34">
        <v>3</v>
      </c>
      <c r="Y117" s="34">
        <v>3</v>
      </c>
      <c r="Z117" s="34">
        <v>4</v>
      </c>
      <c r="AA117" s="34">
        <v>3</v>
      </c>
      <c r="AB117" s="34">
        <v>3</v>
      </c>
      <c r="AC117" s="34">
        <v>3</v>
      </c>
      <c r="AD117" s="34">
        <v>3</v>
      </c>
    </row>
    <row r="118" spans="1:30" x14ac:dyDescent="0.25">
      <c r="A118" s="2" t="s">
        <v>153</v>
      </c>
      <c r="B118" s="2" t="s">
        <v>39</v>
      </c>
      <c r="C118" s="2" t="s">
        <v>32</v>
      </c>
      <c r="D118" s="2">
        <v>4</v>
      </c>
      <c r="E118" s="2" t="s">
        <v>60</v>
      </c>
      <c r="F118" s="34">
        <v>4</v>
      </c>
      <c r="G118" s="34">
        <v>4</v>
      </c>
      <c r="H118" s="34">
        <v>4</v>
      </c>
      <c r="I118" s="34">
        <v>4</v>
      </c>
      <c r="J118" s="34">
        <v>4</v>
      </c>
      <c r="K118" s="34">
        <v>4</v>
      </c>
      <c r="L118" s="34">
        <v>4</v>
      </c>
      <c r="M118" s="34">
        <v>4</v>
      </c>
      <c r="N118" s="34">
        <v>4</v>
      </c>
      <c r="O118" s="34">
        <v>4</v>
      </c>
      <c r="P118" s="34">
        <v>4</v>
      </c>
      <c r="Q118" s="34">
        <v>4</v>
      </c>
      <c r="R118" s="34">
        <v>4</v>
      </c>
      <c r="S118" s="34">
        <v>4</v>
      </c>
      <c r="T118" s="34">
        <v>4</v>
      </c>
      <c r="U118" s="34">
        <v>4</v>
      </c>
      <c r="V118" s="34">
        <v>4</v>
      </c>
      <c r="W118" s="34">
        <v>4</v>
      </c>
      <c r="X118" s="34">
        <v>4</v>
      </c>
      <c r="Y118" s="34">
        <v>4</v>
      </c>
      <c r="Z118" s="34">
        <v>4</v>
      </c>
      <c r="AA118" s="34">
        <v>4</v>
      </c>
      <c r="AB118" s="34">
        <v>4</v>
      </c>
      <c r="AC118" s="34">
        <v>4</v>
      </c>
      <c r="AD118" s="34">
        <v>4</v>
      </c>
    </row>
    <row r="119" spans="1:30" x14ac:dyDescent="0.25">
      <c r="A119" s="2" t="s">
        <v>154</v>
      </c>
      <c r="B119" s="2" t="s">
        <v>31</v>
      </c>
      <c r="C119" s="2" t="s">
        <v>32</v>
      </c>
      <c r="D119" s="2">
        <v>4</v>
      </c>
      <c r="E119" s="2" t="s">
        <v>60</v>
      </c>
      <c r="F119" s="34">
        <v>4</v>
      </c>
      <c r="G119" s="34">
        <v>4</v>
      </c>
      <c r="H119" s="34">
        <v>4</v>
      </c>
      <c r="I119" s="34">
        <v>3</v>
      </c>
      <c r="J119" s="34">
        <v>4</v>
      </c>
      <c r="K119" s="34">
        <v>4</v>
      </c>
      <c r="L119" s="34">
        <v>4</v>
      </c>
      <c r="M119" s="34">
        <v>4</v>
      </c>
      <c r="N119" s="34">
        <v>4</v>
      </c>
      <c r="O119" s="34">
        <v>4</v>
      </c>
      <c r="P119" s="34">
        <v>4</v>
      </c>
      <c r="Q119" s="34">
        <v>4</v>
      </c>
      <c r="R119" s="34">
        <v>4</v>
      </c>
      <c r="S119" s="34">
        <v>3</v>
      </c>
      <c r="T119" s="34">
        <v>4</v>
      </c>
      <c r="U119" s="34">
        <v>2</v>
      </c>
      <c r="V119" s="34">
        <v>3</v>
      </c>
      <c r="W119" s="34">
        <v>4</v>
      </c>
      <c r="X119" s="34">
        <v>4</v>
      </c>
      <c r="Y119" s="34">
        <v>4</v>
      </c>
      <c r="Z119" s="34">
        <v>4</v>
      </c>
      <c r="AA119" s="34">
        <v>4</v>
      </c>
      <c r="AB119" s="34">
        <v>4</v>
      </c>
      <c r="AC119" s="34">
        <v>4</v>
      </c>
      <c r="AD119" s="34">
        <v>4</v>
      </c>
    </row>
    <row r="120" spans="1:30" x14ac:dyDescent="0.25">
      <c r="A120" s="2" t="s">
        <v>155</v>
      </c>
      <c r="B120" s="2" t="s">
        <v>31</v>
      </c>
      <c r="C120" s="2" t="s">
        <v>32</v>
      </c>
      <c r="D120" s="2">
        <v>4</v>
      </c>
      <c r="E120" s="2" t="s">
        <v>60</v>
      </c>
      <c r="F120" s="34">
        <v>4</v>
      </c>
      <c r="G120" s="34">
        <v>4</v>
      </c>
      <c r="H120" s="34">
        <v>4</v>
      </c>
      <c r="I120" s="34">
        <v>4</v>
      </c>
      <c r="J120" s="34">
        <v>4</v>
      </c>
      <c r="K120" s="34">
        <v>4</v>
      </c>
      <c r="L120" s="34">
        <v>4</v>
      </c>
      <c r="M120" s="34">
        <v>4</v>
      </c>
      <c r="N120" s="34">
        <v>4</v>
      </c>
      <c r="O120" s="34">
        <v>4</v>
      </c>
      <c r="P120" s="34">
        <v>4</v>
      </c>
      <c r="Q120" s="34">
        <v>4</v>
      </c>
      <c r="R120" s="34">
        <v>3</v>
      </c>
      <c r="S120" s="34">
        <v>4</v>
      </c>
      <c r="T120" s="34">
        <v>4</v>
      </c>
      <c r="U120" s="34">
        <v>4</v>
      </c>
      <c r="V120" s="34">
        <v>4</v>
      </c>
      <c r="W120" s="34">
        <v>4</v>
      </c>
      <c r="X120" s="34">
        <v>4</v>
      </c>
      <c r="Y120" s="34">
        <v>4</v>
      </c>
      <c r="Z120" s="34">
        <v>4</v>
      </c>
      <c r="AA120" s="34">
        <v>4</v>
      </c>
      <c r="AB120" s="34">
        <v>4</v>
      </c>
      <c r="AC120" s="34">
        <v>4</v>
      </c>
      <c r="AD120" s="34">
        <v>4</v>
      </c>
    </row>
    <row r="121" spans="1:30" x14ac:dyDescent="0.25">
      <c r="A121" s="2" t="s">
        <v>156</v>
      </c>
      <c r="B121" s="2" t="s">
        <v>39</v>
      </c>
      <c r="C121" s="2" t="s">
        <v>32</v>
      </c>
      <c r="D121" s="2">
        <v>4</v>
      </c>
      <c r="E121" s="2" t="s">
        <v>60</v>
      </c>
      <c r="F121" s="34">
        <v>2</v>
      </c>
      <c r="G121" s="34">
        <v>2</v>
      </c>
      <c r="H121" s="34">
        <v>1</v>
      </c>
      <c r="I121" s="34">
        <v>3</v>
      </c>
      <c r="J121" s="34">
        <v>2</v>
      </c>
      <c r="K121" s="34">
        <v>4</v>
      </c>
      <c r="L121" s="34">
        <v>1</v>
      </c>
      <c r="M121" s="34">
        <v>2</v>
      </c>
      <c r="N121" s="34">
        <v>4</v>
      </c>
      <c r="O121" s="34">
        <v>2</v>
      </c>
      <c r="P121" s="34">
        <v>1</v>
      </c>
      <c r="Q121" s="34">
        <v>2</v>
      </c>
      <c r="R121" s="34">
        <v>2</v>
      </c>
      <c r="S121" s="34">
        <v>3</v>
      </c>
      <c r="T121" s="34">
        <v>4</v>
      </c>
      <c r="U121" s="34">
        <v>1</v>
      </c>
      <c r="V121" s="34">
        <v>3</v>
      </c>
      <c r="W121" s="34">
        <v>3</v>
      </c>
      <c r="X121" s="34">
        <v>2</v>
      </c>
      <c r="Y121" s="34">
        <v>4</v>
      </c>
      <c r="Z121" s="34">
        <v>1</v>
      </c>
      <c r="AA121" s="34">
        <v>3</v>
      </c>
      <c r="AB121" s="34">
        <v>1</v>
      </c>
      <c r="AC121" s="34">
        <v>2</v>
      </c>
      <c r="AD121" s="34">
        <v>3</v>
      </c>
    </row>
    <row r="122" spans="1:30" x14ac:dyDescent="0.25">
      <c r="A122" s="2" t="s">
        <v>157</v>
      </c>
      <c r="B122" s="2" t="s">
        <v>31</v>
      </c>
      <c r="C122" s="2" t="s">
        <v>32</v>
      </c>
      <c r="D122" s="2">
        <v>8</v>
      </c>
      <c r="E122" s="2" t="s">
        <v>33</v>
      </c>
      <c r="F122" s="34">
        <v>3</v>
      </c>
      <c r="G122" s="34">
        <v>4</v>
      </c>
      <c r="H122" s="34">
        <v>3</v>
      </c>
      <c r="I122" s="34">
        <v>3</v>
      </c>
      <c r="J122" s="34">
        <v>2</v>
      </c>
      <c r="K122" s="34">
        <v>3</v>
      </c>
      <c r="L122" s="34">
        <v>3</v>
      </c>
      <c r="M122" s="34">
        <v>4</v>
      </c>
      <c r="N122" s="34">
        <v>4</v>
      </c>
      <c r="O122" s="34">
        <v>3</v>
      </c>
      <c r="P122" s="34">
        <v>4</v>
      </c>
      <c r="Q122" s="34">
        <v>4</v>
      </c>
      <c r="R122" s="34">
        <v>3</v>
      </c>
      <c r="S122" s="34">
        <v>3</v>
      </c>
      <c r="T122" s="34">
        <v>4</v>
      </c>
      <c r="U122" s="34">
        <v>3</v>
      </c>
      <c r="V122" s="34">
        <v>3</v>
      </c>
      <c r="W122" s="34">
        <v>3</v>
      </c>
      <c r="X122" s="34">
        <v>3</v>
      </c>
      <c r="Y122" s="34">
        <v>4</v>
      </c>
      <c r="Z122" s="34">
        <v>3</v>
      </c>
      <c r="AA122" s="34">
        <v>3</v>
      </c>
      <c r="AB122" s="34">
        <v>2</v>
      </c>
      <c r="AC122" s="34">
        <v>3</v>
      </c>
      <c r="AD122" s="34">
        <v>3</v>
      </c>
    </row>
    <row r="123" spans="1:30" x14ac:dyDescent="0.25">
      <c r="A123" s="2" t="s">
        <v>158</v>
      </c>
      <c r="B123" s="2" t="s">
        <v>31</v>
      </c>
      <c r="C123" s="2" t="s">
        <v>41</v>
      </c>
      <c r="D123" s="2">
        <v>2</v>
      </c>
      <c r="E123" s="2" t="s">
        <v>60</v>
      </c>
      <c r="F123" s="34">
        <v>4</v>
      </c>
      <c r="G123" s="34">
        <v>4</v>
      </c>
      <c r="H123" s="34">
        <v>4</v>
      </c>
      <c r="I123" s="34">
        <v>4</v>
      </c>
      <c r="J123" s="34">
        <v>4</v>
      </c>
      <c r="K123" s="34">
        <v>4</v>
      </c>
      <c r="L123" s="34">
        <v>4</v>
      </c>
      <c r="M123" s="34">
        <v>4</v>
      </c>
      <c r="N123" s="34">
        <v>4</v>
      </c>
      <c r="O123" s="34">
        <v>4</v>
      </c>
      <c r="P123" s="34">
        <v>4</v>
      </c>
      <c r="Q123" s="34">
        <v>4</v>
      </c>
      <c r="R123" s="34">
        <v>4</v>
      </c>
      <c r="S123" s="34">
        <v>4</v>
      </c>
      <c r="T123" s="34">
        <v>4</v>
      </c>
      <c r="U123" s="34">
        <v>4</v>
      </c>
      <c r="V123" s="34">
        <v>4</v>
      </c>
      <c r="W123" s="34">
        <v>4</v>
      </c>
      <c r="X123" s="34">
        <v>4</v>
      </c>
      <c r="Y123" s="34">
        <v>4</v>
      </c>
      <c r="Z123" s="34">
        <v>4</v>
      </c>
      <c r="AA123" s="34">
        <v>4</v>
      </c>
      <c r="AB123" s="34">
        <v>4</v>
      </c>
      <c r="AC123" s="34">
        <v>4</v>
      </c>
      <c r="AD123" s="34">
        <v>4</v>
      </c>
    </row>
    <row r="124" spans="1:30" x14ac:dyDescent="0.25">
      <c r="A124" s="2" t="s">
        <v>159</v>
      </c>
      <c r="B124" s="2" t="s">
        <v>39</v>
      </c>
      <c r="C124" s="2" t="s">
        <v>41</v>
      </c>
      <c r="D124" s="2">
        <v>2</v>
      </c>
      <c r="E124" s="2" t="s">
        <v>60</v>
      </c>
      <c r="F124" s="34">
        <v>3</v>
      </c>
      <c r="G124" s="34">
        <v>3</v>
      </c>
      <c r="H124" s="34">
        <v>3</v>
      </c>
      <c r="I124" s="34">
        <v>3</v>
      </c>
      <c r="J124" s="34">
        <v>3</v>
      </c>
      <c r="K124" s="34">
        <v>3</v>
      </c>
      <c r="L124" s="34">
        <v>3</v>
      </c>
      <c r="M124" s="34">
        <v>3</v>
      </c>
      <c r="N124" s="34">
        <v>3</v>
      </c>
      <c r="O124" s="34">
        <v>3</v>
      </c>
      <c r="P124" s="34">
        <v>3</v>
      </c>
      <c r="Q124" s="34">
        <v>3</v>
      </c>
      <c r="R124" s="34">
        <v>3</v>
      </c>
      <c r="S124" s="34">
        <v>3</v>
      </c>
      <c r="T124" s="34">
        <v>3</v>
      </c>
      <c r="U124" s="34">
        <v>3</v>
      </c>
      <c r="V124" s="34">
        <v>3</v>
      </c>
      <c r="W124" s="34">
        <v>4</v>
      </c>
      <c r="X124" s="34">
        <v>3</v>
      </c>
      <c r="Y124" s="34">
        <v>4</v>
      </c>
      <c r="Z124" s="34">
        <v>3</v>
      </c>
      <c r="AA124" s="34">
        <v>3</v>
      </c>
      <c r="AB124" s="34">
        <v>2</v>
      </c>
      <c r="AC124" s="34">
        <v>3</v>
      </c>
      <c r="AD124" s="34">
        <v>3</v>
      </c>
    </row>
    <row r="125" spans="1:30" x14ac:dyDescent="0.25">
      <c r="A125" s="2" t="s">
        <v>160</v>
      </c>
      <c r="B125" s="2" t="s">
        <v>31</v>
      </c>
      <c r="C125" s="2" t="s">
        <v>41</v>
      </c>
      <c r="D125" s="2">
        <v>2</v>
      </c>
      <c r="E125" s="2" t="s">
        <v>60</v>
      </c>
      <c r="F125" s="34">
        <v>4</v>
      </c>
      <c r="G125" s="34">
        <v>4</v>
      </c>
      <c r="H125" s="34">
        <v>4</v>
      </c>
      <c r="I125" s="34">
        <v>4</v>
      </c>
      <c r="J125" s="34">
        <v>3</v>
      </c>
      <c r="K125" s="34">
        <v>3</v>
      </c>
      <c r="L125" s="34">
        <v>4</v>
      </c>
      <c r="M125" s="34">
        <v>4</v>
      </c>
      <c r="N125" s="34">
        <v>3</v>
      </c>
      <c r="O125" s="34">
        <v>3</v>
      </c>
      <c r="P125" s="34">
        <v>3</v>
      </c>
      <c r="Q125" s="34">
        <v>3</v>
      </c>
      <c r="R125" s="34">
        <v>3</v>
      </c>
      <c r="S125" s="34">
        <v>4</v>
      </c>
      <c r="T125" s="34">
        <v>3</v>
      </c>
      <c r="U125" s="34">
        <v>3</v>
      </c>
      <c r="V125" s="34">
        <v>4</v>
      </c>
      <c r="W125" s="34">
        <v>4</v>
      </c>
      <c r="X125" s="34">
        <v>4</v>
      </c>
      <c r="Y125" s="34">
        <v>3</v>
      </c>
      <c r="Z125" s="34">
        <v>4</v>
      </c>
      <c r="AA125" s="34">
        <v>4</v>
      </c>
      <c r="AB125" s="34">
        <v>3</v>
      </c>
      <c r="AC125" s="34">
        <v>3</v>
      </c>
      <c r="AD125" s="34">
        <v>4</v>
      </c>
    </row>
    <row r="126" spans="1:30" x14ac:dyDescent="0.25">
      <c r="A126" s="2" t="s">
        <v>161</v>
      </c>
      <c r="B126" s="2" t="s">
        <v>39</v>
      </c>
      <c r="C126" s="2" t="s">
        <v>32</v>
      </c>
      <c r="D126" s="2">
        <v>8</v>
      </c>
      <c r="E126" s="2" t="s">
        <v>33</v>
      </c>
      <c r="F126" s="34">
        <v>4</v>
      </c>
      <c r="G126" s="34">
        <v>4</v>
      </c>
      <c r="H126" s="34">
        <v>4</v>
      </c>
      <c r="I126" s="34">
        <v>4</v>
      </c>
      <c r="J126" s="34">
        <v>4</v>
      </c>
      <c r="K126" s="34">
        <v>4</v>
      </c>
      <c r="L126" s="34">
        <v>4</v>
      </c>
      <c r="M126" s="34">
        <v>2</v>
      </c>
      <c r="N126" s="34">
        <v>2</v>
      </c>
      <c r="O126" s="34">
        <v>2</v>
      </c>
      <c r="P126" s="34">
        <v>2</v>
      </c>
      <c r="Q126" s="34">
        <v>2</v>
      </c>
      <c r="R126" s="34">
        <v>2</v>
      </c>
      <c r="S126" s="34">
        <v>4</v>
      </c>
      <c r="T126" s="34">
        <v>2</v>
      </c>
      <c r="U126" s="34">
        <v>2</v>
      </c>
      <c r="V126" s="34">
        <v>4</v>
      </c>
      <c r="W126" s="34">
        <v>4</v>
      </c>
      <c r="X126" s="34">
        <v>2</v>
      </c>
      <c r="Y126" s="34">
        <v>2</v>
      </c>
      <c r="Z126" s="34">
        <v>2</v>
      </c>
      <c r="AA126" s="34">
        <v>2</v>
      </c>
      <c r="AB126" s="34">
        <v>2</v>
      </c>
      <c r="AC126" s="34">
        <v>2</v>
      </c>
      <c r="AD126" s="34">
        <v>2</v>
      </c>
    </row>
    <row r="127" spans="1:30" ht="12.75" x14ac:dyDescent="0.2">
      <c r="A127" s="2" t="s">
        <v>162</v>
      </c>
      <c r="B127" s="2" t="s">
        <v>31</v>
      </c>
      <c r="C127" s="2" t="s">
        <v>32</v>
      </c>
      <c r="D127" s="2">
        <v>8</v>
      </c>
      <c r="E127" s="2" t="s">
        <v>33</v>
      </c>
      <c r="F127" s="29">
        <v>4</v>
      </c>
      <c r="G127" s="29">
        <v>4</v>
      </c>
      <c r="H127" s="29">
        <v>4</v>
      </c>
      <c r="I127" s="29">
        <v>4</v>
      </c>
      <c r="J127" s="29">
        <v>2</v>
      </c>
      <c r="K127" s="29">
        <v>2</v>
      </c>
      <c r="L127" s="29">
        <v>2</v>
      </c>
      <c r="M127" s="29">
        <v>4</v>
      </c>
      <c r="N127" s="29">
        <v>4</v>
      </c>
      <c r="O127" s="29">
        <v>2</v>
      </c>
      <c r="P127" s="29">
        <v>4</v>
      </c>
      <c r="Q127" s="29">
        <v>2</v>
      </c>
      <c r="R127" s="29">
        <v>2</v>
      </c>
      <c r="S127" s="29">
        <v>4</v>
      </c>
      <c r="T127" s="29">
        <v>4</v>
      </c>
      <c r="U127" s="29">
        <v>2</v>
      </c>
      <c r="V127" s="29">
        <v>4</v>
      </c>
      <c r="W127" s="29">
        <v>2</v>
      </c>
      <c r="X127" s="29">
        <v>4</v>
      </c>
      <c r="Y127" s="29">
        <v>4</v>
      </c>
      <c r="Z127" s="29">
        <v>4</v>
      </c>
      <c r="AA127" s="29">
        <v>2</v>
      </c>
      <c r="AB127" s="29">
        <v>2</v>
      </c>
      <c r="AC127" s="29">
        <v>2</v>
      </c>
      <c r="AD127" s="29">
        <v>2</v>
      </c>
    </row>
    <row r="128" spans="1:30" ht="12.75" x14ac:dyDescent="0.2">
      <c r="A128" s="2" t="s">
        <v>157</v>
      </c>
      <c r="B128" s="2" t="s">
        <v>31</v>
      </c>
      <c r="C128" s="2" t="s">
        <v>32</v>
      </c>
      <c r="D128" s="2">
        <v>8</v>
      </c>
      <c r="E128" s="2" t="s">
        <v>33</v>
      </c>
      <c r="F128" s="29">
        <v>3</v>
      </c>
      <c r="G128" s="29">
        <v>4</v>
      </c>
      <c r="H128" s="29">
        <v>3</v>
      </c>
      <c r="I128" s="29">
        <v>3</v>
      </c>
      <c r="J128" s="29">
        <v>2</v>
      </c>
      <c r="K128" s="29">
        <v>3</v>
      </c>
      <c r="L128" s="29">
        <v>3</v>
      </c>
      <c r="M128" s="29">
        <v>4</v>
      </c>
      <c r="N128" s="29">
        <v>4</v>
      </c>
      <c r="O128" s="29">
        <v>3</v>
      </c>
      <c r="P128" s="29">
        <v>4</v>
      </c>
      <c r="Q128" s="29">
        <v>4</v>
      </c>
      <c r="R128" s="29">
        <v>3</v>
      </c>
      <c r="S128" s="29">
        <v>3</v>
      </c>
      <c r="T128" s="29">
        <v>4</v>
      </c>
      <c r="U128" s="29">
        <v>3</v>
      </c>
      <c r="V128" s="29">
        <v>3</v>
      </c>
      <c r="W128" s="29">
        <v>3</v>
      </c>
      <c r="X128" s="29">
        <v>3</v>
      </c>
      <c r="Y128" s="29">
        <v>4</v>
      </c>
      <c r="Z128" s="29">
        <v>3</v>
      </c>
      <c r="AA128" s="29">
        <v>3</v>
      </c>
      <c r="AB128" s="29">
        <v>2</v>
      </c>
      <c r="AC128" s="29">
        <v>3</v>
      </c>
      <c r="AD128" s="29">
        <v>3</v>
      </c>
    </row>
    <row r="129" spans="1:30" ht="12.75" x14ac:dyDescent="0.2">
      <c r="A129" s="2" t="s">
        <v>163</v>
      </c>
      <c r="B129" s="2" t="s">
        <v>31</v>
      </c>
      <c r="C129" s="2" t="s">
        <v>41</v>
      </c>
      <c r="D129" s="2">
        <v>2</v>
      </c>
      <c r="E129" s="2" t="s">
        <v>60</v>
      </c>
      <c r="F129" s="29">
        <v>3</v>
      </c>
      <c r="G129" s="29">
        <v>2</v>
      </c>
      <c r="H129" s="29">
        <v>3</v>
      </c>
      <c r="I129" s="29">
        <v>2</v>
      </c>
      <c r="J129" s="29">
        <v>3</v>
      </c>
      <c r="K129" s="29">
        <v>3</v>
      </c>
      <c r="L129" s="29">
        <v>1</v>
      </c>
      <c r="M129" s="29">
        <v>2</v>
      </c>
      <c r="N129" s="29">
        <v>2</v>
      </c>
      <c r="O129" s="29">
        <v>3</v>
      </c>
      <c r="P129" s="29">
        <v>2</v>
      </c>
      <c r="Q129" s="29">
        <v>3</v>
      </c>
      <c r="R129" s="29">
        <v>1</v>
      </c>
      <c r="S129" s="29">
        <v>2</v>
      </c>
      <c r="T129" s="29">
        <v>2</v>
      </c>
      <c r="U129" s="29">
        <v>3</v>
      </c>
      <c r="V129" s="29">
        <v>3</v>
      </c>
      <c r="W129" s="29">
        <v>1</v>
      </c>
      <c r="X129" s="29">
        <v>2</v>
      </c>
      <c r="Y129" s="29">
        <v>2</v>
      </c>
      <c r="Z129" s="29">
        <v>3</v>
      </c>
      <c r="AA129" s="29">
        <v>3</v>
      </c>
      <c r="AB129" s="29">
        <v>2</v>
      </c>
      <c r="AC129" s="29">
        <v>3</v>
      </c>
      <c r="AD129" s="29">
        <v>3</v>
      </c>
    </row>
    <row r="130" spans="1:30" ht="12.75" x14ac:dyDescent="0.2">
      <c r="A130" s="2" t="s">
        <v>164</v>
      </c>
      <c r="B130" s="2" t="s">
        <v>31</v>
      </c>
      <c r="C130" s="2" t="s">
        <v>41</v>
      </c>
      <c r="D130" s="2">
        <v>2</v>
      </c>
      <c r="E130" s="2" t="s">
        <v>60</v>
      </c>
      <c r="F130" s="29">
        <v>4</v>
      </c>
      <c r="G130" s="29">
        <v>4</v>
      </c>
      <c r="H130" s="29">
        <v>4</v>
      </c>
      <c r="I130" s="29">
        <v>3</v>
      </c>
      <c r="J130" s="29">
        <v>4</v>
      </c>
      <c r="K130" s="29">
        <v>4</v>
      </c>
      <c r="L130" s="29">
        <v>2</v>
      </c>
      <c r="M130" s="29">
        <v>4</v>
      </c>
      <c r="N130" s="29">
        <v>3</v>
      </c>
      <c r="O130" s="29">
        <v>3</v>
      </c>
      <c r="P130" s="29">
        <v>4</v>
      </c>
      <c r="Q130" s="29">
        <v>2</v>
      </c>
      <c r="R130" s="29">
        <v>2</v>
      </c>
      <c r="S130" s="29">
        <v>3</v>
      </c>
      <c r="T130" s="29">
        <v>3</v>
      </c>
      <c r="U130" s="29">
        <v>3</v>
      </c>
      <c r="V130" s="29">
        <v>3</v>
      </c>
      <c r="W130" s="29">
        <v>4</v>
      </c>
      <c r="X130" s="29">
        <v>3</v>
      </c>
      <c r="Y130" s="29">
        <v>3</v>
      </c>
      <c r="Z130" s="29">
        <v>4</v>
      </c>
      <c r="AA130" s="29">
        <v>3</v>
      </c>
      <c r="AB130" s="29">
        <v>3</v>
      </c>
      <c r="AC130" s="29">
        <v>3</v>
      </c>
      <c r="AD130" s="29">
        <v>3</v>
      </c>
    </row>
    <row r="131" spans="1:30" ht="12.75" x14ac:dyDescent="0.2">
      <c r="A131" s="2" t="s">
        <v>165</v>
      </c>
      <c r="B131" s="2" t="s">
        <v>31</v>
      </c>
      <c r="C131" s="2" t="s">
        <v>41</v>
      </c>
      <c r="D131" s="2">
        <v>2</v>
      </c>
      <c r="E131" s="2" t="s">
        <v>60</v>
      </c>
      <c r="F131" s="29">
        <v>4</v>
      </c>
      <c r="G131" s="29">
        <v>4</v>
      </c>
      <c r="H131" s="29">
        <v>4</v>
      </c>
      <c r="I131" s="29">
        <v>3</v>
      </c>
      <c r="J131" s="29">
        <v>4</v>
      </c>
      <c r="K131" s="29">
        <v>4</v>
      </c>
      <c r="L131" s="29">
        <v>4</v>
      </c>
      <c r="M131" s="29">
        <v>4</v>
      </c>
      <c r="N131" s="29">
        <v>4</v>
      </c>
      <c r="O131" s="29">
        <v>4</v>
      </c>
      <c r="P131" s="29">
        <v>4</v>
      </c>
      <c r="Q131" s="29">
        <v>4</v>
      </c>
      <c r="R131" s="29">
        <v>4</v>
      </c>
      <c r="S131" s="29">
        <v>3</v>
      </c>
      <c r="T131" s="29">
        <v>4</v>
      </c>
      <c r="U131" s="29">
        <v>2</v>
      </c>
      <c r="V131" s="29">
        <v>3</v>
      </c>
      <c r="W131" s="29">
        <v>4</v>
      </c>
      <c r="X131" s="29">
        <v>4</v>
      </c>
      <c r="Y131" s="29">
        <v>4</v>
      </c>
      <c r="Z131" s="29">
        <v>4</v>
      </c>
      <c r="AA131" s="29">
        <v>4</v>
      </c>
      <c r="AB131" s="29">
        <v>4</v>
      </c>
      <c r="AC131" s="29">
        <v>4</v>
      </c>
      <c r="AD131" s="29">
        <v>4</v>
      </c>
    </row>
    <row r="132" spans="1:30" ht="15.75" customHeight="1" x14ac:dyDescent="0.2">
      <c r="A132" s="30" t="s">
        <v>222</v>
      </c>
    </row>
    <row r="133" spans="1:30" ht="15.75" customHeight="1" x14ac:dyDescent="0.2">
      <c r="B133" s="30" t="s">
        <v>1</v>
      </c>
      <c r="F133" s="30" t="s">
        <v>171</v>
      </c>
      <c r="I133" s="31" t="s">
        <v>3</v>
      </c>
      <c r="M133" s="31" t="s">
        <v>4</v>
      </c>
    </row>
    <row r="134" spans="1:30" ht="15.75" customHeight="1" x14ac:dyDescent="0.2">
      <c r="B134" s="2" t="s">
        <v>31</v>
      </c>
      <c r="C134">
        <f>COUNTIF($B$2:$B$126,B134)</f>
        <v>95</v>
      </c>
      <c r="F134" s="2" t="s">
        <v>41</v>
      </c>
      <c r="G134">
        <f>COUNTIF($C$2:$C$126,F134)</f>
        <v>35</v>
      </c>
      <c r="I134" s="2">
        <v>1</v>
      </c>
      <c r="J134">
        <f>COUNTIF($D$2:$D$126,I134)</f>
        <v>0</v>
      </c>
      <c r="M134" s="2" t="s">
        <v>60</v>
      </c>
      <c r="N134">
        <f>COUNTIF($E$2:$E$126,M134)</f>
        <v>30</v>
      </c>
    </row>
    <row r="135" spans="1:30" ht="15.75" customHeight="1" x14ac:dyDescent="0.2">
      <c r="B135" s="2" t="s">
        <v>39</v>
      </c>
      <c r="C135">
        <f>COUNTIF($B$2:$B$126,B135)</f>
        <v>30</v>
      </c>
      <c r="F135" s="2" t="s">
        <v>32</v>
      </c>
      <c r="G135">
        <f>COUNTIF($C$2:$C$126,F135)</f>
        <v>90</v>
      </c>
      <c r="I135" s="2">
        <v>2</v>
      </c>
      <c r="J135">
        <f t="shared" ref="J135:J141" si="0">COUNTIF($D$2:$D$126,I135)</f>
        <v>34</v>
      </c>
      <c r="M135" s="2" t="s">
        <v>62</v>
      </c>
      <c r="N135">
        <f t="shared" ref="N135:N140" si="1">COUNTIF($E$2:$E$126,M135)</f>
        <v>1</v>
      </c>
    </row>
    <row r="136" spans="1:30" ht="15.75" customHeight="1" x14ac:dyDescent="0.2">
      <c r="C136">
        <f>SUM(C134:C135)</f>
        <v>125</v>
      </c>
      <c r="F136" s="2" t="s">
        <v>166</v>
      </c>
      <c r="G136">
        <f>COUNTIF($C$2:$C$126,F136)</f>
        <v>0</v>
      </c>
      <c r="I136" s="2">
        <v>3</v>
      </c>
      <c r="J136">
        <f t="shared" si="0"/>
        <v>0</v>
      </c>
      <c r="M136" s="2" t="s">
        <v>168</v>
      </c>
      <c r="N136">
        <f t="shared" si="1"/>
        <v>0</v>
      </c>
    </row>
    <row r="137" spans="1:30" ht="15.75" customHeight="1" x14ac:dyDescent="0.2">
      <c r="F137" s="2" t="s">
        <v>167</v>
      </c>
      <c r="G137">
        <f>COUNTIF($C$2:$C$126,F137)</f>
        <v>0</v>
      </c>
      <c r="I137" s="2">
        <v>4</v>
      </c>
      <c r="J137">
        <f t="shared" si="0"/>
        <v>24</v>
      </c>
      <c r="M137" s="2" t="s">
        <v>33</v>
      </c>
      <c r="N137">
        <f t="shared" si="1"/>
        <v>93</v>
      </c>
    </row>
    <row r="138" spans="1:30" ht="15.75" customHeight="1" x14ac:dyDescent="0.2">
      <c r="G138">
        <f>SUM(G134:G137)</f>
        <v>125</v>
      </c>
      <c r="I138" s="2">
        <v>5</v>
      </c>
      <c r="J138">
        <f t="shared" si="0"/>
        <v>0</v>
      </c>
      <c r="M138" s="2" t="s">
        <v>74</v>
      </c>
      <c r="N138">
        <f t="shared" si="1"/>
        <v>1</v>
      </c>
    </row>
    <row r="139" spans="1:30" ht="15.75" customHeight="1" x14ac:dyDescent="0.2">
      <c r="I139" s="2">
        <v>6</v>
      </c>
      <c r="J139">
        <f t="shared" si="0"/>
        <v>34</v>
      </c>
      <c r="M139" s="2" t="s">
        <v>169</v>
      </c>
      <c r="N139">
        <f t="shared" si="1"/>
        <v>0</v>
      </c>
    </row>
    <row r="140" spans="1:30" ht="15.75" customHeight="1" x14ac:dyDescent="0.2">
      <c r="I140" s="2">
        <v>7</v>
      </c>
      <c r="J140">
        <f t="shared" si="0"/>
        <v>0</v>
      </c>
      <c r="M140" s="2" t="s">
        <v>170</v>
      </c>
      <c r="N140">
        <f t="shared" si="1"/>
        <v>0</v>
      </c>
    </row>
    <row r="141" spans="1:30" ht="15.75" customHeight="1" x14ac:dyDescent="0.2">
      <c r="I141" s="2">
        <v>8</v>
      </c>
      <c r="J141">
        <f t="shared" si="0"/>
        <v>33</v>
      </c>
      <c r="N141">
        <f>SUM(N134:N140)</f>
        <v>125</v>
      </c>
    </row>
    <row r="142" spans="1:30" ht="15.75" customHeight="1" x14ac:dyDescent="0.2">
      <c r="J142">
        <f>SUM(J134:J141)</f>
        <v>125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4"/>
  <sheetViews>
    <sheetView tabSelected="1" topLeftCell="C1" zoomScale="80" zoomScaleNormal="80" workbookViewId="0">
      <selection activeCell="C1" sqref="C1"/>
    </sheetView>
  </sheetViews>
  <sheetFormatPr defaultRowHeight="15.75" x14ac:dyDescent="0.25"/>
  <cols>
    <col min="1" max="1" width="12.28515625" style="4" bestFit="1" customWidth="1"/>
    <col min="2" max="2" width="9.140625" style="4"/>
    <col min="3" max="3" width="9.85546875" style="4" customWidth="1"/>
    <col min="4" max="4" width="5" style="4" customWidth="1"/>
    <col min="5" max="5" width="5.42578125" style="4" customWidth="1"/>
    <col min="6" max="6" width="4.7109375" style="4" customWidth="1"/>
    <col min="7" max="7" width="4.85546875" style="4" customWidth="1"/>
    <col min="8" max="8" width="4.42578125" style="4" customWidth="1"/>
    <col min="9" max="9" width="5.5703125" style="4" customWidth="1"/>
    <col min="10" max="10" width="10.5703125" style="4" customWidth="1"/>
    <col min="11" max="11" width="12.42578125" style="4" customWidth="1"/>
    <col min="12" max="12" width="5.5703125" style="4" customWidth="1"/>
    <col min="13" max="13" width="9.85546875" style="4" customWidth="1"/>
    <col min="14" max="19" width="5.5703125" style="4" customWidth="1"/>
    <col min="20" max="20" width="10.5703125" style="4" customWidth="1"/>
    <col min="21" max="21" width="12.42578125" style="4" customWidth="1"/>
    <col min="22" max="22" width="5.5703125" style="4" customWidth="1"/>
    <col min="23" max="23" width="9.85546875" style="4" customWidth="1"/>
    <col min="24" max="25" width="4.28515625" style="4" customWidth="1"/>
    <col min="26" max="26" width="4.42578125" style="4" customWidth="1"/>
    <col min="27" max="27" width="4.5703125" style="4" customWidth="1"/>
    <col min="28" max="28" width="4.42578125" style="4" customWidth="1"/>
    <col min="29" max="29" width="5.5703125" style="4" customWidth="1"/>
    <col min="30" max="30" width="10.5703125" style="4" bestFit="1" customWidth="1"/>
    <col min="31" max="31" width="12.42578125" style="4" bestFit="1" customWidth="1"/>
    <col min="32" max="16384" width="9.140625" style="4"/>
  </cols>
  <sheetData>
    <row r="1" spans="1:27" x14ac:dyDescent="0.25">
      <c r="C1" s="5" t="s">
        <v>176</v>
      </c>
      <c r="D1" s="5" t="s">
        <v>177</v>
      </c>
      <c r="E1" s="5" t="s">
        <v>178</v>
      </c>
      <c r="F1" s="5" t="s">
        <v>179</v>
      </c>
      <c r="G1" s="5" t="s">
        <v>180</v>
      </c>
      <c r="H1" s="5" t="s">
        <v>181</v>
      </c>
      <c r="I1" s="5" t="s">
        <v>182</v>
      </c>
      <c r="J1" s="5" t="s">
        <v>183</v>
      </c>
      <c r="K1" s="5" t="s">
        <v>184</v>
      </c>
      <c r="L1" s="5" t="s">
        <v>185</v>
      </c>
      <c r="M1" s="5" t="s">
        <v>186</v>
      </c>
      <c r="N1" s="5" t="s">
        <v>187</v>
      </c>
      <c r="O1" s="5" t="s">
        <v>188</v>
      </c>
      <c r="P1" s="5" t="s">
        <v>189</v>
      </c>
      <c r="Q1" s="5" t="s">
        <v>190</v>
      </c>
      <c r="R1" s="5" t="s">
        <v>191</v>
      </c>
      <c r="S1" s="5" t="s">
        <v>192</v>
      </c>
      <c r="T1" s="5" t="s">
        <v>193</v>
      </c>
      <c r="U1" s="5" t="s">
        <v>194</v>
      </c>
      <c r="V1" s="5" t="s">
        <v>195</v>
      </c>
      <c r="W1" s="5" t="s">
        <v>196</v>
      </c>
      <c r="X1" s="5" t="s">
        <v>197</v>
      </c>
      <c r="Y1" s="5" t="s">
        <v>198</v>
      </c>
      <c r="Z1" s="5" t="s">
        <v>199</v>
      </c>
      <c r="AA1" s="5" t="s">
        <v>200</v>
      </c>
    </row>
    <row r="2" spans="1:27" x14ac:dyDescent="0.25">
      <c r="C2" s="32">
        <v>4</v>
      </c>
      <c r="D2" s="32">
        <v>4</v>
      </c>
      <c r="E2" s="32">
        <v>4</v>
      </c>
      <c r="F2" s="32">
        <v>4</v>
      </c>
      <c r="G2" s="32">
        <v>4</v>
      </c>
      <c r="H2" s="32">
        <v>4</v>
      </c>
      <c r="I2" s="32">
        <v>4</v>
      </c>
      <c r="J2" s="32">
        <v>4</v>
      </c>
      <c r="K2" s="32">
        <v>4</v>
      </c>
      <c r="L2" s="32">
        <v>4</v>
      </c>
      <c r="M2" s="32">
        <v>4</v>
      </c>
      <c r="N2" s="32">
        <v>4</v>
      </c>
      <c r="O2" s="32">
        <v>4</v>
      </c>
      <c r="P2" s="32">
        <v>4</v>
      </c>
      <c r="Q2" s="32">
        <v>4</v>
      </c>
      <c r="R2" s="32">
        <v>4</v>
      </c>
      <c r="S2" s="32">
        <v>4</v>
      </c>
      <c r="T2" s="32">
        <v>4</v>
      </c>
      <c r="U2" s="32">
        <v>4</v>
      </c>
      <c r="V2" s="32">
        <v>4</v>
      </c>
      <c r="W2" s="32">
        <v>4</v>
      </c>
      <c r="X2" s="32">
        <v>4</v>
      </c>
      <c r="Y2" s="32">
        <v>4</v>
      </c>
      <c r="Z2" s="32">
        <v>4</v>
      </c>
      <c r="AA2" s="32">
        <v>4</v>
      </c>
    </row>
    <row r="3" spans="1:27" x14ac:dyDescent="0.25">
      <c r="A3" s="69"/>
      <c r="C3" s="32">
        <v>4</v>
      </c>
      <c r="D3" s="32">
        <v>3</v>
      </c>
      <c r="E3" s="32">
        <v>3</v>
      </c>
      <c r="F3" s="32">
        <v>4</v>
      </c>
      <c r="G3" s="32">
        <v>3</v>
      </c>
      <c r="H3" s="32">
        <v>3</v>
      </c>
      <c r="I3" s="32">
        <v>3</v>
      </c>
      <c r="J3" s="32">
        <v>4</v>
      </c>
      <c r="K3" s="32">
        <v>3</v>
      </c>
      <c r="L3" s="32">
        <v>3</v>
      </c>
      <c r="M3" s="32">
        <v>3</v>
      </c>
      <c r="N3" s="32">
        <v>3</v>
      </c>
      <c r="O3" s="32">
        <v>4</v>
      </c>
      <c r="P3" s="32">
        <v>4</v>
      </c>
      <c r="Q3" s="32">
        <v>3</v>
      </c>
      <c r="R3" s="32">
        <v>3</v>
      </c>
      <c r="S3" s="32">
        <v>3</v>
      </c>
      <c r="T3" s="32">
        <v>4</v>
      </c>
      <c r="U3" s="32">
        <v>2</v>
      </c>
      <c r="V3" s="32">
        <v>3</v>
      </c>
      <c r="W3" s="32">
        <v>3</v>
      </c>
      <c r="X3" s="32">
        <v>2</v>
      </c>
      <c r="Y3" s="32">
        <v>3</v>
      </c>
      <c r="Z3" s="32">
        <v>3</v>
      </c>
      <c r="AA3" s="32">
        <v>2</v>
      </c>
    </row>
    <row r="4" spans="1:27" ht="15.75" customHeight="1" x14ac:dyDescent="0.25">
      <c r="A4" s="69"/>
      <c r="C4" s="32">
        <v>3</v>
      </c>
      <c r="D4" s="32">
        <v>3</v>
      </c>
      <c r="E4" s="32">
        <v>3</v>
      </c>
      <c r="F4" s="32">
        <v>3</v>
      </c>
      <c r="G4" s="32">
        <v>3</v>
      </c>
      <c r="H4" s="32">
        <v>3</v>
      </c>
      <c r="I4" s="32">
        <v>3</v>
      </c>
      <c r="J4" s="32">
        <v>3</v>
      </c>
      <c r="K4" s="32">
        <v>3</v>
      </c>
      <c r="L4" s="32">
        <v>3</v>
      </c>
      <c r="M4" s="32">
        <v>3</v>
      </c>
      <c r="N4" s="32">
        <v>3</v>
      </c>
      <c r="O4" s="32">
        <v>3</v>
      </c>
      <c r="P4" s="32">
        <v>3</v>
      </c>
      <c r="Q4" s="32">
        <v>3</v>
      </c>
      <c r="R4" s="32">
        <v>3</v>
      </c>
      <c r="S4" s="32">
        <v>3</v>
      </c>
      <c r="T4" s="32">
        <v>3</v>
      </c>
      <c r="U4" s="32">
        <v>3</v>
      </c>
      <c r="V4" s="32">
        <v>3</v>
      </c>
      <c r="W4" s="32">
        <v>3</v>
      </c>
      <c r="X4" s="32">
        <v>3</v>
      </c>
      <c r="Y4" s="32">
        <v>3</v>
      </c>
      <c r="Z4" s="32">
        <v>3</v>
      </c>
      <c r="AA4" s="32">
        <v>3</v>
      </c>
    </row>
    <row r="5" spans="1:27" x14ac:dyDescent="0.25">
      <c r="A5" s="69"/>
      <c r="C5" s="32">
        <v>2</v>
      </c>
      <c r="D5" s="32">
        <v>2</v>
      </c>
      <c r="E5" s="32">
        <v>1</v>
      </c>
      <c r="F5" s="32">
        <v>3</v>
      </c>
      <c r="G5" s="32">
        <v>4</v>
      </c>
      <c r="H5" s="32">
        <v>1</v>
      </c>
      <c r="I5" s="32">
        <v>2</v>
      </c>
      <c r="J5" s="32">
        <v>2</v>
      </c>
      <c r="K5" s="32">
        <v>3</v>
      </c>
      <c r="L5" s="32">
        <v>1</v>
      </c>
      <c r="M5" s="32">
        <v>3</v>
      </c>
      <c r="N5" s="32">
        <v>3</v>
      </c>
      <c r="O5" s="32">
        <v>1</v>
      </c>
      <c r="P5" s="32">
        <v>3</v>
      </c>
      <c r="Q5" s="32">
        <v>3</v>
      </c>
      <c r="R5" s="32">
        <v>1</v>
      </c>
      <c r="S5" s="32">
        <v>2</v>
      </c>
      <c r="T5" s="32">
        <v>4</v>
      </c>
      <c r="U5" s="32">
        <v>3</v>
      </c>
      <c r="V5" s="32">
        <v>4</v>
      </c>
      <c r="W5" s="32">
        <v>3</v>
      </c>
      <c r="X5" s="32">
        <v>1</v>
      </c>
      <c r="Y5" s="32">
        <v>4</v>
      </c>
      <c r="Z5" s="32">
        <v>2</v>
      </c>
      <c r="AA5" s="32">
        <v>1</v>
      </c>
    </row>
    <row r="6" spans="1:27" x14ac:dyDescent="0.25">
      <c r="A6" s="69"/>
      <c r="C6" s="32">
        <v>4</v>
      </c>
      <c r="D6" s="32">
        <v>4</v>
      </c>
      <c r="E6" s="32">
        <v>4</v>
      </c>
      <c r="F6" s="32">
        <v>2</v>
      </c>
      <c r="G6" s="32">
        <v>4</v>
      </c>
      <c r="H6" s="32">
        <v>2</v>
      </c>
      <c r="I6" s="32">
        <v>4</v>
      </c>
      <c r="J6" s="32">
        <v>4</v>
      </c>
      <c r="K6" s="32">
        <v>4</v>
      </c>
      <c r="L6" s="32">
        <v>2</v>
      </c>
      <c r="M6" s="32">
        <v>2</v>
      </c>
      <c r="N6" s="32">
        <v>4</v>
      </c>
      <c r="O6" s="32">
        <v>4</v>
      </c>
      <c r="P6" s="32">
        <v>2</v>
      </c>
      <c r="Q6" s="32">
        <v>4</v>
      </c>
      <c r="R6" s="32">
        <v>2</v>
      </c>
      <c r="S6" s="32">
        <v>2</v>
      </c>
      <c r="T6" s="32">
        <v>4</v>
      </c>
      <c r="U6" s="32">
        <v>2</v>
      </c>
      <c r="V6" s="32">
        <v>4</v>
      </c>
      <c r="W6" s="32">
        <v>4</v>
      </c>
      <c r="X6" s="32">
        <v>4</v>
      </c>
      <c r="Y6" s="32">
        <v>4</v>
      </c>
      <c r="Z6" s="32">
        <v>4</v>
      </c>
      <c r="AA6" s="32">
        <v>4</v>
      </c>
    </row>
    <row r="7" spans="1:27" x14ac:dyDescent="0.25">
      <c r="A7" s="69"/>
      <c r="C7" s="32">
        <v>3</v>
      </c>
      <c r="D7" s="32">
        <v>4</v>
      </c>
      <c r="E7" s="32">
        <v>3</v>
      </c>
      <c r="F7" s="32">
        <v>3</v>
      </c>
      <c r="G7" s="32">
        <v>2</v>
      </c>
      <c r="H7" s="32">
        <v>3</v>
      </c>
      <c r="I7" s="32">
        <v>3</v>
      </c>
      <c r="J7" s="32">
        <v>4</v>
      </c>
      <c r="K7" s="32">
        <v>4</v>
      </c>
      <c r="L7" s="32">
        <v>3</v>
      </c>
      <c r="M7" s="32">
        <v>4</v>
      </c>
      <c r="N7" s="32">
        <v>4</v>
      </c>
      <c r="O7" s="32">
        <v>3</v>
      </c>
      <c r="P7" s="32">
        <v>3</v>
      </c>
      <c r="Q7" s="32">
        <v>4</v>
      </c>
      <c r="R7" s="32">
        <v>3</v>
      </c>
      <c r="S7" s="32">
        <v>3</v>
      </c>
      <c r="T7" s="32">
        <v>3</v>
      </c>
      <c r="U7" s="32">
        <v>3</v>
      </c>
      <c r="V7" s="32">
        <v>4</v>
      </c>
      <c r="W7" s="32">
        <v>3</v>
      </c>
      <c r="X7" s="32">
        <v>3</v>
      </c>
      <c r="Y7" s="32">
        <v>2</v>
      </c>
      <c r="Z7" s="32">
        <v>3</v>
      </c>
      <c r="AA7" s="33">
        <v>3</v>
      </c>
    </row>
    <row r="8" spans="1:27" x14ac:dyDescent="0.25">
      <c r="A8" s="69"/>
      <c r="C8" s="32">
        <v>4</v>
      </c>
      <c r="D8" s="32">
        <v>4</v>
      </c>
      <c r="E8" s="32">
        <v>4</v>
      </c>
      <c r="F8" s="32">
        <v>4</v>
      </c>
      <c r="G8" s="32">
        <v>2</v>
      </c>
      <c r="H8" s="32">
        <v>2</v>
      </c>
      <c r="I8" s="32">
        <v>2</v>
      </c>
      <c r="J8" s="32">
        <v>4</v>
      </c>
      <c r="K8" s="32">
        <v>4</v>
      </c>
      <c r="L8" s="32">
        <v>2</v>
      </c>
      <c r="M8" s="32">
        <v>4</v>
      </c>
      <c r="N8" s="32">
        <v>2</v>
      </c>
      <c r="O8" s="32">
        <v>2</v>
      </c>
      <c r="P8" s="32">
        <v>4</v>
      </c>
      <c r="Q8" s="32">
        <v>4</v>
      </c>
      <c r="R8" s="32">
        <v>2</v>
      </c>
      <c r="S8" s="32">
        <v>4</v>
      </c>
      <c r="T8" s="32">
        <v>2</v>
      </c>
      <c r="U8" s="32">
        <v>4</v>
      </c>
      <c r="V8" s="32">
        <v>4</v>
      </c>
      <c r="W8" s="32">
        <v>4</v>
      </c>
      <c r="X8" s="32">
        <v>2</v>
      </c>
      <c r="Y8" s="32">
        <v>2</v>
      </c>
      <c r="Z8" s="32">
        <v>2</v>
      </c>
      <c r="AA8" s="32">
        <v>2</v>
      </c>
    </row>
    <row r="9" spans="1:27" x14ac:dyDescent="0.25">
      <c r="A9" s="69"/>
      <c r="C9" s="32">
        <v>4</v>
      </c>
      <c r="D9" s="32">
        <v>4</v>
      </c>
      <c r="E9" s="32">
        <v>4</v>
      </c>
      <c r="F9" s="32">
        <v>4</v>
      </c>
      <c r="G9" s="32">
        <v>4</v>
      </c>
      <c r="H9" s="32">
        <v>4</v>
      </c>
      <c r="I9" s="32">
        <v>4</v>
      </c>
      <c r="J9" s="32">
        <v>2</v>
      </c>
      <c r="K9" s="32">
        <v>2</v>
      </c>
      <c r="L9" s="32">
        <v>2</v>
      </c>
      <c r="M9" s="32">
        <v>2</v>
      </c>
      <c r="N9" s="32">
        <v>2</v>
      </c>
      <c r="O9" s="32">
        <v>2</v>
      </c>
      <c r="P9" s="32">
        <v>4</v>
      </c>
      <c r="Q9" s="32">
        <v>2</v>
      </c>
      <c r="R9" s="32">
        <v>2</v>
      </c>
      <c r="S9" s="32">
        <v>4</v>
      </c>
      <c r="T9" s="32">
        <v>4</v>
      </c>
      <c r="U9" s="32">
        <v>2</v>
      </c>
      <c r="V9" s="32">
        <v>2</v>
      </c>
      <c r="W9" s="32">
        <v>2</v>
      </c>
      <c r="X9" s="32">
        <v>2</v>
      </c>
      <c r="Y9" s="32">
        <v>2</v>
      </c>
      <c r="Z9" s="32">
        <v>2</v>
      </c>
      <c r="AA9" s="32">
        <v>2</v>
      </c>
    </row>
    <row r="10" spans="1:27" x14ac:dyDescent="0.25">
      <c r="A10" s="69"/>
      <c r="C10" s="32">
        <v>2</v>
      </c>
      <c r="D10" s="32">
        <v>4</v>
      </c>
      <c r="E10" s="32">
        <v>4</v>
      </c>
      <c r="F10" s="32">
        <v>2</v>
      </c>
      <c r="G10" s="32">
        <v>2</v>
      </c>
      <c r="H10" s="32">
        <v>2</v>
      </c>
      <c r="I10" s="32">
        <v>4</v>
      </c>
      <c r="J10" s="32">
        <v>2</v>
      </c>
      <c r="K10" s="32">
        <v>4</v>
      </c>
      <c r="L10" s="32">
        <v>2</v>
      </c>
      <c r="M10" s="32">
        <v>4</v>
      </c>
      <c r="N10" s="32">
        <v>4</v>
      </c>
      <c r="O10" s="32">
        <v>2</v>
      </c>
      <c r="P10" s="32">
        <v>2</v>
      </c>
      <c r="Q10" s="32">
        <v>4</v>
      </c>
      <c r="R10" s="32">
        <v>4</v>
      </c>
      <c r="S10" s="32">
        <v>4</v>
      </c>
      <c r="T10" s="32">
        <v>4</v>
      </c>
      <c r="U10" s="32">
        <v>4</v>
      </c>
      <c r="V10" s="32">
        <v>2</v>
      </c>
      <c r="W10" s="32">
        <v>2</v>
      </c>
      <c r="X10" s="32">
        <v>2</v>
      </c>
      <c r="Y10" s="32">
        <v>4</v>
      </c>
      <c r="Z10" s="32">
        <v>4</v>
      </c>
      <c r="AA10" s="32">
        <v>2</v>
      </c>
    </row>
    <row r="11" spans="1:27" ht="15.75" customHeight="1" x14ac:dyDescent="0.25">
      <c r="A11" s="69"/>
      <c r="C11" s="32">
        <v>2</v>
      </c>
      <c r="D11" s="32">
        <v>2</v>
      </c>
      <c r="E11" s="32">
        <v>1</v>
      </c>
      <c r="F11" s="32">
        <v>3</v>
      </c>
      <c r="G11" s="32">
        <v>2</v>
      </c>
      <c r="H11" s="32">
        <v>4</v>
      </c>
      <c r="I11" s="32">
        <v>1</v>
      </c>
      <c r="J11" s="32">
        <v>2</v>
      </c>
      <c r="K11" s="32">
        <v>4</v>
      </c>
      <c r="L11" s="32">
        <v>2</v>
      </c>
      <c r="M11" s="32">
        <v>1</v>
      </c>
      <c r="N11" s="32">
        <v>2</v>
      </c>
      <c r="O11" s="32">
        <v>2</v>
      </c>
      <c r="P11" s="32">
        <v>3</v>
      </c>
      <c r="Q11" s="32">
        <v>4</v>
      </c>
      <c r="R11" s="32">
        <v>1</v>
      </c>
      <c r="S11" s="32">
        <v>3</v>
      </c>
      <c r="T11" s="32">
        <v>3</v>
      </c>
      <c r="U11" s="32">
        <v>2</v>
      </c>
      <c r="V11" s="32">
        <v>4</v>
      </c>
      <c r="W11" s="32">
        <v>1</v>
      </c>
      <c r="X11" s="32">
        <v>3</v>
      </c>
      <c r="Y11" s="32">
        <v>1</v>
      </c>
      <c r="Z11" s="32">
        <v>2</v>
      </c>
      <c r="AA11" s="32">
        <v>3</v>
      </c>
    </row>
    <row r="12" spans="1:27" x14ac:dyDescent="0.25">
      <c r="A12" s="69"/>
      <c r="C12" s="32">
        <v>4</v>
      </c>
      <c r="D12" s="32">
        <v>4</v>
      </c>
      <c r="E12" s="32">
        <v>4</v>
      </c>
      <c r="F12" s="32">
        <v>4</v>
      </c>
      <c r="G12" s="32">
        <v>4</v>
      </c>
      <c r="H12" s="32">
        <v>4</v>
      </c>
      <c r="I12" s="32">
        <v>4</v>
      </c>
      <c r="J12" s="32">
        <v>4</v>
      </c>
      <c r="K12" s="32">
        <v>4</v>
      </c>
      <c r="L12" s="32">
        <v>4</v>
      </c>
      <c r="M12" s="32">
        <v>4</v>
      </c>
      <c r="N12" s="32">
        <v>4</v>
      </c>
      <c r="O12" s="32">
        <v>3</v>
      </c>
      <c r="P12" s="32">
        <v>4</v>
      </c>
      <c r="Q12" s="32">
        <v>4</v>
      </c>
      <c r="R12" s="32">
        <v>4</v>
      </c>
      <c r="S12" s="32">
        <v>4</v>
      </c>
      <c r="T12" s="32">
        <v>4</v>
      </c>
      <c r="U12" s="32">
        <v>4</v>
      </c>
      <c r="V12" s="32">
        <v>4</v>
      </c>
      <c r="W12" s="32">
        <v>4</v>
      </c>
      <c r="X12" s="32">
        <v>4</v>
      </c>
      <c r="Y12" s="32">
        <v>4</v>
      </c>
      <c r="Z12" s="32">
        <v>4</v>
      </c>
      <c r="AA12" s="32">
        <v>4</v>
      </c>
    </row>
    <row r="13" spans="1:27" x14ac:dyDescent="0.25">
      <c r="A13" s="69"/>
      <c r="C13" s="32">
        <v>4</v>
      </c>
      <c r="D13" s="32">
        <v>4</v>
      </c>
      <c r="E13" s="32">
        <v>4</v>
      </c>
      <c r="F13" s="32">
        <v>3</v>
      </c>
      <c r="G13" s="32">
        <v>4</v>
      </c>
      <c r="H13" s="32">
        <v>4</v>
      </c>
      <c r="I13" s="32">
        <v>4</v>
      </c>
      <c r="J13" s="32">
        <v>4</v>
      </c>
      <c r="K13" s="32">
        <v>4</v>
      </c>
      <c r="L13" s="32">
        <v>4</v>
      </c>
      <c r="M13" s="32">
        <v>4</v>
      </c>
      <c r="N13" s="32">
        <v>4</v>
      </c>
      <c r="O13" s="32">
        <v>4</v>
      </c>
      <c r="P13" s="32">
        <v>3</v>
      </c>
      <c r="Q13" s="32">
        <v>4</v>
      </c>
      <c r="R13" s="32">
        <v>2</v>
      </c>
      <c r="S13" s="32">
        <v>3</v>
      </c>
      <c r="T13" s="32">
        <v>4</v>
      </c>
      <c r="U13" s="32">
        <v>4</v>
      </c>
      <c r="V13" s="32">
        <v>4</v>
      </c>
      <c r="W13" s="32">
        <v>4</v>
      </c>
      <c r="X13" s="32">
        <v>4</v>
      </c>
      <c r="Y13" s="32">
        <v>4</v>
      </c>
      <c r="Z13" s="32">
        <v>4</v>
      </c>
      <c r="AA13" s="32">
        <v>4</v>
      </c>
    </row>
    <row r="14" spans="1:27" x14ac:dyDescent="0.25">
      <c r="A14" s="69"/>
      <c r="C14" s="32">
        <v>4</v>
      </c>
      <c r="D14" s="32">
        <v>4</v>
      </c>
      <c r="E14" s="32">
        <v>4</v>
      </c>
      <c r="F14" s="32">
        <v>4</v>
      </c>
      <c r="G14" s="32">
        <v>4</v>
      </c>
      <c r="H14" s="32">
        <v>4</v>
      </c>
      <c r="I14" s="32">
        <v>4</v>
      </c>
      <c r="J14" s="32">
        <v>4</v>
      </c>
      <c r="K14" s="32">
        <v>4</v>
      </c>
      <c r="L14" s="32">
        <v>4</v>
      </c>
      <c r="M14" s="32">
        <v>4</v>
      </c>
      <c r="N14" s="32">
        <v>4</v>
      </c>
      <c r="O14" s="32">
        <v>4</v>
      </c>
      <c r="P14" s="32">
        <v>4</v>
      </c>
      <c r="Q14" s="32">
        <v>4</v>
      </c>
      <c r="R14" s="32">
        <v>4</v>
      </c>
      <c r="S14" s="32">
        <v>4</v>
      </c>
      <c r="T14" s="32">
        <v>4</v>
      </c>
      <c r="U14" s="32">
        <v>4</v>
      </c>
      <c r="V14" s="32">
        <v>4</v>
      </c>
      <c r="W14" s="32">
        <v>4</v>
      </c>
      <c r="X14" s="32">
        <v>4</v>
      </c>
      <c r="Y14" s="32">
        <v>4</v>
      </c>
      <c r="Z14" s="32">
        <v>4</v>
      </c>
      <c r="AA14" s="32">
        <v>4</v>
      </c>
    </row>
    <row r="15" spans="1:27" ht="15.75" customHeight="1" x14ac:dyDescent="0.25">
      <c r="A15" s="69"/>
      <c r="C15" s="32">
        <v>4</v>
      </c>
      <c r="D15" s="32">
        <v>4</v>
      </c>
      <c r="E15" s="32">
        <v>4</v>
      </c>
      <c r="F15" s="32">
        <v>3</v>
      </c>
      <c r="G15" s="32">
        <v>4</v>
      </c>
      <c r="H15" s="32">
        <v>4</v>
      </c>
      <c r="I15" s="32">
        <v>2</v>
      </c>
      <c r="J15" s="32">
        <v>4</v>
      </c>
      <c r="K15" s="32">
        <v>3</v>
      </c>
      <c r="L15" s="32">
        <v>3</v>
      </c>
      <c r="M15" s="32">
        <v>4</v>
      </c>
      <c r="N15" s="32">
        <v>2</v>
      </c>
      <c r="O15" s="32">
        <v>2</v>
      </c>
      <c r="P15" s="32">
        <v>3</v>
      </c>
      <c r="Q15" s="32">
        <v>3</v>
      </c>
      <c r="R15" s="32">
        <v>3</v>
      </c>
      <c r="S15" s="32">
        <v>3</v>
      </c>
      <c r="T15" s="32">
        <v>4</v>
      </c>
      <c r="U15" s="32">
        <v>3</v>
      </c>
      <c r="V15" s="32">
        <v>3</v>
      </c>
      <c r="W15" s="32">
        <v>4</v>
      </c>
      <c r="X15" s="32">
        <v>3</v>
      </c>
      <c r="Y15" s="32">
        <v>3</v>
      </c>
      <c r="Z15" s="32">
        <v>3</v>
      </c>
      <c r="AA15" s="32">
        <v>3</v>
      </c>
    </row>
    <row r="16" spans="1:27" x14ac:dyDescent="0.25">
      <c r="A16" s="69"/>
      <c r="C16" s="32">
        <v>3</v>
      </c>
      <c r="D16" s="32">
        <v>2</v>
      </c>
      <c r="E16" s="32">
        <v>3</v>
      </c>
      <c r="F16" s="32">
        <v>2</v>
      </c>
      <c r="G16" s="32">
        <v>3</v>
      </c>
      <c r="H16" s="32">
        <v>3</v>
      </c>
      <c r="I16" s="32">
        <v>1</v>
      </c>
      <c r="J16" s="32">
        <v>2</v>
      </c>
      <c r="K16" s="32">
        <v>2</v>
      </c>
      <c r="L16" s="32">
        <v>3</v>
      </c>
      <c r="M16" s="32">
        <v>2</v>
      </c>
      <c r="N16" s="32">
        <v>3</v>
      </c>
      <c r="O16" s="32">
        <v>1</v>
      </c>
      <c r="P16" s="32">
        <v>2</v>
      </c>
      <c r="Q16" s="32">
        <v>2</v>
      </c>
      <c r="R16" s="32">
        <v>3</v>
      </c>
      <c r="S16" s="32">
        <v>3</v>
      </c>
      <c r="T16" s="32">
        <v>1</v>
      </c>
      <c r="U16" s="32">
        <v>2</v>
      </c>
      <c r="V16" s="32">
        <v>2</v>
      </c>
      <c r="W16" s="32">
        <v>3</v>
      </c>
      <c r="X16" s="32">
        <v>3</v>
      </c>
      <c r="Y16" s="32">
        <v>2</v>
      </c>
      <c r="Z16" s="32">
        <v>3</v>
      </c>
      <c r="AA16" s="32">
        <v>3</v>
      </c>
    </row>
    <row r="17" spans="1:27" x14ac:dyDescent="0.25">
      <c r="A17" s="69"/>
      <c r="C17" s="32">
        <v>4</v>
      </c>
      <c r="D17" s="32">
        <v>4</v>
      </c>
      <c r="E17" s="32">
        <v>4</v>
      </c>
      <c r="F17" s="32">
        <v>3</v>
      </c>
      <c r="G17" s="32">
        <v>3</v>
      </c>
      <c r="H17" s="32">
        <v>3</v>
      </c>
      <c r="I17" s="32">
        <v>4</v>
      </c>
      <c r="J17" s="32">
        <v>2</v>
      </c>
      <c r="K17" s="32">
        <v>2</v>
      </c>
      <c r="L17" s="32">
        <v>2</v>
      </c>
      <c r="M17" s="32">
        <v>3</v>
      </c>
      <c r="N17" s="32">
        <v>3</v>
      </c>
      <c r="O17" s="32">
        <v>3</v>
      </c>
      <c r="P17" s="32">
        <v>3</v>
      </c>
      <c r="Q17" s="32">
        <v>2</v>
      </c>
      <c r="R17" s="32">
        <v>4</v>
      </c>
      <c r="S17" s="32">
        <v>3</v>
      </c>
      <c r="T17" s="32">
        <v>3</v>
      </c>
      <c r="U17" s="32">
        <v>3</v>
      </c>
      <c r="V17" s="32">
        <v>3</v>
      </c>
      <c r="W17" s="32">
        <v>4</v>
      </c>
      <c r="X17" s="32">
        <v>4</v>
      </c>
      <c r="Y17" s="32">
        <v>4</v>
      </c>
      <c r="Z17" s="32">
        <v>3</v>
      </c>
      <c r="AA17" s="32">
        <v>4</v>
      </c>
    </row>
    <row r="18" spans="1:27" x14ac:dyDescent="0.25">
      <c r="A18" s="69"/>
      <c r="C18" s="32">
        <v>3</v>
      </c>
      <c r="D18" s="32">
        <v>3</v>
      </c>
      <c r="E18" s="32">
        <v>3</v>
      </c>
      <c r="F18" s="32">
        <v>3</v>
      </c>
      <c r="G18" s="32">
        <v>3</v>
      </c>
      <c r="H18" s="32">
        <v>3</v>
      </c>
      <c r="I18" s="32">
        <v>2</v>
      </c>
      <c r="J18" s="32">
        <v>3</v>
      </c>
      <c r="K18" s="32">
        <v>3</v>
      </c>
      <c r="L18" s="32">
        <v>3</v>
      </c>
      <c r="M18" s="32">
        <v>3</v>
      </c>
      <c r="N18" s="32">
        <v>3</v>
      </c>
      <c r="O18" s="32">
        <v>3</v>
      </c>
      <c r="P18" s="32">
        <v>3</v>
      </c>
      <c r="Q18" s="32">
        <v>3</v>
      </c>
      <c r="R18" s="32">
        <v>3</v>
      </c>
      <c r="S18" s="32">
        <v>3</v>
      </c>
      <c r="T18" s="32">
        <v>3</v>
      </c>
      <c r="U18" s="32">
        <v>2</v>
      </c>
      <c r="V18" s="32">
        <v>3</v>
      </c>
      <c r="W18" s="32">
        <v>3</v>
      </c>
      <c r="X18" s="32">
        <v>3</v>
      </c>
      <c r="Y18" s="32">
        <v>3</v>
      </c>
      <c r="Z18" s="32">
        <v>3</v>
      </c>
      <c r="AA18" s="32">
        <v>3</v>
      </c>
    </row>
    <row r="19" spans="1:27" x14ac:dyDescent="0.25">
      <c r="A19" s="69"/>
      <c r="C19" s="32">
        <v>4</v>
      </c>
      <c r="D19" s="32">
        <v>4</v>
      </c>
      <c r="E19" s="32">
        <v>4</v>
      </c>
      <c r="F19" s="32">
        <v>4</v>
      </c>
      <c r="G19" s="32">
        <v>4</v>
      </c>
      <c r="H19" s="32">
        <v>4</v>
      </c>
      <c r="I19" s="32">
        <v>4</v>
      </c>
      <c r="J19" s="32">
        <v>4</v>
      </c>
      <c r="K19" s="32">
        <v>4</v>
      </c>
      <c r="L19" s="32">
        <v>4</v>
      </c>
      <c r="M19" s="32">
        <v>4</v>
      </c>
      <c r="N19" s="32">
        <v>4</v>
      </c>
      <c r="O19" s="32">
        <v>4</v>
      </c>
      <c r="P19" s="32">
        <v>4</v>
      </c>
      <c r="Q19" s="32">
        <v>4</v>
      </c>
      <c r="R19" s="32">
        <v>4</v>
      </c>
      <c r="S19" s="32">
        <v>4</v>
      </c>
      <c r="T19" s="32">
        <v>4</v>
      </c>
      <c r="U19" s="32">
        <v>4</v>
      </c>
      <c r="V19" s="32">
        <v>4</v>
      </c>
      <c r="W19" s="32">
        <v>4</v>
      </c>
      <c r="X19" s="32">
        <v>4</v>
      </c>
      <c r="Y19" s="32">
        <v>4</v>
      </c>
      <c r="Z19" s="32">
        <v>4</v>
      </c>
      <c r="AA19" s="32">
        <v>4</v>
      </c>
    </row>
    <row r="20" spans="1:27" ht="15.75" customHeight="1" x14ac:dyDescent="0.25">
      <c r="A20" s="69"/>
      <c r="C20" s="32">
        <v>2</v>
      </c>
      <c r="D20" s="32">
        <v>1</v>
      </c>
      <c r="E20" s="32">
        <v>2</v>
      </c>
      <c r="F20" s="32">
        <v>1</v>
      </c>
      <c r="G20" s="32">
        <v>2</v>
      </c>
      <c r="H20" s="32">
        <v>2</v>
      </c>
      <c r="I20" s="32">
        <v>2</v>
      </c>
      <c r="J20" s="32">
        <v>1</v>
      </c>
      <c r="K20" s="32">
        <v>1</v>
      </c>
      <c r="L20" s="32">
        <v>1</v>
      </c>
      <c r="M20" s="32">
        <v>2</v>
      </c>
      <c r="N20" s="32">
        <v>1</v>
      </c>
      <c r="O20" s="32">
        <v>2</v>
      </c>
      <c r="P20" s="32">
        <v>1</v>
      </c>
      <c r="Q20" s="32">
        <v>1</v>
      </c>
      <c r="R20" s="32">
        <v>1</v>
      </c>
      <c r="S20" s="32">
        <v>2</v>
      </c>
      <c r="T20" s="32">
        <v>1</v>
      </c>
      <c r="U20" s="32">
        <v>1</v>
      </c>
      <c r="V20" s="32">
        <v>1</v>
      </c>
      <c r="W20" s="32">
        <v>2</v>
      </c>
      <c r="X20" s="32">
        <v>2</v>
      </c>
      <c r="Y20" s="32">
        <v>3</v>
      </c>
      <c r="Z20" s="32">
        <v>1</v>
      </c>
      <c r="AA20" s="32">
        <v>2</v>
      </c>
    </row>
    <row r="21" spans="1:27" x14ac:dyDescent="0.25">
      <c r="A21" s="69"/>
      <c r="C21" s="32">
        <v>4</v>
      </c>
      <c r="D21" s="32">
        <v>4</v>
      </c>
      <c r="E21" s="32">
        <v>4</v>
      </c>
      <c r="F21" s="32">
        <v>4</v>
      </c>
      <c r="G21" s="32">
        <v>3</v>
      </c>
      <c r="H21" s="32">
        <v>3</v>
      </c>
      <c r="I21" s="32">
        <v>4</v>
      </c>
      <c r="J21" s="32">
        <v>4</v>
      </c>
      <c r="K21" s="32">
        <v>3</v>
      </c>
      <c r="L21" s="32">
        <v>3</v>
      </c>
      <c r="M21" s="32">
        <v>3</v>
      </c>
      <c r="N21" s="32">
        <v>3</v>
      </c>
      <c r="O21" s="32">
        <v>3</v>
      </c>
      <c r="P21" s="32">
        <v>4</v>
      </c>
      <c r="Q21" s="32">
        <v>3</v>
      </c>
      <c r="R21" s="32">
        <v>3</v>
      </c>
      <c r="S21" s="32">
        <v>4</v>
      </c>
      <c r="T21" s="32">
        <v>4</v>
      </c>
      <c r="U21" s="32">
        <v>4</v>
      </c>
      <c r="V21" s="32">
        <v>3</v>
      </c>
      <c r="W21" s="32">
        <v>4</v>
      </c>
      <c r="X21" s="32">
        <v>4</v>
      </c>
      <c r="Y21" s="32">
        <v>3</v>
      </c>
      <c r="Z21" s="32">
        <v>3</v>
      </c>
      <c r="AA21" s="32">
        <v>4</v>
      </c>
    </row>
    <row r="22" spans="1:27" x14ac:dyDescent="0.25">
      <c r="A22" s="69"/>
      <c r="C22" s="32">
        <v>3</v>
      </c>
      <c r="D22" s="32">
        <v>3</v>
      </c>
      <c r="E22" s="32">
        <v>3</v>
      </c>
      <c r="F22" s="32">
        <v>3</v>
      </c>
      <c r="G22" s="32">
        <v>3</v>
      </c>
      <c r="H22" s="32">
        <v>3</v>
      </c>
      <c r="I22" s="32">
        <v>3</v>
      </c>
      <c r="J22" s="32">
        <v>3</v>
      </c>
      <c r="K22" s="32">
        <v>3</v>
      </c>
      <c r="L22" s="32">
        <v>3</v>
      </c>
      <c r="M22" s="32">
        <v>3</v>
      </c>
      <c r="N22" s="32">
        <v>3</v>
      </c>
      <c r="O22" s="32">
        <v>3</v>
      </c>
      <c r="P22" s="32">
        <v>3</v>
      </c>
      <c r="Q22" s="32">
        <v>3</v>
      </c>
      <c r="R22" s="32">
        <v>3</v>
      </c>
      <c r="S22" s="32">
        <v>3</v>
      </c>
      <c r="T22" s="32">
        <v>4</v>
      </c>
      <c r="U22" s="32">
        <v>3</v>
      </c>
      <c r="V22" s="32">
        <v>4</v>
      </c>
      <c r="W22" s="32">
        <v>3</v>
      </c>
      <c r="X22" s="32">
        <v>3</v>
      </c>
      <c r="Y22" s="32">
        <v>2</v>
      </c>
      <c r="Z22" s="32">
        <v>3</v>
      </c>
      <c r="AA22" s="32">
        <v>3</v>
      </c>
    </row>
    <row r="23" spans="1:27" x14ac:dyDescent="0.25">
      <c r="A23" s="69"/>
      <c r="C23" s="32">
        <v>4</v>
      </c>
      <c r="D23" s="32">
        <v>4</v>
      </c>
      <c r="E23" s="32">
        <v>4</v>
      </c>
      <c r="F23" s="32">
        <v>4</v>
      </c>
      <c r="G23" s="32">
        <v>4</v>
      </c>
      <c r="H23" s="32">
        <v>4</v>
      </c>
      <c r="I23" s="32">
        <v>4</v>
      </c>
      <c r="J23" s="32">
        <v>4</v>
      </c>
      <c r="K23" s="32">
        <v>4</v>
      </c>
      <c r="L23" s="32">
        <v>4</v>
      </c>
      <c r="M23" s="32">
        <v>4</v>
      </c>
      <c r="N23" s="32">
        <v>4</v>
      </c>
      <c r="O23" s="32">
        <v>4</v>
      </c>
      <c r="P23" s="32">
        <v>4</v>
      </c>
      <c r="Q23" s="32">
        <v>4</v>
      </c>
      <c r="R23" s="32">
        <v>4</v>
      </c>
      <c r="S23" s="32">
        <v>4</v>
      </c>
      <c r="T23" s="32">
        <v>4</v>
      </c>
      <c r="U23" s="32">
        <v>4</v>
      </c>
      <c r="V23" s="32">
        <v>4</v>
      </c>
      <c r="W23" s="32">
        <v>4</v>
      </c>
      <c r="X23" s="32">
        <v>4</v>
      </c>
      <c r="Y23" s="32">
        <v>4</v>
      </c>
      <c r="Z23" s="32">
        <v>4</v>
      </c>
      <c r="AA23" s="32">
        <v>4</v>
      </c>
    </row>
    <row r="24" spans="1:27" ht="15.75" customHeight="1" x14ac:dyDescent="0.25">
      <c r="A24" s="69"/>
      <c r="C24" s="32">
        <v>3</v>
      </c>
      <c r="D24" s="32">
        <v>3</v>
      </c>
      <c r="E24" s="32">
        <v>3</v>
      </c>
      <c r="F24" s="32">
        <v>3</v>
      </c>
      <c r="G24" s="32">
        <v>3</v>
      </c>
      <c r="H24" s="32">
        <v>3</v>
      </c>
      <c r="I24" s="32">
        <v>3</v>
      </c>
      <c r="J24" s="32">
        <v>3</v>
      </c>
      <c r="K24" s="32">
        <v>3</v>
      </c>
      <c r="L24" s="32">
        <v>3</v>
      </c>
      <c r="M24" s="32">
        <v>3</v>
      </c>
      <c r="N24" s="32">
        <v>3</v>
      </c>
      <c r="O24" s="32">
        <v>3</v>
      </c>
      <c r="P24" s="32">
        <v>3</v>
      </c>
      <c r="Q24" s="32">
        <v>3</v>
      </c>
      <c r="R24" s="32">
        <v>3</v>
      </c>
      <c r="S24" s="32">
        <v>3</v>
      </c>
      <c r="T24" s="32">
        <v>3</v>
      </c>
      <c r="U24" s="32">
        <v>3</v>
      </c>
      <c r="V24" s="32">
        <v>3</v>
      </c>
      <c r="W24" s="32">
        <v>3</v>
      </c>
      <c r="X24" s="32">
        <v>3</v>
      </c>
      <c r="Y24" s="32">
        <v>3</v>
      </c>
      <c r="Z24" s="32">
        <v>3</v>
      </c>
      <c r="AA24" s="32">
        <v>3</v>
      </c>
    </row>
    <row r="25" spans="1:27" x14ac:dyDescent="0.25">
      <c r="A25" s="69"/>
      <c r="C25" s="32">
        <v>3</v>
      </c>
      <c r="D25" s="32">
        <v>3</v>
      </c>
      <c r="E25" s="32">
        <v>3</v>
      </c>
      <c r="F25" s="32">
        <v>3</v>
      </c>
      <c r="G25" s="32">
        <v>3</v>
      </c>
      <c r="H25" s="32">
        <v>3</v>
      </c>
      <c r="I25" s="32">
        <v>3</v>
      </c>
      <c r="J25" s="32">
        <v>2</v>
      </c>
      <c r="K25" s="32">
        <v>4</v>
      </c>
      <c r="L25" s="32">
        <v>4</v>
      </c>
      <c r="M25" s="32">
        <v>3</v>
      </c>
      <c r="N25" s="32">
        <v>2</v>
      </c>
      <c r="O25" s="32">
        <v>2</v>
      </c>
      <c r="P25" s="32">
        <v>3</v>
      </c>
      <c r="Q25" s="32">
        <v>4</v>
      </c>
      <c r="R25" s="32">
        <v>3</v>
      </c>
      <c r="S25" s="32">
        <v>4</v>
      </c>
      <c r="T25" s="32">
        <v>3</v>
      </c>
      <c r="U25" s="32">
        <v>3</v>
      </c>
      <c r="V25" s="32">
        <v>4</v>
      </c>
      <c r="W25" s="32">
        <v>4</v>
      </c>
      <c r="X25" s="32">
        <v>3</v>
      </c>
      <c r="Y25" s="32">
        <v>2</v>
      </c>
      <c r="Z25" s="32">
        <v>4</v>
      </c>
      <c r="AA25" s="32">
        <v>3</v>
      </c>
    </row>
    <row r="26" spans="1:27" x14ac:dyDescent="0.25">
      <c r="A26" s="69"/>
      <c r="C26" s="32">
        <v>3</v>
      </c>
      <c r="D26" s="32">
        <v>3</v>
      </c>
      <c r="E26" s="32">
        <v>3</v>
      </c>
      <c r="F26" s="32">
        <v>3</v>
      </c>
      <c r="G26" s="32">
        <v>3</v>
      </c>
      <c r="H26" s="32">
        <v>3</v>
      </c>
      <c r="I26" s="32">
        <v>3</v>
      </c>
      <c r="J26" s="32">
        <v>3</v>
      </c>
      <c r="K26" s="32">
        <v>3</v>
      </c>
      <c r="L26" s="32">
        <v>3</v>
      </c>
      <c r="M26" s="32">
        <v>3</v>
      </c>
      <c r="N26" s="32">
        <v>2</v>
      </c>
      <c r="O26" s="32">
        <v>3</v>
      </c>
      <c r="P26" s="32">
        <v>3</v>
      </c>
      <c r="Q26" s="32">
        <v>3</v>
      </c>
      <c r="R26" s="32">
        <v>3</v>
      </c>
      <c r="S26" s="32">
        <v>3</v>
      </c>
      <c r="T26" s="32">
        <v>3</v>
      </c>
      <c r="U26" s="32">
        <v>3</v>
      </c>
      <c r="V26" s="32">
        <v>3</v>
      </c>
      <c r="W26" s="32">
        <v>3</v>
      </c>
      <c r="X26" s="32">
        <v>3</v>
      </c>
      <c r="Y26" s="32">
        <v>3</v>
      </c>
      <c r="Z26" s="32">
        <v>3</v>
      </c>
      <c r="AA26" s="32">
        <v>3</v>
      </c>
    </row>
    <row r="27" spans="1:27" x14ac:dyDescent="0.25">
      <c r="A27" s="69"/>
      <c r="C27" s="32">
        <v>4</v>
      </c>
      <c r="D27" s="32">
        <v>4</v>
      </c>
      <c r="E27" s="32">
        <v>4</v>
      </c>
      <c r="F27" s="32">
        <v>4</v>
      </c>
      <c r="G27" s="32">
        <v>4</v>
      </c>
      <c r="H27" s="32">
        <v>4</v>
      </c>
      <c r="I27" s="32">
        <v>4</v>
      </c>
      <c r="J27" s="32">
        <v>4</v>
      </c>
      <c r="K27" s="32">
        <v>4</v>
      </c>
      <c r="L27" s="32">
        <v>3</v>
      </c>
      <c r="M27" s="32">
        <v>4</v>
      </c>
      <c r="N27" s="32">
        <v>4</v>
      </c>
      <c r="O27" s="32">
        <v>4</v>
      </c>
      <c r="P27" s="32">
        <v>4</v>
      </c>
      <c r="Q27" s="32">
        <v>4</v>
      </c>
      <c r="R27" s="32">
        <v>2</v>
      </c>
      <c r="S27" s="32">
        <v>3</v>
      </c>
      <c r="T27" s="32">
        <v>4</v>
      </c>
      <c r="U27" s="32">
        <v>4</v>
      </c>
      <c r="V27" s="32">
        <v>4</v>
      </c>
      <c r="W27" s="32">
        <v>4</v>
      </c>
      <c r="X27" s="32">
        <v>4</v>
      </c>
      <c r="Y27" s="32">
        <v>4</v>
      </c>
      <c r="Z27" s="32">
        <v>4</v>
      </c>
      <c r="AA27" s="32">
        <v>4</v>
      </c>
    </row>
    <row r="28" spans="1:27" x14ac:dyDescent="0.25">
      <c r="A28" s="69"/>
      <c r="C28" s="32">
        <v>4</v>
      </c>
      <c r="D28" s="32">
        <v>3</v>
      </c>
      <c r="E28" s="32">
        <v>4</v>
      </c>
      <c r="F28" s="32">
        <v>4</v>
      </c>
      <c r="G28" s="32">
        <v>2</v>
      </c>
      <c r="H28" s="32">
        <v>4</v>
      </c>
      <c r="I28" s="32">
        <v>2</v>
      </c>
      <c r="J28" s="32">
        <v>4</v>
      </c>
      <c r="K28" s="32">
        <v>4</v>
      </c>
      <c r="L28" s="32">
        <v>4</v>
      </c>
      <c r="M28" s="32">
        <v>4</v>
      </c>
      <c r="N28" s="32">
        <v>3</v>
      </c>
      <c r="O28" s="32">
        <v>2</v>
      </c>
      <c r="P28" s="32">
        <v>4</v>
      </c>
      <c r="Q28" s="32">
        <v>4</v>
      </c>
      <c r="R28" s="32">
        <v>4</v>
      </c>
      <c r="S28" s="32">
        <v>4</v>
      </c>
      <c r="T28" s="32">
        <v>4</v>
      </c>
      <c r="U28" s="32">
        <v>3</v>
      </c>
      <c r="V28" s="32">
        <v>4</v>
      </c>
      <c r="W28" s="32">
        <v>4</v>
      </c>
      <c r="X28" s="32">
        <v>3</v>
      </c>
      <c r="Y28" s="32">
        <v>3</v>
      </c>
      <c r="Z28" s="32">
        <v>4</v>
      </c>
      <c r="AA28" s="32">
        <v>3</v>
      </c>
    </row>
    <row r="29" spans="1:27" x14ac:dyDescent="0.25">
      <c r="A29" s="69"/>
      <c r="C29" s="32">
        <v>4</v>
      </c>
      <c r="D29" s="32">
        <v>4</v>
      </c>
      <c r="E29" s="32">
        <v>4</v>
      </c>
      <c r="F29" s="32">
        <v>4</v>
      </c>
      <c r="G29" s="32">
        <v>4</v>
      </c>
      <c r="H29" s="32">
        <v>4</v>
      </c>
      <c r="I29" s="32">
        <v>4</v>
      </c>
      <c r="J29" s="32">
        <v>4</v>
      </c>
      <c r="K29" s="32">
        <v>4</v>
      </c>
      <c r="L29" s="32">
        <v>4</v>
      </c>
      <c r="M29" s="32">
        <v>4</v>
      </c>
      <c r="N29" s="32">
        <v>4</v>
      </c>
      <c r="O29" s="32">
        <v>4</v>
      </c>
      <c r="P29" s="32">
        <v>4</v>
      </c>
      <c r="Q29" s="32">
        <v>4</v>
      </c>
      <c r="R29" s="32">
        <v>4</v>
      </c>
      <c r="S29" s="32">
        <v>4</v>
      </c>
      <c r="T29" s="32">
        <v>4</v>
      </c>
      <c r="U29" s="32">
        <v>4</v>
      </c>
      <c r="V29" s="32">
        <v>4</v>
      </c>
      <c r="W29" s="32">
        <v>4</v>
      </c>
      <c r="X29" s="32">
        <v>3</v>
      </c>
      <c r="Y29" s="32">
        <v>4</v>
      </c>
      <c r="Z29" s="32">
        <v>4</v>
      </c>
      <c r="AA29" s="32">
        <v>3</v>
      </c>
    </row>
    <row r="30" spans="1:27" x14ac:dyDescent="0.25">
      <c r="C30" s="32">
        <v>4</v>
      </c>
      <c r="D30" s="32">
        <v>4</v>
      </c>
      <c r="E30" s="32">
        <v>4</v>
      </c>
      <c r="F30" s="32">
        <v>4</v>
      </c>
      <c r="G30" s="32">
        <v>4</v>
      </c>
      <c r="H30" s="32">
        <v>4</v>
      </c>
      <c r="I30" s="32">
        <v>3</v>
      </c>
      <c r="J30" s="32">
        <v>4</v>
      </c>
      <c r="K30" s="32">
        <v>4</v>
      </c>
      <c r="L30" s="32">
        <v>4</v>
      </c>
      <c r="M30" s="32">
        <v>4</v>
      </c>
      <c r="N30" s="32">
        <v>4</v>
      </c>
      <c r="O30" s="32">
        <v>2</v>
      </c>
      <c r="P30" s="32">
        <v>4</v>
      </c>
      <c r="Q30" s="32">
        <v>4</v>
      </c>
      <c r="R30" s="32">
        <v>4</v>
      </c>
      <c r="S30" s="32">
        <v>4</v>
      </c>
      <c r="T30" s="32">
        <v>4</v>
      </c>
      <c r="U30" s="32">
        <v>4</v>
      </c>
      <c r="V30" s="32">
        <v>4</v>
      </c>
      <c r="W30" s="32">
        <v>4</v>
      </c>
      <c r="X30" s="32">
        <v>4</v>
      </c>
      <c r="Y30" s="32">
        <v>4</v>
      </c>
      <c r="Z30" s="32">
        <v>4</v>
      </c>
      <c r="AA30" s="32">
        <v>4</v>
      </c>
    </row>
    <row r="31" spans="1:27" x14ac:dyDescent="0.25">
      <c r="C31" s="32">
        <v>2</v>
      </c>
      <c r="D31" s="32">
        <v>2</v>
      </c>
      <c r="E31" s="32">
        <v>2</v>
      </c>
      <c r="F31" s="32">
        <v>2</v>
      </c>
      <c r="G31" s="32">
        <v>2</v>
      </c>
      <c r="H31" s="32">
        <v>3</v>
      </c>
      <c r="I31" s="32">
        <v>2</v>
      </c>
      <c r="J31" s="32">
        <v>2</v>
      </c>
      <c r="K31" s="32">
        <v>1</v>
      </c>
      <c r="L31" s="32">
        <v>4</v>
      </c>
      <c r="M31" s="32">
        <v>3</v>
      </c>
      <c r="N31" s="32">
        <v>1</v>
      </c>
      <c r="O31" s="32">
        <v>1</v>
      </c>
      <c r="P31" s="32">
        <v>2</v>
      </c>
      <c r="Q31" s="32">
        <v>1</v>
      </c>
      <c r="R31" s="32">
        <v>2</v>
      </c>
      <c r="S31" s="32">
        <v>2</v>
      </c>
      <c r="T31" s="32">
        <v>2</v>
      </c>
      <c r="U31" s="32">
        <v>3</v>
      </c>
      <c r="V31" s="32">
        <v>2</v>
      </c>
      <c r="W31" s="32">
        <v>1</v>
      </c>
      <c r="X31" s="32">
        <v>2</v>
      </c>
      <c r="Y31" s="32">
        <v>2</v>
      </c>
      <c r="Z31" s="32">
        <v>2</v>
      </c>
      <c r="AA31" s="32">
        <v>2</v>
      </c>
    </row>
    <row r="32" spans="1:27" x14ac:dyDescent="0.25">
      <c r="C32" s="32">
        <v>4</v>
      </c>
      <c r="D32" s="32">
        <v>3</v>
      </c>
      <c r="E32" s="32">
        <v>3</v>
      </c>
      <c r="F32" s="32">
        <v>4</v>
      </c>
      <c r="G32" s="32">
        <v>3</v>
      </c>
      <c r="H32" s="32">
        <v>4</v>
      </c>
      <c r="I32" s="32">
        <v>4</v>
      </c>
      <c r="J32" s="32">
        <v>3</v>
      </c>
      <c r="K32" s="32">
        <v>4</v>
      </c>
      <c r="L32" s="32">
        <v>3</v>
      </c>
      <c r="M32" s="32">
        <v>4</v>
      </c>
      <c r="N32" s="32">
        <v>4</v>
      </c>
      <c r="O32" s="32">
        <v>4</v>
      </c>
      <c r="P32" s="32">
        <v>3</v>
      </c>
      <c r="Q32" s="32">
        <v>3</v>
      </c>
      <c r="R32" s="32">
        <v>4</v>
      </c>
      <c r="S32" s="32">
        <v>4</v>
      </c>
      <c r="T32" s="32">
        <v>4</v>
      </c>
      <c r="U32" s="32">
        <v>4</v>
      </c>
      <c r="V32" s="32">
        <v>4</v>
      </c>
      <c r="W32" s="32">
        <v>4</v>
      </c>
      <c r="X32" s="32">
        <v>4</v>
      </c>
      <c r="Y32" s="32">
        <v>3</v>
      </c>
      <c r="Z32" s="32">
        <v>4</v>
      </c>
      <c r="AA32" s="32">
        <v>3</v>
      </c>
    </row>
    <row r="33" spans="3:27" x14ac:dyDescent="0.25">
      <c r="C33" s="32">
        <v>4</v>
      </c>
      <c r="D33" s="32">
        <v>4</v>
      </c>
      <c r="E33" s="32">
        <v>3</v>
      </c>
      <c r="F33" s="32">
        <v>3</v>
      </c>
      <c r="G33" s="32">
        <v>3</v>
      </c>
      <c r="H33" s="32">
        <v>3</v>
      </c>
      <c r="I33" s="32">
        <v>3</v>
      </c>
      <c r="J33" s="32">
        <v>4</v>
      </c>
      <c r="K33" s="32">
        <v>4</v>
      </c>
      <c r="L33" s="32">
        <v>4</v>
      </c>
      <c r="M33" s="32">
        <v>4</v>
      </c>
      <c r="N33" s="32">
        <v>4</v>
      </c>
      <c r="O33" s="32">
        <v>3</v>
      </c>
      <c r="P33" s="32">
        <v>4</v>
      </c>
      <c r="Q33" s="32">
        <v>4</v>
      </c>
      <c r="R33" s="32">
        <v>3</v>
      </c>
      <c r="S33" s="32">
        <v>3</v>
      </c>
      <c r="T33" s="32">
        <v>4</v>
      </c>
      <c r="U33" s="32">
        <v>3</v>
      </c>
      <c r="V33" s="32">
        <v>4</v>
      </c>
      <c r="W33" s="32">
        <v>4</v>
      </c>
      <c r="X33" s="32">
        <v>3</v>
      </c>
      <c r="Y33" s="32">
        <v>3</v>
      </c>
      <c r="Z33" s="32">
        <v>3</v>
      </c>
      <c r="AA33" s="32">
        <v>4</v>
      </c>
    </row>
    <row r="34" spans="3:27" x14ac:dyDescent="0.25">
      <c r="C34" s="32">
        <v>4</v>
      </c>
      <c r="D34" s="32">
        <v>3</v>
      </c>
      <c r="E34" s="32">
        <v>3</v>
      </c>
      <c r="F34" s="32">
        <v>3</v>
      </c>
      <c r="G34" s="32">
        <v>3</v>
      </c>
      <c r="H34" s="32">
        <v>3</v>
      </c>
      <c r="I34" s="32">
        <v>3</v>
      </c>
      <c r="J34" s="32">
        <v>4</v>
      </c>
      <c r="K34" s="32">
        <v>4</v>
      </c>
      <c r="L34" s="32">
        <v>3</v>
      </c>
      <c r="M34" s="32">
        <v>3</v>
      </c>
      <c r="N34" s="32">
        <v>3</v>
      </c>
      <c r="O34" s="32">
        <v>3</v>
      </c>
      <c r="P34" s="32">
        <v>3</v>
      </c>
      <c r="Q34" s="32">
        <v>3</v>
      </c>
      <c r="R34" s="32">
        <v>3</v>
      </c>
      <c r="S34" s="32">
        <v>4</v>
      </c>
      <c r="T34" s="32">
        <v>3</v>
      </c>
      <c r="U34" s="32">
        <v>3</v>
      </c>
      <c r="V34" s="32">
        <v>3</v>
      </c>
      <c r="W34" s="32">
        <v>3</v>
      </c>
      <c r="X34" s="32">
        <v>4</v>
      </c>
      <c r="Y34" s="32">
        <v>2</v>
      </c>
      <c r="Z34" s="32">
        <v>3</v>
      </c>
      <c r="AA34" s="32">
        <v>2</v>
      </c>
    </row>
    <row r="35" spans="3:27" x14ac:dyDescent="0.25">
      <c r="C35" s="32">
        <v>4</v>
      </c>
      <c r="D35" s="32">
        <v>4</v>
      </c>
      <c r="E35" s="32">
        <v>4</v>
      </c>
      <c r="F35" s="32">
        <v>3</v>
      </c>
      <c r="G35" s="32">
        <v>3</v>
      </c>
      <c r="H35" s="32">
        <v>2</v>
      </c>
      <c r="I35" s="32">
        <v>2</v>
      </c>
      <c r="J35" s="32">
        <v>4</v>
      </c>
      <c r="K35" s="32">
        <v>4</v>
      </c>
      <c r="L35" s="32">
        <v>4</v>
      </c>
      <c r="M35" s="32">
        <v>3</v>
      </c>
      <c r="N35" s="32">
        <v>3</v>
      </c>
      <c r="O35" s="32">
        <v>1</v>
      </c>
      <c r="P35" s="32">
        <v>3</v>
      </c>
      <c r="Q35" s="32">
        <v>4</v>
      </c>
      <c r="R35" s="32">
        <v>2</v>
      </c>
      <c r="S35" s="32">
        <v>4</v>
      </c>
      <c r="T35" s="32">
        <v>3</v>
      </c>
      <c r="U35" s="32">
        <v>2</v>
      </c>
      <c r="V35" s="32">
        <v>3</v>
      </c>
      <c r="W35" s="32">
        <v>4</v>
      </c>
      <c r="X35" s="32">
        <v>4</v>
      </c>
      <c r="Y35" s="32">
        <v>4</v>
      </c>
      <c r="Z35" s="32">
        <v>4</v>
      </c>
      <c r="AA35" s="32">
        <v>3</v>
      </c>
    </row>
    <row r="36" spans="3:27" x14ac:dyDescent="0.25">
      <c r="C36" s="32">
        <v>4</v>
      </c>
      <c r="D36" s="32">
        <v>3</v>
      </c>
      <c r="E36" s="32">
        <v>3</v>
      </c>
      <c r="F36" s="32">
        <v>4</v>
      </c>
      <c r="G36" s="32">
        <v>4</v>
      </c>
      <c r="H36" s="32">
        <v>3</v>
      </c>
      <c r="I36" s="32">
        <v>4</v>
      </c>
      <c r="J36" s="32">
        <v>3</v>
      </c>
      <c r="K36" s="32">
        <v>3</v>
      </c>
      <c r="L36" s="32">
        <v>3</v>
      </c>
      <c r="M36" s="32">
        <v>4</v>
      </c>
      <c r="N36" s="32">
        <v>2</v>
      </c>
      <c r="O36" s="32">
        <v>2</v>
      </c>
      <c r="P36" s="32">
        <v>3</v>
      </c>
      <c r="Q36" s="32">
        <v>4</v>
      </c>
      <c r="R36" s="32">
        <v>3</v>
      </c>
      <c r="S36" s="32">
        <v>3</v>
      </c>
      <c r="T36" s="32">
        <v>4</v>
      </c>
      <c r="U36" s="32">
        <v>4</v>
      </c>
      <c r="V36" s="32">
        <v>4</v>
      </c>
      <c r="W36" s="32">
        <v>3</v>
      </c>
      <c r="X36" s="32">
        <v>4</v>
      </c>
      <c r="Y36" s="32">
        <v>4</v>
      </c>
      <c r="Z36" s="32">
        <v>4</v>
      </c>
      <c r="AA36" s="32">
        <v>4</v>
      </c>
    </row>
    <row r="37" spans="3:27" x14ac:dyDescent="0.25">
      <c r="C37" s="32">
        <v>3</v>
      </c>
      <c r="D37" s="32">
        <v>4</v>
      </c>
      <c r="E37" s="32">
        <v>3</v>
      </c>
      <c r="F37" s="32">
        <v>4</v>
      </c>
      <c r="G37" s="32">
        <v>3</v>
      </c>
      <c r="H37" s="32">
        <v>4</v>
      </c>
      <c r="I37" s="32">
        <v>4</v>
      </c>
      <c r="J37" s="32">
        <v>4</v>
      </c>
      <c r="K37" s="32">
        <v>3</v>
      </c>
      <c r="L37" s="32">
        <v>3</v>
      </c>
      <c r="M37" s="32">
        <v>3</v>
      </c>
      <c r="N37" s="32">
        <v>3</v>
      </c>
      <c r="O37" s="32">
        <v>3</v>
      </c>
      <c r="P37" s="32">
        <v>3</v>
      </c>
      <c r="Q37" s="32">
        <v>4</v>
      </c>
      <c r="R37" s="32">
        <v>3</v>
      </c>
      <c r="S37" s="32">
        <v>3</v>
      </c>
      <c r="T37" s="32">
        <v>3</v>
      </c>
      <c r="U37" s="32">
        <v>3</v>
      </c>
      <c r="V37" s="32">
        <v>4</v>
      </c>
      <c r="W37" s="32">
        <v>3</v>
      </c>
      <c r="X37" s="32">
        <v>4</v>
      </c>
      <c r="Y37" s="32">
        <v>3</v>
      </c>
      <c r="Z37" s="32">
        <v>3</v>
      </c>
      <c r="AA37" s="32">
        <v>4</v>
      </c>
    </row>
    <row r="38" spans="3:27" x14ac:dyDescent="0.25">
      <c r="C38" s="32">
        <v>3</v>
      </c>
      <c r="D38" s="32">
        <v>3</v>
      </c>
      <c r="E38" s="32">
        <v>3</v>
      </c>
      <c r="F38" s="32">
        <v>3</v>
      </c>
      <c r="G38" s="32">
        <v>3</v>
      </c>
      <c r="H38" s="32">
        <v>3</v>
      </c>
      <c r="I38" s="32">
        <v>4</v>
      </c>
      <c r="J38" s="32">
        <v>3</v>
      </c>
      <c r="K38" s="32">
        <v>3</v>
      </c>
      <c r="L38" s="32">
        <v>3</v>
      </c>
      <c r="M38" s="32">
        <v>3</v>
      </c>
      <c r="N38" s="32">
        <v>4</v>
      </c>
      <c r="O38" s="32">
        <v>2</v>
      </c>
      <c r="P38" s="32">
        <v>4</v>
      </c>
      <c r="Q38" s="32">
        <v>3</v>
      </c>
      <c r="R38" s="32">
        <v>4</v>
      </c>
      <c r="S38" s="32">
        <v>2</v>
      </c>
      <c r="T38" s="32">
        <v>2</v>
      </c>
      <c r="U38" s="32">
        <v>3</v>
      </c>
      <c r="V38" s="32">
        <v>3</v>
      </c>
      <c r="W38" s="32">
        <v>2</v>
      </c>
      <c r="X38" s="32">
        <v>3</v>
      </c>
      <c r="Y38" s="32">
        <v>2</v>
      </c>
      <c r="Z38" s="32">
        <v>3</v>
      </c>
      <c r="AA38" s="32">
        <v>4</v>
      </c>
    </row>
    <row r="39" spans="3:27" x14ac:dyDescent="0.25">
      <c r="C39" s="32">
        <v>4</v>
      </c>
      <c r="D39" s="32">
        <v>4</v>
      </c>
      <c r="E39" s="32">
        <v>4</v>
      </c>
      <c r="F39" s="32">
        <v>3</v>
      </c>
      <c r="G39" s="32">
        <v>3</v>
      </c>
      <c r="H39" s="32">
        <v>3</v>
      </c>
      <c r="I39" s="32">
        <v>4</v>
      </c>
      <c r="J39" s="32">
        <v>3</v>
      </c>
      <c r="K39" s="32">
        <v>4</v>
      </c>
      <c r="L39" s="32">
        <v>3</v>
      </c>
      <c r="M39" s="32">
        <v>4</v>
      </c>
      <c r="N39" s="32">
        <v>3</v>
      </c>
      <c r="O39" s="32">
        <v>3</v>
      </c>
      <c r="P39" s="32">
        <v>3</v>
      </c>
      <c r="Q39" s="32">
        <v>3</v>
      </c>
      <c r="R39" s="32">
        <v>4</v>
      </c>
      <c r="S39" s="32">
        <v>4</v>
      </c>
      <c r="T39" s="32">
        <v>4</v>
      </c>
      <c r="U39" s="32">
        <v>4</v>
      </c>
      <c r="V39" s="32">
        <v>3</v>
      </c>
      <c r="W39" s="32">
        <v>3</v>
      </c>
      <c r="X39" s="32">
        <v>3</v>
      </c>
      <c r="Y39" s="32">
        <v>4</v>
      </c>
      <c r="Z39" s="32">
        <v>4</v>
      </c>
      <c r="AA39" s="32">
        <v>3</v>
      </c>
    </row>
    <row r="40" spans="3:27" x14ac:dyDescent="0.25">
      <c r="C40" s="32">
        <v>4</v>
      </c>
      <c r="D40" s="32">
        <v>3</v>
      </c>
      <c r="E40" s="32">
        <v>3</v>
      </c>
      <c r="F40" s="32">
        <v>4</v>
      </c>
      <c r="G40" s="32">
        <v>4</v>
      </c>
      <c r="H40" s="32">
        <v>3</v>
      </c>
      <c r="I40" s="32">
        <v>4</v>
      </c>
      <c r="J40" s="32">
        <v>3</v>
      </c>
      <c r="K40" s="32">
        <v>3</v>
      </c>
      <c r="L40" s="32">
        <v>3</v>
      </c>
      <c r="M40" s="32">
        <v>4</v>
      </c>
      <c r="N40" s="32">
        <v>2</v>
      </c>
      <c r="O40" s="32">
        <v>2</v>
      </c>
      <c r="P40" s="32">
        <v>4</v>
      </c>
      <c r="Q40" s="32">
        <v>3</v>
      </c>
      <c r="R40" s="32">
        <v>3</v>
      </c>
      <c r="S40" s="32">
        <v>3</v>
      </c>
      <c r="T40" s="32">
        <v>4</v>
      </c>
      <c r="U40" s="32">
        <v>4</v>
      </c>
      <c r="V40" s="32">
        <v>4</v>
      </c>
      <c r="W40" s="32">
        <v>3</v>
      </c>
      <c r="X40" s="32">
        <v>4</v>
      </c>
      <c r="Y40" s="32">
        <v>4</v>
      </c>
      <c r="Z40" s="32">
        <v>4</v>
      </c>
      <c r="AA40" s="32">
        <v>4</v>
      </c>
    </row>
    <row r="41" spans="3:27" x14ac:dyDescent="0.25">
      <c r="C41" s="32">
        <v>4</v>
      </c>
      <c r="D41" s="32">
        <v>4</v>
      </c>
      <c r="E41" s="32">
        <v>4</v>
      </c>
      <c r="F41" s="32">
        <v>3</v>
      </c>
      <c r="G41" s="32">
        <v>3</v>
      </c>
      <c r="H41" s="32">
        <v>2</v>
      </c>
      <c r="I41" s="32">
        <v>2</v>
      </c>
      <c r="J41" s="32">
        <v>4</v>
      </c>
      <c r="K41" s="32">
        <v>4</v>
      </c>
      <c r="L41" s="32">
        <v>4</v>
      </c>
      <c r="M41" s="32">
        <v>3</v>
      </c>
      <c r="N41" s="32">
        <v>3</v>
      </c>
      <c r="O41" s="32">
        <v>1</v>
      </c>
      <c r="P41" s="32">
        <v>3</v>
      </c>
      <c r="Q41" s="32">
        <v>4</v>
      </c>
      <c r="R41" s="32">
        <v>2</v>
      </c>
      <c r="S41" s="32">
        <v>4</v>
      </c>
      <c r="T41" s="32">
        <v>3</v>
      </c>
      <c r="U41" s="32">
        <v>2</v>
      </c>
      <c r="V41" s="32">
        <v>3</v>
      </c>
      <c r="W41" s="32">
        <v>4</v>
      </c>
      <c r="X41" s="32">
        <v>4</v>
      </c>
      <c r="Y41" s="32">
        <v>4</v>
      </c>
      <c r="Z41" s="32">
        <v>4</v>
      </c>
      <c r="AA41" s="32">
        <v>4</v>
      </c>
    </row>
    <row r="42" spans="3:27" x14ac:dyDescent="0.25">
      <c r="C42" s="32">
        <v>4</v>
      </c>
      <c r="D42" s="32">
        <v>4</v>
      </c>
      <c r="E42" s="32">
        <v>4</v>
      </c>
      <c r="F42" s="32">
        <v>3</v>
      </c>
      <c r="G42" s="32">
        <v>3</v>
      </c>
      <c r="H42" s="32">
        <v>3</v>
      </c>
      <c r="I42" s="32">
        <v>4</v>
      </c>
      <c r="J42" s="32">
        <v>2</v>
      </c>
      <c r="K42" s="32">
        <v>2</v>
      </c>
      <c r="L42" s="32">
        <v>2</v>
      </c>
      <c r="M42" s="32">
        <v>3</v>
      </c>
      <c r="N42" s="32">
        <v>3</v>
      </c>
      <c r="O42" s="32">
        <v>3</v>
      </c>
      <c r="P42" s="32">
        <v>3</v>
      </c>
      <c r="Q42" s="32">
        <v>2</v>
      </c>
      <c r="R42" s="32">
        <v>4</v>
      </c>
      <c r="S42" s="32">
        <v>3</v>
      </c>
      <c r="T42" s="32">
        <v>3</v>
      </c>
      <c r="U42" s="32">
        <v>3</v>
      </c>
      <c r="V42" s="32">
        <v>3</v>
      </c>
      <c r="W42" s="32">
        <v>4</v>
      </c>
      <c r="X42" s="32">
        <v>4</v>
      </c>
      <c r="Y42" s="32">
        <v>4</v>
      </c>
      <c r="Z42" s="32">
        <v>3</v>
      </c>
      <c r="AA42" s="32">
        <v>4</v>
      </c>
    </row>
    <row r="43" spans="3:27" x14ac:dyDescent="0.25">
      <c r="C43" s="32">
        <v>4</v>
      </c>
      <c r="D43" s="32">
        <v>4</v>
      </c>
      <c r="E43" s="32">
        <v>4</v>
      </c>
      <c r="F43" s="32">
        <v>2</v>
      </c>
      <c r="G43" s="32">
        <v>4</v>
      </c>
      <c r="H43" s="32">
        <v>2</v>
      </c>
      <c r="I43" s="32">
        <v>4</v>
      </c>
      <c r="J43" s="32">
        <v>4</v>
      </c>
      <c r="K43" s="32">
        <v>4</v>
      </c>
      <c r="L43" s="32">
        <v>2</v>
      </c>
      <c r="M43" s="32">
        <v>2</v>
      </c>
      <c r="N43" s="32">
        <v>4</v>
      </c>
      <c r="O43" s="32">
        <v>4</v>
      </c>
      <c r="P43" s="32">
        <v>2</v>
      </c>
      <c r="Q43" s="32">
        <v>4</v>
      </c>
      <c r="R43" s="32">
        <v>2</v>
      </c>
      <c r="S43" s="32">
        <v>2</v>
      </c>
      <c r="T43" s="32">
        <v>4</v>
      </c>
      <c r="U43" s="32">
        <v>2</v>
      </c>
      <c r="V43" s="32">
        <v>4</v>
      </c>
      <c r="W43" s="32">
        <v>4</v>
      </c>
      <c r="X43" s="32">
        <v>4</v>
      </c>
      <c r="Y43" s="32">
        <v>4</v>
      </c>
      <c r="Z43" s="32">
        <v>4</v>
      </c>
      <c r="AA43" s="32">
        <v>4</v>
      </c>
    </row>
    <row r="44" spans="3:27" x14ac:dyDescent="0.25">
      <c r="C44" s="32">
        <v>2</v>
      </c>
      <c r="D44" s="32">
        <v>2</v>
      </c>
      <c r="E44" s="32">
        <v>1</v>
      </c>
      <c r="F44" s="32">
        <v>3</v>
      </c>
      <c r="G44" s="32">
        <v>4</v>
      </c>
      <c r="H44" s="32">
        <v>1</v>
      </c>
      <c r="I44" s="32">
        <v>2</v>
      </c>
      <c r="J44" s="32">
        <v>2</v>
      </c>
      <c r="K44" s="32">
        <v>3</v>
      </c>
      <c r="L44" s="32">
        <v>1</v>
      </c>
      <c r="M44" s="32">
        <v>3</v>
      </c>
      <c r="N44" s="32">
        <v>3</v>
      </c>
      <c r="O44" s="32">
        <v>1</v>
      </c>
      <c r="P44" s="32">
        <v>3</v>
      </c>
      <c r="Q44" s="32">
        <v>3</v>
      </c>
      <c r="R44" s="32">
        <v>1</v>
      </c>
      <c r="S44" s="32">
        <v>2</v>
      </c>
      <c r="T44" s="32">
        <v>4</v>
      </c>
      <c r="U44" s="32">
        <v>3</v>
      </c>
      <c r="V44" s="32">
        <v>4</v>
      </c>
      <c r="W44" s="32">
        <v>3</v>
      </c>
      <c r="X44" s="32">
        <v>1</v>
      </c>
      <c r="Y44" s="32">
        <v>4</v>
      </c>
      <c r="Z44" s="32">
        <v>2</v>
      </c>
      <c r="AA44" s="32">
        <v>1</v>
      </c>
    </row>
    <row r="45" spans="3:27" x14ac:dyDescent="0.25">
      <c r="C45" s="32">
        <v>3</v>
      </c>
      <c r="D45" s="32">
        <v>3</v>
      </c>
      <c r="E45" s="32">
        <v>3</v>
      </c>
      <c r="F45" s="32">
        <v>3</v>
      </c>
      <c r="G45" s="32">
        <v>3</v>
      </c>
      <c r="H45" s="32">
        <v>3</v>
      </c>
      <c r="I45" s="32">
        <v>3</v>
      </c>
      <c r="J45" s="32">
        <v>3</v>
      </c>
      <c r="K45" s="32">
        <v>3</v>
      </c>
      <c r="L45" s="32">
        <v>3</v>
      </c>
      <c r="M45" s="32">
        <v>3</v>
      </c>
      <c r="N45" s="32">
        <v>3</v>
      </c>
      <c r="O45" s="32">
        <v>3</v>
      </c>
      <c r="P45" s="32">
        <v>3</v>
      </c>
      <c r="Q45" s="32">
        <v>3</v>
      </c>
      <c r="R45" s="32">
        <v>3</v>
      </c>
      <c r="S45" s="32">
        <v>3</v>
      </c>
      <c r="T45" s="32">
        <v>3</v>
      </c>
      <c r="U45" s="32">
        <v>3</v>
      </c>
      <c r="V45" s="32">
        <v>3</v>
      </c>
      <c r="W45" s="32">
        <v>3</v>
      </c>
      <c r="X45" s="32">
        <v>3</v>
      </c>
      <c r="Y45" s="32">
        <v>3</v>
      </c>
      <c r="Z45" s="32">
        <v>3</v>
      </c>
      <c r="AA45" s="32">
        <v>3</v>
      </c>
    </row>
    <row r="46" spans="3:27" x14ac:dyDescent="0.25">
      <c r="C46" s="32">
        <v>4</v>
      </c>
      <c r="D46" s="32">
        <v>3</v>
      </c>
      <c r="E46" s="32">
        <v>3</v>
      </c>
      <c r="F46" s="32">
        <v>4</v>
      </c>
      <c r="G46" s="32">
        <v>3</v>
      </c>
      <c r="H46" s="32">
        <v>3</v>
      </c>
      <c r="I46" s="32">
        <v>3</v>
      </c>
      <c r="J46" s="32">
        <v>4</v>
      </c>
      <c r="K46" s="32">
        <v>3</v>
      </c>
      <c r="L46" s="32">
        <v>3</v>
      </c>
      <c r="M46" s="32">
        <v>3</v>
      </c>
      <c r="N46" s="32">
        <v>3</v>
      </c>
      <c r="O46" s="32">
        <v>3</v>
      </c>
      <c r="P46" s="32">
        <v>4</v>
      </c>
      <c r="Q46" s="32">
        <v>3</v>
      </c>
      <c r="R46" s="32">
        <v>3</v>
      </c>
      <c r="S46" s="32">
        <v>3</v>
      </c>
      <c r="T46" s="32">
        <v>4</v>
      </c>
      <c r="U46" s="32">
        <v>2</v>
      </c>
      <c r="V46" s="32">
        <v>3</v>
      </c>
      <c r="W46" s="32">
        <v>3</v>
      </c>
      <c r="X46" s="32">
        <v>2</v>
      </c>
      <c r="Y46" s="32">
        <v>3</v>
      </c>
      <c r="Z46" s="32">
        <v>3</v>
      </c>
      <c r="AA46" s="32">
        <v>2</v>
      </c>
    </row>
    <row r="47" spans="3:27" x14ac:dyDescent="0.25">
      <c r="C47" s="32">
        <v>4</v>
      </c>
      <c r="D47" s="32">
        <v>4</v>
      </c>
      <c r="E47" s="32">
        <v>4</v>
      </c>
      <c r="F47" s="32">
        <v>4</v>
      </c>
      <c r="G47" s="32">
        <v>4</v>
      </c>
      <c r="H47" s="32">
        <v>4</v>
      </c>
      <c r="I47" s="32">
        <v>4</v>
      </c>
      <c r="J47" s="32">
        <v>4</v>
      </c>
      <c r="K47" s="32">
        <v>4</v>
      </c>
      <c r="L47" s="32">
        <v>4</v>
      </c>
      <c r="M47" s="32">
        <v>4</v>
      </c>
      <c r="N47" s="32">
        <v>4</v>
      </c>
      <c r="O47" s="32">
        <v>4</v>
      </c>
      <c r="P47" s="32">
        <v>4</v>
      </c>
      <c r="Q47" s="32">
        <v>4</v>
      </c>
      <c r="R47" s="32">
        <v>4</v>
      </c>
      <c r="S47" s="32">
        <v>4</v>
      </c>
      <c r="T47" s="32">
        <v>4</v>
      </c>
      <c r="U47" s="32">
        <v>4</v>
      </c>
      <c r="V47" s="32">
        <v>4</v>
      </c>
      <c r="W47" s="32">
        <v>4</v>
      </c>
      <c r="X47" s="32">
        <v>4</v>
      </c>
      <c r="Y47" s="32">
        <v>4</v>
      </c>
      <c r="Z47" s="32">
        <v>4</v>
      </c>
      <c r="AA47" s="32">
        <v>4</v>
      </c>
    </row>
    <row r="48" spans="3:27" x14ac:dyDescent="0.25">
      <c r="C48" s="32">
        <v>3</v>
      </c>
      <c r="D48" s="32">
        <v>3</v>
      </c>
      <c r="E48" s="32">
        <v>3</v>
      </c>
      <c r="F48" s="32">
        <v>3</v>
      </c>
      <c r="G48" s="32">
        <v>3</v>
      </c>
      <c r="H48" s="32">
        <v>3</v>
      </c>
      <c r="I48" s="32">
        <v>2</v>
      </c>
      <c r="J48" s="32">
        <v>3</v>
      </c>
      <c r="K48" s="32">
        <v>3</v>
      </c>
      <c r="L48" s="32">
        <v>3</v>
      </c>
      <c r="M48" s="32">
        <v>3</v>
      </c>
      <c r="N48" s="32">
        <v>3</v>
      </c>
      <c r="O48" s="32">
        <v>3</v>
      </c>
      <c r="P48" s="32">
        <v>3</v>
      </c>
      <c r="Q48" s="32">
        <v>3</v>
      </c>
      <c r="R48" s="32">
        <v>3</v>
      </c>
      <c r="S48" s="32">
        <v>3</v>
      </c>
      <c r="T48" s="32">
        <v>3</v>
      </c>
      <c r="U48" s="32">
        <v>2</v>
      </c>
      <c r="V48" s="32">
        <v>3</v>
      </c>
      <c r="W48" s="32">
        <v>3</v>
      </c>
      <c r="X48" s="32">
        <v>3</v>
      </c>
      <c r="Y48" s="32">
        <v>3</v>
      </c>
      <c r="Z48" s="32">
        <v>3</v>
      </c>
      <c r="AA48" s="32">
        <v>3</v>
      </c>
    </row>
    <row r="49" spans="3:27" x14ac:dyDescent="0.25">
      <c r="C49" s="32">
        <v>3</v>
      </c>
      <c r="D49" s="32">
        <v>2</v>
      </c>
      <c r="E49" s="32">
        <v>3</v>
      </c>
      <c r="F49" s="32">
        <v>2</v>
      </c>
      <c r="G49" s="32">
        <v>3</v>
      </c>
      <c r="H49" s="32">
        <v>3</v>
      </c>
      <c r="I49" s="32">
        <v>1</v>
      </c>
      <c r="J49" s="32">
        <v>2</v>
      </c>
      <c r="K49" s="32">
        <v>2</v>
      </c>
      <c r="L49" s="32">
        <v>3</v>
      </c>
      <c r="M49" s="32">
        <v>2</v>
      </c>
      <c r="N49" s="32">
        <v>3</v>
      </c>
      <c r="O49" s="32">
        <v>1</v>
      </c>
      <c r="P49" s="32">
        <v>2</v>
      </c>
      <c r="Q49" s="32">
        <v>2</v>
      </c>
      <c r="R49" s="32">
        <v>3</v>
      </c>
      <c r="S49" s="32">
        <v>3</v>
      </c>
      <c r="T49" s="32">
        <v>1</v>
      </c>
      <c r="U49" s="32">
        <v>2</v>
      </c>
      <c r="V49" s="32">
        <v>2</v>
      </c>
      <c r="W49" s="32">
        <v>3</v>
      </c>
      <c r="X49" s="32">
        <v>3</v>
      </c>
      <c r="Y49" s="32">
        <v>2</v>
      </c>
      <c r="Z49" s="32">
        <v>3</v>
      </c>
      <c r="AA49" s="32">
        <v>3</v>
      </c>
    </row>
    <row r="50" spans="3:27" x14ac:dyDescent="0.25">
      <c r="C50" s="32">
        <v>4</v>
      </c>
      <c r="D50" s="32">
        <v>4</v>
      </c>
      <c r="E50" s="32">
        <v>4</v>
      </c>
      <c r="F50" s="32">
        <v>3</v>
      </c>
      <c r="G50" s="32">
        <v>4</v>
      </c>
      <c r="H50" s="32">
        <v>4</v>
      </c>
      <c r="I50" s="32">
        <v>2</v>
      </c>
      <c r="J50" s="32">
        <v>4</v>
      </c>
      <c r="K50" s="32">
        <v>3</v>
      </c>
      <c r="L50" s="32">
        <v>3</v>
      </c>
      <c r="M50" s="32">
        <v>4</v>
      </c>
      <c r="N50" s="32">
        <v>2</v>
      </c>
      <c r="O50" s="32">
        <v>2</v>
      </c>
      <c r="P50" s="32">
        <v>3</v>
      </c>
      <c r="Q50" s="32">
        <v>3</v>
      </c>
      <c r="R50" s="32">
        <v>3</v>
      </c>
      <c r="S50" s="32">
        <v>3</v>
      </c>
      <c r="T50" s="32">
        <v>4</v>
      </c>
      <c r="U50" s="32">
        <v>3</v>
      </c>
      <c r="V50" s="32">
        <v>3</v>
      </c>
      <c r="W50" s="32">
        <v>4</v>
      </c>
      <c r="X50" s="32">
        <v>3</v>
      </c>
      <c r="Y50" s="32">
        <v>3</v>
      </c>
      <c r="Z50" s="32">
        <v>3</v>
      </c>
      <c r="AA50" s="32">
        <v>3</v>
      </c>
    </row>
    <row r="51" spans="3:27" x14ac:dyDescent="0.25">
      <c r="C51" s="32">
        <v>4</v>
      </c>
      <c r="D51" s="32">
        <v>4</v>
      </c>
      <c r="E51" s="32">
        <v>4</v>
      </c>
      <c r="F51" s="32">
        <v>4</v>
      </c>
      <c r="G51" s="32">
        <v>4</v>
      </c>
      <c r="H51" s="32">
        <v>4</v>
      </c>
      <c r="I51" s="32">
        <v>4</v>
      </c>
      <c r="J51" s="32">
        <v>4</v>
      </c>
      <c r="K51" s="32">
        <v>4</v>
      </c>
      <c r="L51" s="32">
        <v>4</v>
      </c>
      <c r="M51" s="32">
        <v>4</v>
      </c>
      <c r="N51" s="32">
        <v>4</v>
      </c>
      <c r="O51" s="32">
        <v>4</v>
      </c>
      <c r="P51" s="32">
        <v>4</v>
      </c>
      <c r="Q51" s="32">
        <v>4</v>
      </c>
      <c r="R51" s="32">
        <v>4</v>
      </c>
      <c r="S51" s="32">
        <v>4</v>
      </c>
      <c r="T51" s="32">
        <v>4</v>
      </c>
      <c r="U51" s="32">
        <v>4</v>
      </c>
      <c r="V51" s="32">
        <v>4</v>
      </c>
      <c r="W51" s="32">
        <v>4</v>
      </c>
      <c r="X51" s="32">
        <v>4</v>
      </c>
      <c r="Y51" s="32">
        <v>4</v>
      </c>
      <c r="Z51" s="32">
        <v>4</v>
      </c>
      <c r="AA51" s="32">
        <v>4</v>
      </c>
    </row>
    <row r="52" spans="3:27" x14ac:dyDescent="0.25">
      <c r="C52" s="32">
        <v>4</v>
      </c>
      <c r="D52" s="32">
        <v>4</v>
      </c>
      <c r="E52" s="32">
        <v>4</v>
      </c>
      <c r="F52" s="32">
        <v>3</v>
      </c>
      <c r="G52" s="32">
        <v>4</v>
      </c>
      <c r="H52" s="32">
        <v>4</v>
      </c>
      <c r="I52" s="32">
        <v>4</v>
      </c>
      <c r="J52" s="32">
        <v>4</v>
      </c>
      <c r="K52" s="32">
        <v>4</v>
      </c>
      <c r="L52" s="32">
        <v>4</v>
      </c>
      <c r="M52" s="32">
        <v>4</v>
      </c>
      <c r="N52" s="32">
        <v>4</v>
      </c>
      <c r="O52" s="32">
        <v>4</v>
      </c>
      <c r="P52" s="32">
        <v>3</v>
      </c>
      <c r="Q52" s="32">
        <v>4</v>
      </c>
      <c r="R52" s="32">
        <v>2</v>
      </c>
      <c r="S52" s="32">
        <v>3</v>
      </c>
      <c r="T52" s="32">
        <v>4</v>
      </c>
      <c r="U52" s="32">
        <v>4</v>
      </c>
      <c r="V52" s="32">
        <v>4</v>
      </c>
      <c r="W52" s="32">
        <v>4</v>
      </c>
      <c r="X52" s="32">
        <v>4</v>
      </c>
      <c r="Y52" s="32">
        <v>4</v>
      </c>
      <c r="Z52" s="32">
        <v>4</v>
      </c>
      <c r="AA52" s="32">
        <v>4</v>
      </c>
    </row>
    <row r="53" spans="3:27" x14ac:dyDescent="0.25">
      <c r="C53" s="32">
        <v>4</v>
      </c>
      <c r="D53" s="32">
        <v>4</v>
      </c>
      <c r="E53" s="32">
        <v>4</v>
      </c>
      <c r="F53" s="32">
        <v>4</v>
      </c>
      <c r="G53" s="32">
        <v>4</v>
      </c>
      <c r="H53" s="32">
        <v>4</v>
      </c>
      <c r="I53" s="32">
        <v>4</v>
      </c>
      <c r="J53" s="32">
        <v>4</v>
      </c>
      <c r="K53" s="32">
        <v>4</v>
      </c>
      <c r="L53" s="32">
        <v>4</v>
      </c>
      <c r="M53" s="32">
        <v>4</v>
      </c>
      <c r="N53" s="32">
        <v>4</v>
      </c>
      <c r="O53" s="32">
        <v>4</v>
      </c>
      <c r="P53" s="32">
        <v>4</v>
      </c>
      <c r="Q53" s="32">
        <v>4</v>
      </c>
      <c r="R53" s="32">
        <v>4</v>
      </c>
      <c r="S53" s="32">
        <v>4</v>
      </c>
      <c r="T53" s="32">
        <v>4</v>
      </c>
      <c r="U53" s="32">
        <v>4</v>
      </c>
      <c r="V53" s="32">
        <v>4</v>
      </c>
      <c r="W53" s="32">
        <v>4</v>
      </c>
      <c r="X53" s="32">
        <v>4</v>
      </c>
      <c r="Y53" s="32">
        <v>4</v>
      </c>
      <c r="Z53" s="32">
        <v>4</v>
      </c>
      <c r="AA53" s="32">
        <v>4</v>
      </c>
    </row>
    <row r="54" spans="3:27" x14ac:dyDescent="0.25">
      <c r="C54" s="32">
        <v>3</v>
      </c>
      <c r="D54" s="32">
        <v>3</v>
      </c>
      <c r="E54" s="32">
        <v>3</v>
      </c>
      <c r="F54" s="32">
        <v>3</v>
      </c>
      <c r="G54" s="32">
        <v>3</v>
      </c>
      <c r="H54" s="32">
        <v>3</v>
      </c>
      <c r="I54" s="32">
        <v>3</v>
      </c>
      <c r="J54" s="32">
        <v>3</v>
      </c>
      <c r="K54" s="32">
        <v>3</v>
      </c>
      <c r="L54" s="32">
        <v>3</v>
      </c>
      <c r="M54" s="32">
        <v>3</v>
      </c>
      <c r="N54" s="32">
        <v>3</v>
      </c>
      <c r="O54" s="32">
        <v>3</v>
      </c>
      <c r="P54" s="32">
        <v>3</v>
      </c>
      <c r="Q54" s="32">
        <v>3</v>
      </c>
      <c r="R54" s="32">
        <v>3</v>
      </c>
      <c r="S54" s="32">
        <v>3</v>
      </c>
      <c r="T54" s="32">
        <v>4</v>
      </c>
      <c r="U54" s="32">
        <v>3</v>
      </c>
      <c r="V54" s="32">
        <v>4</v>
      </c>
      <c r="W54" s="32">
        <v>3</v>
      </c>
      <c r="X54" s="32">
        <v>3</v>
      </c>
      <c r="Y54" s="32">
        <v>2</v>
      </c>
      <c r="Z54" s="32">
        <v>3</v>
      </c>
      <c r="AA54" s="32">
        <v>3</v>
      </c>
    </row>
    <row r="55" spans="3:27" x14ac:dyDescent="0.25">
      <c r="C55" s="32">
        <v>4</v>
      </c>
      <c r="D55" s="32">
        <v>4</v>
      </c>
      <c r="E55" s="32">
        <v>4</v>
      </c>
      <c r="F55" s="32">
        <v>4</v>
      </c>
      <c r="G55" s="32">
        <v>3</v>
      </c>
      <c r="H55" s="32">
        <v>3</v>
      </c>
      <c r="I55" s="32">
        <v>4</v>
      </c>
      <c r="J55" s="32">
        <v>4</v>
      </c>
      <c r="K55" s="32">
        <v>3</v>
      </c>
      <c r="L55" s="32">
        <v>3</v>
      </c>
      <c r="M55" s="32">
        <v>3</v>
      </c>
      <c r="N55" s="32">
        <v>3</v>
      </c>
      <c r="O55" s="32">
        <v>3</v>
      </c>
      <c r="P55" s="32">
        <v>4</v>
      </c>
      <c r="Q55" s="32">
        <v>3</v>
      </c>
      <c r="R55" s="32">
        <v>3</v>
      </c>
      <c r="S55" s="32">
        <v>4</v>
      </c>
      <c r="T55" s="32">
        <v>4</v>
      </c>
      <c r="U55" s="32">
        <v>4</v>
      </c>
      <c r="V55" s="32">
        <v>3</v>
      </c>
      <c r="W55" s="32">
        <v>4</v>
      </c>
      <c r="X55" s="32">
        <v>4</v>
      </c>
      <c r="Y55" s="32">
        <v>3</v>
      </c>
      <c r="Z55" s="32">
        <v>3</v>
      </c>
      <c r="AA55" s="32">
        <v>4</v>
      </c>
    </row>
    <row r="56" spans="3:27" x14ac:dyDescent="0.25">
      <c r="C56" s="32">
        <v>2</v>
      </c>
      <c r="D56" s="32">
        <v>1</v>
      </c>
      <c r="E56" s="32">
        <v>2</v>
      </c>
      <c r="F56" s="32">
        <v>1</v>
      </c>
      <c r="G56" s="32">
        <v>2</v>
      </c>
      <c r="H56" s="32">
        <v>2</v>
      </c>
      <c r="I56" s="32">
        <v>2</v>
      </c>
      <c r="J56" s="32">
        <v>1</v>
      </c>
      <c r="K56" s="32">
        <v>1</v>
      </c>
      <c r="L56" s="32">
        <v>1</v>
      </c>
      <c r="M56" s="32">
        <v>2</v>
      </c>
      <c r="N56" s="32">
        <v>1</v>
      </c>
      <c r="O56" s="32">
        <v>2</v>
      </c>
      <c r="P56" s="32">
        <v>1</v>
      </c>
      <c r="Q56" s="32">
        <v>1</v>
      </c>
      <c r="R56" s="32">
        <v>1</v>
      </c>
      <c r="S56" s="32">
        <v>2</v>
      </c>
      <c r="T56" s="32">
        <v>1</v>
      </c>
      <c r="U56" s="32">
        <v>1</v>
      </c>
      <c r="V56" s="32">
        <v>1</v>
      </c>
      <c r="W56" s="32">
        <v>2</v>
      </c>
      <c r="X56" s="32">
        <v>2</v>
      </c>
      <c r="Y56" s="32">
        <v>3</v>
      </c>
      <c r="Z56" s="32">
        <v>1</v>
      </c>
      <c r="AA56" s="32">
        <v>2</v>
      </c>
    </row>
    <row r="57" spans="3:27" x14ac:dyDescent="0.25">
      <c r="C57" s="32">
        <v>4</v>
      </c>
      <c r="D57" s="32">
        <v>4</v>
      </c>
      <c r="E57" s="32">
        <v>4</v>
      </c>
      <c r="F57" s="32">
        <v>4</v>
      </c>
      <c r="G57" s="32">
        <v>4</v>
      </c>
      <c r="H57" s="32">
        <v>4</v>
      </c>
      <c r="I57" s="32">
        <v>4</v>
      </c>
      <c r="J57" s="32">
        <v>4</v>
      </c>
      <c r="K57" s="32">
        <v>4</v>
      </c>
      <c r="L57" s="32">
        <v>4</v>
      </c>
      <c r="M57" s="32">
        <v>4</v>
      </c>
      <c r="N57" s="32">
        <v>4</v>
      </c>
      <c r="O57" s="32">
        <v>4</v>
      </c>
      <c r="P57" s="32">
        <v>4</v>
      </c>
      <c r="Q57" s="32">
        <v>4</v>
      </c>
      <c r="R57" s="32">
        <v>4</v>
      </c>
      <c r="S57" s="32">
        <v>4</v>
      </c>
      <c r="T57" s="32">
        <v>4</v>
      </c>
      <c r="U57" s="32">
        <v>4</v>
      </c>
      <c r="V57" s="32">
        <v>4</v>
      </c>
      <c r="W57" s="32">
        <v>4</v>
      </c>
      <c r="X57" s="32">
        <v>4</v>
      </c>
      <c r="Y57" s="32">
        <v>4</v>
      </c>
      <c r="Z57" s="32">
        <v>4</v>
      </c>
      <c r="AA57" s="32">
        <v>4</v>
      </c>
    </row>
    <row r="58" spans="3:27" x14ac:dyDescent="0.25">
      <c r="C58" s="32">
        <v>4</v>
      </c>
      <c r="D58" s="32">
        <v>4</v>
      </c>
      <c r="E58" s="32">
        <v>4</v>
      </c>
      <c r="F58" s="32">
        <v>4</v>
      </c>
      <c r="G58" s="32">
        <v>4</v>
      </c>
      <c r="H58" s="32">
        <v>4</v>
      </c>
      <c r="I58" s="32">
        <v>4</v>
      </c>
      <c r="J58" s="32">
        <v>4</v>
      </c>
      <c r="K58" s="32">
        <v>4</v>
      </c>
      <c r="L58" s="32">
        <v>4</v>
      </c>
      <c r="M58" s="32">
        <v>4</v>
      </c>
      <c r="N58" s="32">
        <v>4</v>
      </c>
      <c r="O58" s="32">
        <v>4</v>
      </c>
      <c r="P58" s="32">
        <v>4</v>
      </c>
      <c r="Q58" s="32">
        <v>4</v>
      </c>
      <c r="R58" s="32">
        <v>4</v>
      </c>
      <c r="S58" s="32">
        <v>4</v>
      </c>
      <c r="T58" s="32">
        <v>4</v>
      </c>
      <c r="U58" s="32">
        <v>4</v>
      </c>
      <c r="V58" s="32">
        <v>4</v>
      </c>
      <c r="W58" s="32">
        <v>4</v>
      </c>
      <c r="X58" s="32">
        <v>4</v>
      </c>
      <c r="Y58" s="32">
        <v>4</v>
      </c>
      <c r="Z58" s="32">
        <v>4</v>
      </c>
      <c r="AA58" s="32">
        <v>4</v>
      </c>
    </row>
    <row r="59" spans="3:27" x14ac:dyDescent="0.25">
      <c r="C59" s="32">
        <v>2</v>
      </c>
      <c r="D59" s="32">
        <v>4</v>
      </c>
      <c r="E59" s="32">
        <v>4</v>
      </c>
      <c r="F59" s="32">
        <v>2</v>
      </c>
      <c r="G59" s="32">
        <v>2</v>
      </c>
      <c r="H59" s="32">
        <v>2</v>
      </c>
      <c r="I59" s="32">
        <v>4</v>
      </c>
      <c r="J59" s="32">
        <v>2</v>
      </c>
      <c r="K59" s="32">
        <v>4</v>
      </c>
      <c r="L59" s="32">
        <v>2</v>
      </c>
      <c r="M59" s="32">
        <v>4</v>
      </c>
      <c r="N59" s="32">
        <v>4</v>
      </c>
      <c r="O59" s="32">
        <v>2</v>
      </c>
      <c r="P59" s="32">
        <v>2</v>
      </c>
      <c r="Q59" s="32">
        <v>4</v>
      </c>
      <c r="R59" s="32">
        <v>4</v>
      </c>
      <c r="S59" s="32">
        <v>4</v>
      </c>
      <c r="T59" s="32">
        <v>4</v>
      </c>
      <c r="U59" s="32">
        <v>4</v>
      </c>
      <c r="V59" s="32">
        <v>2</v>
      </c>
      <c r="W59" s="32">
        <v>2</v>
      </c>
      <c r="X59" s="32">
        <v>2</v>
      </c>
      <c r="Y59" s="32">
        <v>4</v>
      </c>
      <c r="Z59" s="32">
        <v>4</v>
      </c>
      <c r="AA59" s="32">
        <v>2</v>
      </c>
    </row>
    <row r="60" spans="3:27" x14ac:dyDescent="0.25">
      <c r="C60" s="32">
        <v>4</v>
      </c>
      <c r="D60" s="32">
        <v>4</v>
      </c>
      <c r="E60" s="32">
        <v>4</v>
      </c>
      <c r="F60" s="32">
        <v>4</v>
      </c>
      <c r="G60" s="32">
        <v>4</v>
      </c>
      <c r="H60" s="32">
        <v>4</v>
      </c>
      <c r="I60" s="32">
        <v>4</v>
      </c>
      <c r="J60" s="32">
        <v>2</v>
      </c>
      <c r="K60" s="32">
        <v>2</v>
      </c>
      <c r="L60" s="32">
        <v>2</v>
      </c>
      <c r="M60" s="32">
        <v>2</v>
      </c>
      <c r="N60" s="32">
        <v>2</v>
      </c>
      <c r="O60" s="32">
        <v>2</v>
      </c>
      <c r="P60" s="32">
        <v>4</v>
      </c>
      <c r="Q60" s="32">
        <v>2</v>
      </c>
      <c r="R60" s="32">
        <v>2</v>
      </c>
      <c r="S60" s="32">
        <v>4</v>
      </c>
      <c r="T60" s="32">
        <v>4</v>
      </c>
      <c r="U60" s="32">
        <v>2</v>
      </c>
      <c r="V60" s="32">
        <v>2</v>
      </c>
      <c r="W60" s="32">
        <v>2</v>
      </c>
      <c r="X60" s="32">
        <v>2</v>
      </c>
      <c r="Y60" s="32">
        <v>2</v>
      </c>
      <c r="Z60" s="32">
        <v>2</v>
      </c>
      <c r="AA60" s="32">
        <v>2</v>
      </c>
    </row>
    <row r="61" spans="3:27" x14ac:dyDescent="0.25">
      <c r="C61" s="32">
        <v>4</v>
      </c>
      <c r="D61" s="32">
        <v>4</v>
      </c>
      <c r="E61" s="32">
        <v>4</v>
      </c>
      <c r="F61" s="32">
        <v>4</v>
      </c>
      <c r="G61" s="32">
        <v>2</v>
      </c>
      <c r="H61" s="32">
        <v>2</v>
      </c>
      <c r="I61" s="32">
        <v>2</v>
      </c>
      <c r="J61" s="32">
        <v>4</v>
      </c>
      <c r="K61" s="32">
        <v>4</v>
      </c>
      <c r="L61" s="32">
        <v>2</v>
      </c>
      <c r="M61" s="32">
        <v>4</v>
      </c>
      <c r="N61" s="32">
        <v>2</v>
      </c>
      <c r="O61" s="32">
        <v>2</v>
      </c>
      <c r="P61" s="32">
        <v>4</v>
      </c>
      <c r="Q61" s="32">
        <v>4</v>
      </c>
      <c r="R61" s="32">
        <v>2</v>
      </c>
      <c r="S61" s="32">
        <v>4</v>
      </c>
      <c r="T61" s="32">
        <v>2</v>
      </c>
      <c r="U61" s="32">
        <v>4</v>
      </c>
      <c r="V61" s="32">
        <v>4</v>
      </c>
      <c r="W61" s="32">
        <v>4</v>
      </c>
      <c r="X61" s="32">
        <v>2</v>
      </c>
      <c r="Y61" s="32">
        <v>2</v>
      </c>
      <c r="Z61" s="32">
        <v>2</v>
      </c>
      <c r="AA61" s="32">
        <v>2</v>
      </c>
    </row>
    <row r="62" spans="3:27" x14ac:dyDescent="0.25">
      <c r="C62" s="32">
        <v>3</v>
      </c>
      <c r="D62" s="32">
        <v>4</v>
      </c>
      <c r="E62" s="32">
        <v>3</v>
      </c>
      <c r="F62" s="32">
        <v>3</v>
      </c>
      <c r="G62" s="32">
        <v>2</v>
      </c>
      <c r="H62" s="32">
        <v>3</v>
      </c>
      <c r="I62" s="32">
        <v>3</v>
      </c>
      <c r="J62" s="32">
        <v>4</v>
      </c>
      <c r="K62" s="32">
        <v>4</v>
      </c>
      <c r="L62" s="32">
        <v>3</v>
      </c>
      <c r="M62" s="32">
        <v>4</v>
      </c>
      <c r="N62" s="32">
        <v>4</v>
      </c>
      <c r="O62" s="32">
        <v>3</v>
      </c>
      <c r="P62" s="32">
        <v>3</v>
      </c>
      <c r="Q62" s="32">
        <v>4</v>
      </c>
      <c r="R62" s="32">
        <v>3</v>
      </c>
      <c r="S62" s="32">
        <v>3</v>
      </c>
      <c r="T62" s="32">
        <v>3</v>
      </c>
      <c r="U62" s="32">
        <v>3</v>
      </c>
      <c r="V62" s="32">
        <v>4</v>
      </c>
      <c r="W62" s="32">
        <v>3</v>
      </c>
      <c r="X62" s="32">
        <v>3</v>
      </c>
      <c r="Y62" s="32">
        <v>2</v>
      </c>
      <c r="Z62" s="32">
        <v>3</v>
      </c>
      <c r="AA62" s="32">
        <v>3</v>
      </c>
    </row>
    <row r="63" spans="3:27" x14ac:dyDescent="0.25">
      <c r="C63" s="32">
        <v>4</v>
      </c>
      <c r="D63" s="32">
        <v>4</v>
      </c>
      <c r="E63" s="32">
        <v>4</v>
      </c>
      <c r="F63" s="32">
        <v>2</v>
      </c>
      <c r="G63" s="32">
        <v>4</v>
      </c>
      <c r="H63" s="32">
        <v>2</v>
      </c>
      <c r="I63" s="32">
        <v>4</v>
      </c>
      <c r="J63" s="32">
        <v>4</v>
      </c>
      <c r="K63" s="32">
        <v>4</v>
      </c>
      <c r="L63" s="32">
        <v>2</v>
      </c>
      <c r="M63" s="32">
        <v>2</v>
      </c>
      <c r="N63" s="32">
        <v>4</v>
      </c>
      <c r="O63" s="32">
        <v>4</v>
      </c>
      <c r="P63" s="32">
        <v>2</v>
      </c>
      <c r="Q63" s="32">
        <v>4</v>
      </c>
      <c r="R63" s="32">
        <v>2</v>
      </c>
      <c r="S63" s="32">
        <v>2</v>
      </c>
      <c r="T63" s="32">
        <v>4</v>
      </c>
      <c r="U63" s="32">
        <v>2</v>
      </c>
      <c r="V63" s="32">
        <v>4</v>
      </c>
      <c r="W63" s="32">
        <v>4</v>
      </c>
      <c r="X63" s="32">
        <v>4</v>
      </c>
      <c r="Y63" s="32">
        <v>4</v>
      </c>
      <c r="Z63" s="32">
        <v>4</v>
      </c>
      <c r="AA63" s="32">
        <v>4</v>
      </c>
    </row>
    <row r="64" spans="3:27" x14ac:dyDescent="0.25">
      <c r="C64" s="32">
        <v>2</v>
      </c>
      <c r="D64" s="32">
        <v>2</v>
      </c>
      <c r="E64" s="32">
        <v>1</v>
      </c>
      <c r="F64" s="32">
        <v>3</v>
      </c>
      <c r="G64" s="32">
        <v>4</v>
      </c>
      <c r="H64" s="32">
        <v>1</v>
      </c>
      <c r="I64" s="32">
        <v>2</v>
      </c>
      <c r="J64" s="32">
        <v>2</v>
      </c>
      <c r="K64" s="32">
        <v>3</v>
      </c>
      <c r="L64" s="32">
        <v>1</v>
      </c>
      <c r="M64" s="32">
        <v>3</v>
      </c>
      <c r="N64" s="32">
        <v>3</v>
      </c>
      <c r="O64" s="32">
        <v>1</v>
      </c>
      <c r="P64" s="32">
        <v>3</v>
      </c>
      <c r="Q64" s="32">
        <v>3</v>
      </c>
      <c r="R64" s="32">
        <v>1</v>
      </c>
      <c r="S64" s="32">
        <v>2</v>
      </c>
      <c r="T64" s="32">
        <v>4</v>
      </c>
      <c r="U64" s="32">
        <v>3</v>
      </c>
      <c r="V64" s="32">
        <v>4</v>
      </c>
      <c r="W64" s="32">
        <v>3</v>
      </c>
      <c r="X64" s="32">
        <v>1</v>
      </c>
      <c r="Y64" s="32">
        <v>4</v>
      </c>
      <c r="Z64" s="32">
        <v>2</v>
      </c>
      <c r="AA64" s="32">
        <v>1</v>
      </c>
    </row>
    <row r="65" spans="3:27" x14ac:dyDescent="0.25">
      <c r="C65" s="32">
        <v>3</v>
      </c>
      <c r="D65" s="32">
        <v>3</v>
      </c>
      <c r="E65" s="32">
        <v>3</v>
      </c>
      <c r="F65" s="32">
        <v>3</v>
      </c>
      <c r="G65" s="32">
        <v>3</v>
      </c>
      <c r="H65" s="32">
        <v>3</v>
      </c>
      <c r="I65" s="32">
        <v>3</v>
      </c>
      <c r="J65" s="32">
        <v>3</v>
      </c>
      <c r="K65" s="32">
        <v>3</v>
      </c>
      <c r="L65" s="32">
        <v>3</v>
      </c>
      <c r="M65" s="32">
        <v>3</v>
      </c>
      <c r="N65" s="32">
        <v>3</v>
      </c>
      <c r="O65" s="32">
        <v>3</v>
      </c>
      <c r="P65" s="32">
        <v>3</v>
      </c>
      <c r="Q65" s="32">
        <v>3</v>
      </c>
      <c r="R65" s="32">
        <v>3</v>
      </c>
      <c r="S65" s="32">
        <v>3</v>
      </c>
      <c r="T65" s="32">
        <v>3</v>
      </c>
      <c r="U65" s="32">
        <v>3</v>
      </c>
      <c r="V65" s="32">
        <v>3</v>
      </c>
      <c r="W65" s="32">
        <v>3</v>
      </c>
      <c r="X65" s="32">
        <v>3</v>
      </c>
      <c r="Y65" s="32">
        <v>3</v>
      </c>
      <c r="Z65" s="32">
        <v>3</v>
      </c>
      <c r="AA65" s="32">
        <v>3</v>
      </c>
    </row>
    <row r="66" spans="3:27" x14ac:dyDescent="0.25">
      <c r="C66" s="32">
        <v>4</v>
      </c>
      <c r="D66" s="32">
        <v>3</v>
      </c>
      <c r="E66" s="32">
        <v>3</v>
      </c>
      <c r="F66" s="32">
        <v>4</v>
      </c>
      <c r="G66" s="32">
        <v>3</v>
      </c>
      <c r="H66" s="32">
        <v>3</v>
      </c>
      <c r="I66" s="32">
        <v>3</v>
      </c>
      <c r="J66" s="32">
        <v>4</v>
      </c>
      <c r="K66" s="32">
        <v>3</v>
      </c>
      <c r="L66" s="32">
        <v>3</v>
      </c>
      <c r="M66" s="32">
        <v>3</v>
      </c>
      <c r="N66" s="32">
        <v>3</v>
      </c>
      <c r="O66" s="32">
        <v>3</v>
      </c>
      <c r="P66" s="32">
        <v>4</v>
      </c>
      <c r="Q66" s="32">
        <v>3</v>
      </c>
      <c r="R66" s="32">
        <v>3</v>
      </c>
      <c r="S66" s="32">
        <v>3</v>
      </c>
      <c r="T66" s="32">
        <v>4</v>
      </c>
      <c r="U66" s="32">
        <v>2</v>
      </c>
      <c r="V66" s="32">
        <v>3</v>
      </c>
      <c r="W66" s="32">
        <v>3</v>
      </c>
      <c r="X66" s="32">
        <v>2</v>
      </c>
      <c r="Y66" s="32">
        <v>3</v>
      </c>
      <c r="Z66" s="32">
        <v>3</v>
      </c>
      <c r="AA66" s="32">
        <v>2</v>
      </c>
    </row>
    <row r="67" spans="3:27" x14ac:dyDescent="0.25">
      <c r="C67" s="32">
        <v>3</v>
      </c>
      <c r="D67" s="32">
        <v>2</v>
      </c>
      <c r="E67" s="32">
        <v>3</v>
      </c>
      <c r="F67" s="32">
        <v>2</v>
      </c>
      <c r="G67" s="32">
        <v>3</v>
      </c>
      <c r="H67" s="32">
        <v>3</v>
      </c>
      <c r="I67" s="32">
        <v>1</v>
      </c>
      <c r="J67" s="32">
        <v>2</v>
      </c>
      <c r="K67" s="32">
        <v>2</v>
      </c>
      <c r="L67" s="32">
        <v>3</v>
      </c>
      <c r="M67" s="32">
        <v>2</v>
      </c>
      <c r="N67" s="32">
        <v>3</v>
      </c>
      <c r="O67" s="32">
        <v>1</v>
      </c>
      <c r="P67" s="32">
        <v>2</v>
      </c>
      <c r="Q67" s="32">
        <v>2</v>
      </c>
      <c r="R67" s="32">
        <v>3</v>
      </c>
      <c r="S67" s="32">
        <v>3</v>
      </c>
      <c r="T67" s="32">
        <v>1</v>
      </c>
      <c r="U67" s="32">
        <v>2</v>
      </c>
      <c r="V67" s="32">
        <v>2</v>
      </c>
      <c r="W67" s="32">
        <v>3</v>
      </c>
      <c r="X67" s="32">
        <v>3</v>
      </c>
      <c r="Y67" s="32">
        <v>2</v>
      </c>
      <c r="Z67" s="32">
        <v>3</v>
      </c>
      <c r="AA67" s="32">
        <v>3</v>
      </c>
    </row>
    <row r="68" spans="3:27" x14ac:dyDescent="0.25">
      <c r="C68" s="32">
        <v>4</v>
      </c>
      <c r="D68" s="32">
        <v>4</v>
      </c>
      <c r="E68" s="32">
        <v>4</v>
      </c>
      <c r="F68" s="32">
        <v>4</v>
      </c>
      <c r="G68" s="32">
        <v>4</v>
      </c>
      <c r="H68" s="32">
        <v>4</v>
      </c>
      <c r="I68" s="32">
        <v>4</v>
      </c>
      <c r="J68" s="32">
        <v>4</v>
      </c>
      <c r="K68" s="32">
        <v>4</v>
      </c>
      <c r="L68" s="32">
        <v>3</v>
      </c>
      <c r="M68" s="32">
        <v>4</v>
      </c>
      <c r="N68" s="32">
        <v>4</v>
      </c>
      <c r="O68" s="32">
        <v>4</v>
      </c>
      <c r="P68" s="32">
        <v>4</v>
      </c>
      <c r="Q68" s="32">
        <v>4</v>
      </c>
      <c r="R68" s="32">
        <v>2</v>
      </c>
      <c r="S68" s="32">
        <v>3</v>
      </c>
      <c r="T68" s="32">
        <v>4</v>
      </c>
      <c r="U68" s="32">
        <v>4</v>
      </c>
      <c r="V68" s="32">
        <v>4</v>
      </c>
      <c r="W68" s="32">
        <v>4</v>
      </c>
      <c r="X68" s="32">
        <v>4</v>
      </c>
      <c r="Y68" s="32">
        <v>4</v>
      </c>
      <c r="Z68" s="32">
        <v>4</v>
      </c>
      <c r="AA68" s="32">
        <v>4</v>
      </c>
    </row>
    <row r="69" spans="3:27" x14ac:dyDescent="0.25">
      <c r="C69" s="32">
        <v>3</v>
      </c>
      <c r="D69" s="32">
        <v>3</v>
      </c>
      <c r="E69" s="32">
        <v>3</v>
      </c>
      <c r="F69" s="32">
        <v>3</v>
      </c>
      <c r="G69" s="32">
        <v>3</v>
      </c>
      <c r="H69" s="32">
        <v>3</v>
      </c>
      <c r="I69" s="32">
        <v>3</v>
      </c>
      <c r="J69" s="32">
        <v>3</v>
      </c>
      <c r="K69" s="32">
        <v>3</v>
      </c>
      <c r="L69" s="32">
        <v>3</v>
      </c>
      <c r="M69" s="32">
        <v>3</v>
      </c>
      <c r="N69" s="32">
        <v>2</v>
      </c>
      <c r="O69" s="32">
        <v>3</v>
      </c>
      <c r="P69" s="32">
        <v>3</v>
      </c>
      <c r="Q69" s="32">
        <v>3</v>
      </c>
      <c r="R69" s="32">
        <v>3</v>
      </c>
      <c r="S69" s="32">
        <v>3</v>
      </c>
      <c r="T69" s="32">
        <v>3</v>
      </c>
      <c r="U69" s="32">
        <v>3</v>
      </c>
      <c r="V69" s="32">
        <v>3</v>
      </c>
      <c r="W69" s="32">
        <v>3</v>
      </c>
      <c r="X69" s="32">
        <v>3</v>
      </c>
      <c r="Y69" s="32">
        <v>3</v>
      </c>
      <c r="Z69" s="32">
        <v>3</v>
      </c>
      <c r="AA69" s="32">
        <v>3</v>
      </c>
    </row>
    <row r="70" spans="3:27" x14ac:dyDescent="0.25">
      <c r="C70" s="32">
        <v>3</v>
      </c>
      <c r="D70" s="32">
        <v>3</v>
      </c>
      <c r="E70" s="32">
        <v>3</v>
      </c>
      <c r="F70" s="32">
        <v>3</v>
      </c>
      <c r="G70" s="32">
        <v>3</v>
      </c>
      <c r="H70" s="32">
        <v>3</v>
      </c>
      <c r="I70" s="32">
        <v>3</v>
      </c>
      <c r="J70" s="32">
        <v>2</v>
      </c>
      <c r="K70" s="32">
        <v>4</v>
      </c>
      <c r="L70" s="32">
        <v>4</v>
      </c>
      <c r="M70" s="32">
        <v>3</v>
      </c>
      <c r="N70" s="32">
        <v>2</v>
      </c>
      <c r="O70" s="32">
        <v>2</v>
      </c>
      <c r="P70" s="32">
        <v>3</v>
      </c>
      <c r="Q70" s="32">
        <v>4</v>
      </c>
      <c r="R70" s="32">
        <v>3</v>
      </c>
      <c r="S70" s="32">
        <v>4</v>
      </c>
      <c r="T70" s="32">
        <v>3</v>
      </c>
      <c r="U70" s="32">
        <v>3</v>
      </c>
      <c r="V70" s="32">
        <v>4</v>
      </c>
      <c r="W70" s="32">
        <v>4</v>
      </c>
      <c r="X70" s="32">
        <v>3</v>
      </c>
      <c r="Y70" s="32">
        <v>2</v>
      </c>
      <c r="Z70" s="32">
        <v>4</v>
      </c>
      <c r="AA70" s="32">
        <v>3</v>
      </c>
    </row>
    <row r="71" spans="3:27" x14ac:dyDescent="0.25">
      <c r="C71" s="32">
        <v>3</v>
      </c>
      <c r="D71" s="32">
        <v>3</v>
      </c>
      <c r="E71" s="32">
        <v>3</v>
      </c>
      <c r="F71" s="32">
        <v>3</v>
      </c>
      <c r="G71" s="32">
        <v>3</v>
      </c>
      <c r="H71" s="32">
        <v>3</v>
      </c>
      <c r="I71" s="32">
        <v>3</v>
      </c>
      <c r="J71" s="32">
        <v>3</v>
      </c>
      <c r="K71" s="32">
        <v>3</v>
      </c>
      <c r="L71" s="32">
        <v>3</v>
      </c>
      <c r="M71" s="32">
        <v>3</v>
      </c>
      <c r="N71" s="32">
        <v>3</v>
      </c>
      <c r="O71" s="32">
        <v>3</v>
      </c>
      <c r="P71" s="32">
        <v>3</v>
      </c>
      <c r="Q71" s="32">
        <v>3</v>
      </c>
      <c r="R71" s="32">
        <v>3</v>
      </c>
      <c r="S71" s="32">
        <v>3</v>
      </c>
      <c r="T71" s="32">
        <v>3</v>
      </c>
      <c r="U71" s="32">
        <v>3</v>
      </c>
      <c r="V71" s="32">
        <v>3</v>
      </c>
      <c r="W71" s="32">
        <v>3</v>
      </c>
      <c r="X71" s="32">
        <v>3</v>
      </c>
      <c r="Y71" s="32">
        <v>3</v>
      </c>
      <c r="Z71" s="32">
        <v>3</v>
      </c>
      <c r="AA71" s="32">
        <v>3</v>
      </c>
    </row>
    <row r="72" spans="3:27" x14ac:dyDescent="0.25">
      <c r="C72" s="32">
        <v>4</v>
      </c>
      <c r="D72" s="32">
        <v>4</v>
      </c>
      <c r="E72" s="32">
        <v>4</v>
      </c>
      <c r="F72" s="32">
        <v>4</v>
      </c>
      <c r="G72" s="32">
        <v>4</v>
      </c>
      <c r="H72" s="32">
        <v>4</v>
      </c>
      <c r="I72" s="32">
        <v>4</v>
      </c>
      <c r="J72" s="32">
        <v>4</v>
      </c>
      <c r="K72" s="32">
        <v>4</v>
      </c>
      <c r="L72" s="32">
        <v>4</v>
      </c>
      <c r="M72" s="32">
        <v>4</v>
      </c>
      <c r="N72" s="32">
        <v>4</v>
      </c>
      <c r="O72" s="32">
        <v>4</v>
      </c>
      <c r="P72" s="32">
        <v>4</v>
      </c>
      <c r="Q72" s="32">
        <v>4</v>
      </c>
      <c r="R72" s="32">
        <v>4</v>
      </c>
      <c r="S72" s="32">
        <v>4</v>
      </c>
      <c r="T72" s="32">
        <v>4</v>
      </c>
      <c r="U72" s="32">
        <v>4</v>
      </c>
      <c r="V72" s="32">
        <v>4</v>
      </c>
      <c r="W72" s="32">
        <v>4</v>
      </c>
      <c r="X72" s="32">
        <v>4</v>
      </c>
      <c r="Y72" s="32">
        <v>4</v>
      </c>
      <c r="Z72" s="32">
        <v>4</v>
      </c>
      <c r="AA72" s="32">
        <v>4</v>
      </c>
    </row>
    <row r="73" spans="3:27" x14ac:dyDescent="0.25">
      <c r="C73" s="32">
        <v>3</v>
      </c>
      <c r="D73" s="32">
        <v>3</v>
      </c>
      <c r="E73" s="32">
        <v>3</v>
      </c>
      <c r="F73" s="32">
        <v>3</v>
      </c>
      <c r="G73" s="32">
        <v>3</v>
      </c>
      <c r="H73" s="32">
        <v>3</v>
      </c>
      <c r="I73" s="32">
        <v>3</v>
      </c>
      <c r="J73" s="32">
        <v>3</v>
      </c>
      <c r="K73" s="32">
        <v>3</v>
      </c>
      <c r="L73" s="32">
        <v>3</v>
      </c>
      <c r="M73" s="32">
        <v>3</v>
      </c>
      <c r="N73" s="32">
        <v>3</v>
      </c>
      <c r="O73" s="32">
        <v>3</v>
      </c>
      <c r="P73" s="32">
        <v>3</v>
      </c>
      <c r="Q73" s="32">
        <v>3</v>
      </c>
      <c r="R73" s="32">
        <v>3</v>
      </c>
      <c r="S73" s="32">
        <v>3</v>
      </c>
      <c r="T73" s="32">
        <v>4</v>
      </c>
      <c r="U73" s="32">
        <v>3</v>
      </c>
      <c r="V73" s="32">
        <v>4</v>
      </c>
      <c r="W73" s="32">
        <v>3</v>
      </c>
      <c r="X73" s="32">
        <v>3</v>
      </c>
      <c r="Y73" s="32">
        <v>2</v>
      </c>
      <c r="Z73" s="32">
        <v>3</v>
      </c>
      <c r="AA73" s="32">
        <v>3</v>
      </c>
    </row>
    <row r="74" spans="3:27" x14ac:dyDescent="0.25">
      <c r="C74" s="32">
        <v>4</v>
      </c>
      <c r="D74" s="32">
        <v>4</v>
      </c>
      <c r="E74" s="32">
        <v>4</v>
      </c>
      <c r="F74" s="32">
        <v>4</v>
      </c>
      <c r="G74" s="32">
        <v>3</v>
      </c>
      <c r="H74" s="32">
        <v>3</v>
      </c>
      <c r="I74" s="32">
        <v>4</v>
      </c>
      <c r="J74" s="32">
        <v>4</v>
      </c>
      <c r="K74" s="32">
        <v>3</v>
      </c>
      <c r="L74" s="32">
        <v>3</v>
      </c>
      <c r="M74" s="32">
        <v>3</v>
      </c>
      <c r="N74" s="32">
        <v>3</v>
      </c>
      <c r="O74" s="32">
        <v>3</v>
      </c>
      <c r="P74" s="32">
        <v>4</v>
      </c>
      <c r="Q74" s="32">
        <v>3</v>
      </c>
      <c r="R74" s="32">
        <v>3</v>
      </c>
      <c r="S74" s="32">
        <v>4</v>
      </c>
      <c r="T74" s="32">
        <v>4</v>
      </c>
      <c r="U74" s="32">
        <v>4</v>
      </c>
      <c r="V74" s="32">
        <v>3</v>
      </c>
      <c r="W74" s="32">
        <v>4</v>
      </c>
      <c r="X74" s="32">
        <v>4</v>
      </c>
      <c r="Y74" s="32">
        <v>3</v>
      </c>
      <c r="Z74" s="32">
        <v>3</v>
      </c>
      <c r="AA74" s="32">
        <v>4</v>
      </c>
    </row>
    <row r="75" spans="3:27" x14ac:dyDescent="0.25">
      <c r="C75" s="32">
        <v>2</v>
      </c>
      <c r="D75" s="32">
        <v>1</v>
      </c>
      <c r="E75" s="32">
        <v>2</v>
      </c>
      <c r="F75" s="32">
        <v>1</v>
      </c>
      <c r="G75" s="32">
        <v>2</v>
      </c>
      <c r="H75" s="32">
        <v>2</v>
      </c>
      <c r="I75" s="32">
        <v>2</v>
      </c>
      <c r="J75" s="32">
        <v>1</v>
      </c>
      <c r="K75" s="32">
        <v>1</v>
      </c>
      <c r="L75" s="32">
        <v>1</v>
      </c>
      <c r="M75" s="32">
        <v>2</v>
      </c>
      <c r="N75" s="32">
        <v>1</v>
      </c>
      <c r="O75" s="32">
        <v>2</v>
      </c>
      <c r="P75" s="32">
        <v>1</v>
      </c>
      <c r="Q75" s="32">
        <v>1</v>
      </c>
      <c r="R75" s="32">
        <v>1</v>
      </c>
      <c r="S75" s="32">
        <v>2</v>
      </c>
      <c r="T75" s="32">
        <v>1</v>
      </c>
      <c r="U75" s="32">
        <v>1</v>
      </c>
      <c r="V75" s="32">
        <v>1</v>
      </c>
      <c r="W75" s="32">
        <v>2</v>
      </c>
      <c r="X75" s="32">
        <v>2</v>
      </c>
      <c r="Y75" s="32">
        <v>3</v>
      </c>
      <c r="Z75" s="32">
        <v>1</v>
      </c>
      <c r="AA75" s="32">
        <v>2</v>
      </c>
    </row>
    <row r="76" spans="3:27" x14ac:dyDescent="0.25">
      <c r="C76" s="32">
        <v>4</v>
      </c>
      <c r="D76" s="32">
        <v>4</v>
      </c>
      <c r="E76" s="32">
        <v>4</v>
      </c>
      <c r="F76" s="32">
        <v>4</v>
      </c>
      <c r="G76" s="32">
        <v>4</v>
      </c>
      <c r="H76" s="32">
        <v>4</v>
      </c>
      <c r="I76" s="32">
        <v>4</v>
      </c>
      <c r="J76" s="32">
        <v>4</v>
      </c>
      <c r="K76" s="32">
        <v>4</v>
      </c>
      <c r="L76" s="32">
        <v>4</v>
      </c>
      <c r="M76" s="32">
        <v>4</v>
      </c>
      <c r="N76" s="32">
        <v>4</v>
      </c>
      <c r="O76" s="32">
        <v>4</v>
      </c>
      <c r="P76" s="32">
        <v>4</v>
      </c>
      <c r="Q76" s="32">
        <v>4</v>
      </c>
      <c r="R76" s="32">
        <v>4</v>
      </c>
      <c r="S76" s="32">
        <v>4</v>
      </c>
      <c r="T76" s="32">
        <v>4</v>
      </c>
      <c r="U76" s="32">
        <v>4</v>
      </c>
      <c r="V76" s="32">
        <v>4</v>
      </c>
      <c r="W76" s="32">
        <v>4</v>
      </c>
      <c r="X76" s="32">
        <v>4</v>
      </c>
      <c r="Y76" s="32">
        <v>4</v>
      </c>
      <c r="Z76" s="32">
        <v>4</v>
      </c>
      <c r="AA76" s="32">
        <v>4</v>
      </c>
    </row>
    <row r="77" spans="3:27" x14ac:dyDescent="0.25">
      <c r="C77" s="32">
        <v>4</v>
      </c>
      <c r="D77" s="32">
        <v>4</v>
      </c>
      <c r="E77" s="32">
        <v>4</v>
      </c>
      <c r="F77" s="32">
        <v>4</v>
      </c>
      <c r="G77" s="32">
        <v>4</v>
      </c>
      <c r="H77" s="32">
        <v>4</v>
      </c>
      <c r="I77" s="32">
        <v>4</v>
      </c>
      <c r="J77" s="32">
        <v>4</v>
      </c>
      <c r="K77" s="32">
        <v>4</v>
      </c>
      <c r="L77" s="32">
        <v>4</v>
      </c>
      <c r="M77" s="32">
        <v>4</v>
      </c>
      <c r="N77" s="32">
        <v>4</v>
      </c>
      <c r="O77" s="32">
        <v>4</v>
      </c>
      <c r="P77" s="32">
        <v>4</v>
      </c>
      <c r="Q77" s="32">
        <v>4</v>
      </c>
      <c r="R77" s="32">
        <v>4</v>
      </c>
      <c r="S77" s="32">
        <v>4</v>
      </c>
      <c r="T77" s="32">
        <v>4</v>
      </c>
      <c r="U77" s="32">
        <v>4</v>
      </c>
      <c r="V77" s="32">
        <v>4</v>
      </c>
      <c r="W77" s="32">
        <v>4</v>
      </c>
      <c r="X77" s="32">
        <v>4</v>
      </c>
      <c r="Y77" s="32">
        <v>4</v>
      </c>
      <c r="Z77" s="32">
        <v>4</v>
      </c>
      <c r="AA77" s="32">
        <v>4</v>
      </c>
    </row>
    <row r="78" spans="3:27" x14ac:dyDescent="0.25">
      <c r="C78" s="32">
        <v>3</v>
      </c>
      <c r="D78" s="32">
        <v>3</v>
      </c>
      <c r="E78" s="32">
        <v>3</v>
      </c>
      <c r="F78" s="32">
        <v>3</v>
      </c>
      <c r="G78" s="32">
        <v>3</v>
      </c>
      <c r="H78" s="32">
        <v>3</v>
      </c>
      <c r="I78" s="32">
        <v>2</v>
      </c>
      <c r="J78" s="32">
        <v>3</v>
      </c>
      <c r="K78" s="32">
        <v>3</v>
      </c>
      <c r="L78" s="32">
        <v>3</v>
      </c>
      <c r="M78" s="32">
        <v>3</v>
      </c>
      <c r="N78" s="32">
        <v>3</v>
      </c>
      <c r="O78" s="32">
        <v>3</v>
      </c>
      <c r="P78" s="32">
        <v>3</v>
      </c>
      <c r="Q78" s="32">
        <v>3</v>
      </c>
      <c r="R78" s="32">
        <v>3</v>
      </c>
      <c r="S78" s="32">
        <v>3</v>
      </c>
      <c r="T78" s="32">
        <v>3</v>
      </c>
      <c r="U78" s="32">
        <v>2</v>
      </c>
      <c r="V78" s="32">
        <v>3</v>
      </c>
      <c r="W78" s="32">
        <v>3</v>
      </c>
      <c r="X78" s="32">
        <v>3</v>
      </c>
      <c r="Y78" s="32">
        <v>3</v>
      </c>
      <c r="Z78" s="32">
        <v>3</v>
      </c>
      <c r="AA78" s="32">
        <v>3</v>
      </c>
    </row>
    <row r="79" spans="3:27" x14ac:dyDescent="0.25">
      <c r="C79" s="32">
        <v>4</v>
      </c>
      <c r="D79" s="32">
        <v>4</v>
      </c>
      <c r="E79" s="32">
        <v>4</v>
      </c>
      <c r="F79" s="32">
        <v>3</v>
      </c>
      <c r="G79" s="32">
        <v>3</v>
      </c>
      <c r="H79" s="32">
        <v>3</v>
      </c>
      <c r="I79" s="32">
        <v>4</v>
      </c>
      <c r="J79" s="32">
        <v>2</v>
      </c>
      <c r="K79" s="32">
        <v>2</v>
      </c>
      <c r="L79" s="32">
        <v>2</v>
      </c>
      <c r="M79" s="32">
        <v>3</v>
      </c>
      <c r="N79" s="32">
        <v>3</v>
      </c>
      <c r="O79" s="32">
        <v>3</v>
      </c>
      <c r="P79" s="32">
        <v>3</v>
      </c>
      <c r="Q79" s="32">
        <v>2</v>
      </c>
      <c r="R79" s="32">
        <v>4</v>
      </c>
      <c r="S79" s="32">
        <v>3</v>
      </c>
      <c r="T79" s="32">
        <v>3</v>
      </c>
      <c r="U79" s="32">
        <v>3</v>
      </c>
      <c r="V79" s="32">
        <v>3</v>
      </c>
      <c r="W79" s="32">
        <v>4</v>
      </c>
      <c r="X79" s="32">
        <v>4</v>
      </c>
      <c r="Y79" s="32">
        <v>4</v>
      </c>
      <c r="Z79" s="32">
        <v>3</v>
      </c>
      <c r="AA79" s="32">
        <v>4</v>
      </c>
    </row>
    <row r="80" spans="3:27" x14ac:dyDescent="0.25">
      <c r="C80" s="32">
        <v>4</v>
      </c>
      <c r="D80" s="32">
        <v>4</v>
      </c>
      <c r="E80" s="32">
        <v>4</v>
      </c>
      <c r="F80" s="32">
        <v>3</v>
      </c>
      <c r="G80" s="32">
        <v>4</v>
      </c>
      <c r="H80" s="32">
        <v>4</v>
      </c>
      <c r="I80" s="32">
        <v>2</v>
      </c>
      <c r="J80" s="32">
        <v>4</v>
      </c>
      <c r="K80" s="32">
        <v>3</v>
      </c>
      <c r="L80" s="32">
        <v>3</v>
      </c>
      <c r="M80" s="32">
        <v>4</v>
      </c>
      <c r="N80" s="32">
        <v>2</v>
      </c>
      <c r="O80" s="32">
        <v>2</v>
      </c>
      <c r="P80" s="32">
        <v>3</v>
      </c>
      <c r="Q80" s="32">
        <v>3</v>
      </c>
      <c r="R80" s="32">
        <v>3</v>
      </c>
      <c r="S80" s="32">
        <v>3</v>
      </c>
      <c r="T80" s="32">
        <v>4</v>
      </c>
      <c r="U80" s="32">
        <v>3</v>
      </c>
      <c r="V80" s="32">
        <v>3</v>
      </c>
      <c r="W80" s="32">
        <v>4</v>
      </c>
      <c r="X80" s="32">
        <v>3</v>
      </c>
      <c r="Y80" s="32">
        <v>3</v>
      </c>
      <c r="Z80" s="32">
        <v>3</v>
      </c>
      <c r="AA80" s="32">
        <v>3</v>
      </c>
    </row>
    <row r="81" spans="3:27" x14ac:dyDescent="0.25">
      <c r="C81" s="32">
        <v>4</v>
      </c>
      <c r="D81" s="32">
        <v>4</v>
      </c>
      <c r="E81" s="32">
        <v>4</v>
      </c>
      <c r="F81" s="32">
        <v>4</v>
      </c>
      <c r="G81" s="32">
        <v>4</v>
      </c>
      <c r="H81" s="32">
        <v>4</v>
      </c>
      <c r="I81" s="32">
        <v>4</v>
      </c>
      <c r="J81" s="32">
        <v>4</v>
      </c>
      <c r="K81" s="32">
        <v>4</v>
      </c>
      <c r="L81" s="32">
        <v>4</v>
      </c>
      <c r="M81" s="32">
        <v>4</v>
      </c>
      <c r="N81" s="32">
        <v>4</v>
      </c>
      <c r="O81" s="32">
        <v>3</v>
      </c>
      <c r="P81" s="32">
        <v>4</v>
      </c>
      <c r="Q81" s="32">
        <v>4</v>
      </c>
      <c r="R81" s="32">
        <v>4</v>
      </c>
      <c r="S81" s="32">
        <v>4</v>
      </c>
      <c r="T81" s="32">
        <v>4</v>
      </c>
      <c r="U81" s="32">
        <v>4</v>
      </c>
      <c r="V81" s="32">
        <v>4</v>
      </c>
      <c r="W81" s="32">
        <v>4</v>
      </c>
      <c r="X81" s="32">
        <v>4</v>
      </c>
      <c r="Y81" s="32">
        <v>4</v>
      </c>
      <c r="Z81" s="32">
        <v>4</v>
      </c>
      <c r="AA81" s="32">
        <v>4</v>
      </c>
    </row>
    <row r="82" spans="3:27" x14ac:dyDescent="0.25">
      <c r="C82" s="32">
        <v>3</v>
      </c>
      <c r="D82" s="32">
        <v>3</v>
      </c>
      <c r="E82" s="32">
        <v>3</v>
      </c>
      <c r="F82" s="32">
        <v>3</v>
      </c>
      <c r="G82" s="32">
        <v>3</v>
      </c>
      <c r="H82" s="32">
        <v>3</v>
      </c>
      <c r="I82" s="32">
        <v>2</v>
      </c>
      <c r="J82" s="32">
        <v>3</v>
      </c>
      <c r="K82" s="32">
        <v>3</v>
      </c>
      <c r="L82" s="32">
        <v>3</v>
      </c>
      <c r="M82" s="32">
        <v>3</v>
      </c>
      <c r="N82" s="32">
        <v>3</v>
      </c>
      <c r="O82" s="32">
        <v>3</v>
      </c>
      <c r="P82" s="32">
        <v>3</v>
      </c>
      <c r="Q82" s="32">
        <v>3</v>
      </c>
      <c r="R82" s="32">
        <v>3</v>
      </c>
      <c r="S82" s="32">
        <v>3</v>
      </c>
      <c r="T82" s="32">
        <v>3</v>
      </c>
      <c r="U82" s="32">
        <v>2</v>
      </c>
      <c r="V82" s="32">
        <v>3</v>
      </c>
      <c r="W82" s="32">
        <v>3</v>
      </c>
      <c r="X82" s="32">
        <v>3</v>
      </c>
      <c r="Y82" s="32">
        <v>3</v>
      </c>
      <c r="Z82" s="32">
        <v>3</v>
      </c>
      <c r="AA82" s="32">
        <v>3</v>
      </c>
    </row>
    <row r="83" spans="3:27" x14ac:dyDescent="0.25">
      <c r="C83" s="32">
        <v>4</v>
      </c>
      <c r="D83" s="32">
        <v>4</v>
      </c>
      <c r="E83" s="32">
        <v>4</v>
      </c>
      <c r="F83" s="32">
        <v>4</v>
      </c>
      <c r="G83" s="32">
        <v>4</v>
      </c>
      <c r="H83" s="32">
        <v>4</v>
      </c>
      <c r="I83" s="32">
        <v>4</v>
      </c>
      <c r="J83" s="32">
        <v>4</v>
      </c>
      <c r="K83" s="32">
        <v>4</v>
      </c>
      <c r="L83" s="32">
        <v>4</v>
      </c>
      <c r="M83" s="32">
        <v>4</v>
      </c>
      <c r="N83" s="32">
        <v>4</v>
      </c>
      <c r="O83" s="32">
        <v>4</v>
      </c>
      <c r="P83" s="32">
        <v>4</v>
      </c>
      <c r="Q83" s="32">
        <v>4</v>
      </c>
      <c r="R83" s="32">
        <v>4</v>
      </c>
      <c r="S83" s="32">
        <v>4</v>
      </c>
      <c r="T83" s="32">
        <v>4</v>
      </c>
      <c r="U83" s="32">
        <v>4</v>
      </c>
      <c r="V83" s="32">
        <v>4</v>
      </c>
      <c r="W83" s="32">
        <v>4</v>
      </c>
      <c r="X83" s="32">
        <v>4</v>
      </c>
      <c r="Y83" s="32">
        <v>4</v>
      </c>
      <c r="Z83" s="32">
        <v>4</v>
      </c>
      <c r="AA83" s="32">
        <v>4</v>
      </c>
    </row>
    <row r="84" spans="3:27" x14ac:dyDescent="0.25">
      <c r="C84" s="32">
        <v>2</v>
      </c>
      <c r="D84" s="32">
        <v>1</v>
      </c>
      <c r="E84" s="32">
        <v>2</v>
      </c>
      <c r="F84" s="32">
        <v>1</v>
      </c>
      <c r="G84" s="32">
        <v>2</v>
      </c>
      <c r="H84" s="32">
        <v>2</v>
      </c>
      <c r="I84" s="32">
        <v>2</v>
      </c>
      <c r="J84" s="32">
        <v>1</v>
      </c>
      <c r="K84" s="32">
        <v>1</v>
      </c>
      <c r="L84" s="32">
        <v>1</v>
      </c>
      <c r="M84" s="32">
        <v>2</v>
      </c>
      <c r="N84" s="32">
        <v>1</v>
      </c>
      <c r="O84" s="32">
        <v>2</v>
      </c>
      <c r="P84" s="32">
        <v>1</v>
      </c>
      <c r="Q84" s="32">
        <v>1</v>
      </c>
      <c r="R84" s="32">
        <v>1</v>
      </c>
      <c r="S84" s="32">
        <v>2</v>
      </c>
      <c r="T84" s="32">
        <v>1</v>
      </c>
      <c r="U84" s="32">
        <v>1</v>
      </c>
      <c r="V84" s="32">
        <v>1</v>
      </c>
      <c r="W84" s="32">
        <v>2</v>
      </c>
      <c r="X84" s="32">
        <v>2</v>
      </c>
      <c r="Y84" s="32">
        <v>3</v>
      </c>
      <c r="Z84" s="32">
        <v>1</v>
      </c>
      <c r="AA84" s="32">
        <v>2</v>
      </c>
    </row>
    <row r="85" spans="3:27" x14ac:dyDescent="0.25">
      <c r="C85" s="32">
        <v>4</v>
      </c>
      <c r="D85" s="32">
        <v>4</v>
      </c>
      <c r="E85" s="32">
        <v>4</v>
      </c>
      <c r="F85" s="32">
        <v>4</v>
      </c>
      <c r="G85" s="32">
        <v>3</v>
      </c>
      <c r="H85" s="32">
        <v>3</v>
      </c>
      <c r="I85" s="32">
        <v>4</v>
      </c>
      <c r="J85" s="32">
        <v>4</v>
      </c>
      <c r="K85" s="32">
        <v>3</v>
      </c>
      <c r="L85" s="32">
        <v>3</v>
      </c>
      <c r="M85" s="32">
        <v>3</v>
      </c>
      <c r="N85" s="32">
        <v>3</v>
      </c>
      <c r="O85" s="32">
        <v>3</v>
      </c>
      <c r="P85" s="32">
        <v>4</v>
      </c>
      <c r="Q85" s="32">
        <v>3</v>
      </c>
      <c r="R85" s="32">
        <v>3</v>
      </c>
      <c r="S85" s="32">
        <v>4</v>
      </c>
      <c r="T85" s="32">
        <v>4</v>
      </c>
      <c r="U85" s="32">
        <v>4</v>
      </c>
      <c r="V85" s="32">
        <v>3</v>
      </c>
      <c r="W85" s="32">
        <v>4</v>
      </c>
      <c r="X85" s="32">
        <v>4</v>
      </c>
      <c r="Y85" s="32">
        <v>3</v>
      </c>
      <c r="Z85" s="32">
        <v>3</v>
      </c>
      <c r="AA85" s="32">
        <v>4</v>
      </c>
    </row>
    <row r="86" spans="3:27" x14ac:dyDescent="0.25">
      <c r="C86" s="32">
        <v>3</v>
      </c>
      <c r="D86" s="32">
        <v>3</v>
      </c>
      <c r="E86" s="32">
        <v>3</v>
      </c>
      <c r="F86" s="32">
        <v>3</v>
      </c>
      <c r="G86" s="32">
        <v>3</v>
      </c>
      <c r="H86" s="32">
        <v>3</v>
      </c>
      <c r="I86" s="32">
        <v>3</v>
      </c>
      <c r="J86" s="32">
        <v>3</v>
      </c>
      <c r="K86" s="32">
        <v>3</v>
      </c>
      <c r="L86" s="32">
        <v>3</v>
      </c>
      <c r="M86" s="32">
        <v>3</v>
      </c>
      <c r="N86" s="32">
        <v>3</v>
      </c>
      <c r="O86" s="32">
        <v>3</v>
      </c>
      <c r="P86" s="32">
        <v>3</v>
      </c>
      <c r="Q86" s="32">
        <v>3</v>
      </c>
      <c r="R86" s="32">
        <v>3</v>
      </c>
      <c r="S86" s="32">
        <v>3</v>
      </c>
      <c r="T86" s="32">
        <v>4</v>
      </c>
      <c r="U86" s="32">
        <v>3</v>
      </c>
      <c r="V86" s="32">
        <v>4</v>
      </c>
      <c r="W86" s="32">
        <v>3</v>
      </c>
      <c r="X86" s="32">
        <v>3</v>
      </c>
      <c r="Y86" s="32">
        <v>2</v>
      </c>
      <c r="Z86" s="32">
        <v>3</v>
      </c>
      <c r="AA86" s="32">
        <v>3</v>
      </c>
    </row>
    <row r="87" spans="3:27" x14ac:dyDescent="0.25">
      <c r="C87" s="32">
        <v>4</v>
      </c>
      <c r="D87" s="32">
        <v>4</v>
      </c>
      <c r="E87" s="32">
        <v>4</v>
      </c>
      <c r="F87" s="32">
        <v>4</v>
      </c>
      <c r="G87" s="32">
        <v>4</v>
      </c>
      <c r="H87" s="32">
        <v>4</v>
      </c>
      <c r="I87" s="32">
        <v>4</v>
      </c>
      <c r="J87" s="32">
        <v>4</v>
      </c>
      <c r="K87" s="32">
        <v>4</v>
      </c>
      <c r="L87" s="32">
        <v>4</v>
      </c>
      <c r="M87" s="32">
        <v>4</v>
      </c>
      <c r="N87" s="32">
        <v>4</v>
      </c>
      <c r="O87" s="32">
        <v>4</v>
      </c>
      <c r="P87" s="32">
        <v>4</v>
      </c>
      <c r="Q87" s="32">
        <v>4</v>
      </c>
      <c r="R87" s="32">
        <v>4</v>
      </c>
      <c r="S87" s="32">
        <v>4</v>
      </c>
      <c r="T87" s="32">
        <v>4</v>
      </c>
      <c r="U87" s="32">
        <v>4</v>
      </c>
      <c r="V87" s="32">
        <v>4</v>
      </c>
      <c r="W87" s="32">
        <v>4</v>
      </c>
      <c r="X87" s="32">
        <v>4</v>
      </c>
      <c r="Y87" s="32">
        <v>4</v>
      </c>
      <c r="Z87" s="32">
        <v>4</v>
      </c>
      <c r="AA87" s="32">
        <v>4</v>
      </c>
    </row>
    <row r="88" spans="3:27" x14ac:dyDescent="0.25">
      <c r="C88" s="32">
        <v>3</v>
      </c>
      <c r="D88" s="32">
        <v>3</v>
      </c>
      <c r="E88" s="32">
        <v>3</v>
      </c>
      <c r="F88" s="32">
        <v>3</v>
      </c>
      <c r="G88" s="32">
        <v>3</v>
      </c>
      <c r="H88" s="32">
        <v>3</v>
      </c>
      <c r="I88" s="32">
        <v>3</v>
      </c>
      <c r="J88" s="32">
        <v>3</v>
      </c>
      <c r="K88" s="32">
        <v>3</v>
      </c>
      <c r="L88" s="32">
        <v>3</v>
      </c>
      <c r="M88" s="32">
        <v>3</v>
      </c>
      <c r="N88" s="32">
        <v>3</v>
      </c>
      <c r="O88" s="32">
        <v>3</v>
      </c>
      <c r="P88" s="32">
        <v>3</v>
      </c>
      <c r="Q88" s="32">
        <v>3</v>
      </c>
      <c r="R88" s="32">
        <v>3</v>
      </c>
      <c r="S88" s="32">
        <v>3</v>
      </c>
      <c r="T88" s="32">
        <v>3</v>
      </c>
      <c r="U88" s="32">
        <v>3</v>
      </c>
      <c r="V88" s="32">
        <v>3</v>
      </c>
      <c r="W88" s="32">
        <v>3</v>
      </c>
      <c r="X88" s="32">
        <v>3</v>
      </c>
      <c r="Y88" s="32">
        <v>3</v>
      </c>
      <c r="Z88" s="32">
        <v>3</v>
      </c>
      <c r="AA88" s="32">
        <v>3</v>
      </c>
    </row>
    <row r="89" spans="3:27" x14ac:dyDescent="0.25">
      <c r="C89" s="32">
        <v>3</v>
      </c>
      <c r="D89" s="32">
        <v>3</v>
      </c>
      <c r="E89" s="32">
        <v>3</v>
      </c>
      <c r="F89" s="32">
        <v>3</v>
      </c>
      <c r="G89" s="32">
        <v>3</v>
      </c>
      <c r="H89" s="32">
        <v>3</v>
      </c>
      <c r="I89" s="32">
        <v>3</v>
      </c>
      <c r="J89" s="32">
        <v>2</v>
      </c>
      <c r="K89" s="32">
        <v>4</v>
      </c>
      <c r="L89" s="32">
        <v>4</v>
      </c>
      <c r="M89" s="32">
        <v>3</v>
      </c>
      <c r="N89" s="32">
        <v>2</v>
      </c>
      <c r="O89" s="32">
        <v>2</v>
      </c>
      <c r="P89" s="32">
        <v>3</v>
      </c>
      <c r="Q89" s="32">
        <v>4</v>
      </c>
      <c r="R89" s="32">
        <v>3</v>
      </c>
      <c r="S89" s="32">
        <v>4</v>
      </c>
      <c r="T89" s="32">
        <v>3</v>
      </c>
      <c r="U89" s="32">
        <v>3</v>
      </c>
      <c r="V89" s="32">
        <v>4</v>
      </c>
      <c r="W89" s="32">
        <v>4</v>
      </c>
      <c r="X89" s="32">
        <v>3</v>
      </c>
      <c r="Y89" s="32">
        <v>2</v>
      </c>
      <c r="Z89" s="32">
        <v>4</v>
      </c>
      <c r="AA89" s="32">
        <v>3</v>
      </c>
    </row>
    <row r="90" spans="3:27" x14ac:dyDescent="0.25">
      <c r="C90" s="32">
        <v>3</v>
      </c>
      <c r="D90" s="32">
        <v>3</v>
      </c>
      <c r="E90" s="32">
        <v>3</v>
      </c>
      <c r="F90" s="32">
        <v>3</v>
      </c>
      <c r="G90" s="32">
        <v>3</v>
      </c>
      <c r="H90" s="32">
        <v>3</v>
      </c>
      <c r="I90" s="32">
        <v>3</v>
      </c>
      <c r="J90" s="32">
        <v>3</v>
      </c>
      <c r="K90" s="32">
        <v>3</v>
      </c>
      <c r="L90" s="32">
        <v>3</v>
      </c>
      <c r="M90" s="32">
        <v>3</v>
      </c>
      <c r="N90" s="32">
        <v>2</v>
      </c>
      <c r="O90" s="32">
        <v>3</v>
      </c>
      <c r="P90" s="32">
        <v>3</v>
      </c>
      <c r="Q90" s="32">
        <v>3</v>
      </c>
      <c r="R90" s="32">
        <v>3</v>
      </c>
      <c r="S90" s="32">
        <v>3</v>
      </c>
      <c r="T90" s="32">
        <v>3</v>
      </c>
      <c r="U90" s="32">
        <v>3</v>
      </c>
      <c r="V90" s="32">
        <v>3</v>
      </c>
      <c r="W90" s="32">
        <v>3</v>
      </c>
      <c r="X90" s="32">
        <v>3</v>
      </c>
      <c r="Y90" s="32">
        <v>3</v>
      </c>
      <c r="Z90" s="32">
        <v>3</v>
      </c>
      <c r="AA90" s="32">
        <v>3</v>
      </c>
    </row>
    <row r="91" spans="3:27" x14ac:dyDescent="0.25">
      <c r="C91" s="32">
        <v>4</v>
      </c>
      <c r="D91" s="32">
        <v>4</v>
      </c>
      <c r="E91" s="32">
        <v>4</v>
      </c>
      <c r="F91" s="32">
        <v>4</v>
      </c>
      <c r="G91" s="32">
        <v>4</v>
      </c>
      <c r="H91" s="32">
        <v>4</v>
      </c>
      <c r="I91" s="32">
        <v>4</v>
      </c>
      <c r="J91" s="32">
        <v>4</v>
      </c>
      <c r="K91" s="32">
        <v>4</v>
      </c>
      <c r="L91" s="32">
        <v>3</v>
      </c>
      <c r="M91" s="32">
        <v>4</v>
      </c>
      <c r="N91" s="32">
        <v>4</v>
      </c>
      <c r="O91" s="32">
        <v>4</v>
      </c>
      <c r="P91" s="32">
        <v>4</v>
      </c>
      <c r="Q91" s="32">
        <v>4</v>
      </c>
      <c r="R91" s="32">
        <v>2</v>
      </c>
      <c r="S91" s="32">
        <v>3</v>
      </c>
      <c r="T91" s="32">
        <v>4</v>
      </c>
      <c r="U91" s="32">
        <v>4</v>
      </c>
      <c r="V91" s="32">
        <v>4</v>
      </c>
      <c r="W91" s="32">
        <v>4</v>
      </c>
      <c r="X91" s="32">
        <v>4</v>
      </c>
      <c r="Y91" s="32">
        <v>4</v>
      </c>
      <c r="Z91" s="32">
        <v>4</v>
      </c>
      <c r="AA91" s="32">
        <v>4</v>
      </c>
    </row>
    <row r="92" spans="3:27" x14ac:dyDescent="0.25">
      <c r="C92" s="32">
        <v>4</v>
      </c>
      <c r="D92" s="32">
        <v>3</v>
      </c>
      <c r="E92" s="32">
        <v>4</v>
      </c>
      <c r="F92" s="32">
        <v>4</v>
      </c>
      <c r="G92" s="32">
        <v>2</v>
      </c>
      <c r="H92" s="32">
        <v>4</v>
      </c>
      <c r="I92" s="32">
        <v>2</v>
      </c>
      <c r="J92" s="32">
        <v>4</v>
      </c>
      <c r="K92" s="32">
        <v>4</v>
      </c>
      <c r="L92" s="32">
        <v>4</v>
      </c>
      <c r="M92" s="32">
        <v>4</v>
      </c>
      <c r="N92" s="32">
        <v>3</v>
      </c>
      <c r="O92" s="32">
        <v>2</v>
      </c>
      <c r="P92" s="32">
        <v>4</v>
      </c>
      <c r="Q92" s="32">
        <v>4</v>
      </c>
      <c r="R92" s="32">
        <v>4</v>
      </c>
      <c r="S92" s="32">
        <v>4</v>
      </c>
      <c r="T92" s="32">
        <v>4</v>
      </c>
      <c r="U92" s="32">
        <v>3</v>
      </c>
      <c r="V92" s="32">
        <v>4</v>
      </c>
      <c r="W92" s="32">
        <v>4</v>
      </c>
      <c r="X92" s="32">
        <v>3</v>
      </c>
      <c r="Y92" s="32">
        <v>3</v>
      </c>
      <c r="Z92" s="32">
        <v>4</v>
      </c>
      <c r="AA92" s="32">
        <v>3</v>
      </c>
    </row>
    <row r="93" spans="3:27" x14ac:dyDescent="0.25">
      <c r="C93" s="32">
        <v>4</v>
      </c>
      <c r="D93" s="32">
        <v>4</v>
      </c>
      <c r="E93" s="32">
        <v>4</v>
      </c>
      <c r="F93" s="32">
        <v>4</v>
      </c>
      <c r="G93" s="32">
        <v>4</v>
      </c>
      <c r="H93" s="32">
        <v>4</v>
      </c>
      <c r="I93" s="32">
        <v>4</v>
      </c>
      <c r="J93" s="32">
        <v>4</v>
      </c>
      <c r="K93" s="32">
        <v>4</v>
      </c>
      <c r="L93" s="32">
        <v>4</v>
      </c>
      <c r="M93" s="32">
        <v>4</v>
      </c>
      <c r="N93" s="32">
        <v>4</v>
      </c>
      <c r="O93" s="32">
        <v>4</v>
      </c>
      <c r="P93" s="32">
        <v>4</v>
      </c>
      <c r="Q93" s="32">
        <v>4</v>
      </c>
      <c r="R93" s="32">
        <v>4</v>
      </c>
      <c r="S93" s="32">
        <v>4</v>
      </c>
      <c r="T93" s="32">
        <v>4</v>
      </c>
      <c r="U93" s="32">
        <v>4</v>
      </c>
      <c r="V93" s="32">
        <v>4</v>
      </c>
      <c r="W93" s="32">
        <v>4</v>
      </c>
      <c r="X93" s="32">
        <v>3</v>
      </c>
      <c r="Y93" s="32">
        <v>4</v>
      </c>
      <c r="Z93" s="32">
        <v>4</v>
      </c>
      <c r="AA93" s="32">
        <v>3</v>
      </c>
    </row>
    <row r="94" spans="3:27" x14ac:dyDescent="0.25">
      <c r="C94" s="32">
        <v>4</v>
      </c>
      <c r="D94" s="32">
        <v>4</v>
      </c>
      <c r="E94" s="32">
        <v>4</v>
      </c>
      <c r="F94" s="32">
        <v>4</v>
      </c>
      <c r="G94" s="32">
        <v>4</v>
      </c>
      <c r="H94" s="32">
        <v>4</v>
      </c>
      <c r="I94" s="32">
        <v>3</v>
      </c>
      <c r="J94" s="32">
        <v>4</v>
      </c>
      <c r="K94" s="32">
        <v>4</v>
      </c>
      <c r="L94" s="32">
        <v>4</v>
      </c>
      <c r="M94" s="32">
        <v>4</v>
      </c>
      <c r="N94" s="32">
        <v>4</v>
      </c>
      <c r="O94" s="32">
        <v>2</v>
      </c>
      <c r="P94" s="32">
        <v>4</v>
      </c>
      <c r="Q94" s="32">
        <v>4</v>
      </c>
      <c r="R94" s="32">
        <v>4</v>
      </c>
      <c r="S94" s="32">
        <v>4</v>
      </c>
      <c r="T94" s="32">
        <v>4</v>
      </c>
      <c r="U94" s="32">
        <v>4</v>
      </c>
      <c r="V94" s="32">
        <v>4</v>
      </c>
      <c r="W94" s="32">
        <v>4</v>
      </c>
      <c r="X94" s="32">
        <v>4</v>
      </c>
      <c r="Y94" s="32">
        <v>4</v>
      </c>
      <c r="Z94" s="32">
        <v>4</v>
      </c>
      <c r="AA94" s="32">
        <v>4</v>
      </c>
    </row>
    <row r="95" spans="3:27" x14ac:dyDescent="0.25">
      <c r="C95" s="32">
        <v>2</v>
      </c>
      <c r="D95" s="32">
        <v>2</v>
      </c>
      <c r="E95" s="32">
        <v>2</v>
      </c>
      <c r="F95" s="32">
        <v>2</v>
      </c>
      <c r="G95" s="32">
        <v>2</v>
      </c>
      <c r="H95" s="32">
        <v>3</v>
      </c>
      <c r="I95" s="32">
        <v>2</v>
      </c>
      <c r="J95" s="32">
        <v>2</v>
      </c>
      <c r="K95" s="32">
        <v>1</v>
      </c>
      <c r="L95" s="32">
        <v>4</v>
      </c>
      <c r="M95" s="32">
        <v>3</v>
      </c>
      <c r="N95" s="32">
        <v>1</v>
      </c>
      <c r="O95" s="32">
        <v>1</v>
      </c>
      <c r="P95" s="32">
        <v>2</v>
      </c>
      <c r="Q95" s="32">
        <v>1</v>
      </c>
      <c r="R95" s="32">
        <v>2</v>
      </c>
      <c r="S95" s="32">
        <v>2</v>
      </c>
      <c r="T95" s="32">
        <v>2</v>
      </c>
      <c r="U95" s="32">
        <v>3</v>
      </c>
      <c r="V95" s="32">
        <v>2</v>
      </c>
      <c r="W95" s="32">
        <v>1</v>
      </c>
      <c r="X95" s="32">
        <v>2</v>
      </c>
      <c r="Y95" s="32">
        <v>2</v>
      </c>
      <c r="Z95" s="32">
        <v>2</v>
      </c>
      <c r="AA95" s="32">
        <v>2</v>
      </c>
    </row>
    <row r="96" spans="3:27" x14ac:dyDescent="0.25">
      <c r="C96" s="32">
        <v>4</v>
      </c>
      <c r="D96" s="32">
        <v>3</v>
      </c>
      <c r="E96" s="32">
        <v>3</v>
      </c>
      <c r="F96" s="32">
        <v>4</v>
      </c>
      <c r="G96" s="32">
        <v>3</v>
      </c>
      <c r="H96" s="32">
        <v>4</v>
      </c>
      <c r="I96" s="32">
        <v>4</v>
      </c>
      <c r="J96" s="32">
        <v>3</v>
      </c>
      <c r="K96" s="32">
        <v>4</v>
      </c>
      <c r="L96" s="32">
        <v>3</v>
      </c>
      <c r="M96" s="32">
        <v>4</v>
      </c>
      <c r="N96" s="32">
        <v>4</v>
      </c>
      <c r="O96" s="32">
        <v>4</v>
      </c>
      <c r="P96" s="32">
        <v>4</v>
      </c>
      <c r="Q96" s="32">
        <v>4</v>
      </c>
      <c r="R96" s="32">
        <v>4</v>
      </c>
      <c r="S96" s="32">
        <v>4</v>
      </c>
      <c r="T96" s="32">
        <v>4</v>
      </c>
      <c r="U96" s="32">
        <v>4</v>
      </c>
      <c r="V96" s="32">
        <v>4</v>
      </c>
      <c r="W96" s="32">
        <v>4</v>
      </c>
      <c r="X96" s="32">
        <v>4</v>
      </c>
      <c r="Y96" s="32">
        <v>3</v>
      </c>
      <c r="Z96" s="32">
        <v>4</v>
      </c>
      <c r="AA96" s="32">
        <v>4</v>
      </c>
    </row>
    <row r="97" spans="3:27" x14ac:dyDescent="0.25">
      <c r="C97" s="32">
        <v>4</v>
      </c>
      <c r="D97" s="32">
        <v>4</v>
      </c>
      <c r="E97" s="32">
        <v>3</v>
      </c>
      <c r="F97" s="32">
        <v>3</v>
      </c>
      <c r="G97" s="32">
        <v>3</v>
      </c>
      <c r="H97" s="32">
        <v>3</v>
      </c>
      <c r="I97" s="32">
        <v>3</v>
      </c>
      <c r="J97" s="32">
        <v>4</v>
      </c>
      <c r="K97" s="32">
        <v>4</v>
      </c>
      <c r="L97" s="32">
        <v>4</v>
      </c>
      <c r="M97" s="32">
        <v>4</v>
      </c>
      <c r="N97" s="32">
        <v>4</v>
      </c>
      <c r="O97" s="32">
        <v>3</v>
      </c>
      <c r="P97" s="32">
        <v>3</v>
      </c>
      <c r="Q97" s="32">
        <v>4</v>
      </c>
      <c r="R97" s="32">
        <v>3</v>
      </c>
      <c r="S97" s="32">
        <v>3</v>
      </c>
      <c r="T97" s="32">
        <v>4</v>
      </c>
      <c r="U97" s="32">
        <v>3</v>
      </c>
      <c r="V97" s="32">
        <v>4</v>
      </c>
      <c r="W97" s="32">
        <v>4</v>
      </c>
      <c r="X97" s="32">
        <v>3</v>
      </c>
      <c r="Y97" s="32">
        <v>3</v>
      </c>
      <c r="Z97" s="32">
        <v>3</v>
      </c>
      <c r="AA97" s="32">
        <v>3</v>
      </c>
    </row>
    <row r="98" spans="3:27" x14ac:dyDescent="0.25">
      <c r="C98" s="32">
        <v>4</v>
      </c>
      <c r="D98" s="32">
        <v>3</v>
      </c>
      <c r="E98" s="32">
        <v>3</v>
      </c>
      <c r="F98" s="32">
        <v>4</v>
      </c>
      <c r="G98" s="32">
        <v>4</v>
      </c>
      <c r="H98" s="32">
        <v>3</v>
      </c>
      <c r="I98" s="32">
        <v>4</v>
      </c>
      <c r="J98" s="32">
        <v>3</v>
      </c>
      <c r="K98" s="32">
        <v>3</v>
      </c>
      <c r="L98" s="32">
        <v>3</v>
      </c>
      <c r="M98" s="32">
        <v>4</v>
      </c>
      <c r="N98" s="32">
        <v>2</v>
      </c>
      <c r="O98" s="32">
        <v>2</v>
      </c>
      <c r="P98" s="32">
        <v>4</v>
      </c>
      <c r="Q98" s="32">
        <v>3</v>
      </c>
      <c r="R98" s="32">
        <v>3</v>
      </c>
      <c r="S98" s="32">
        <v>3</v>
      </c>
      <c r="T98" s="32">
        <v>4</v>
      </c>
      <c r="U98" s="32">
        <v>4</v>
      </c>
      <c r="V98" s="32">
        <v>4</v>
      </c>
      <c r="W98" s="32">
        <v>3</v>
      </c>
      <c r="X98" s="32">
        <v>4</v>
      </c>
      <c r="Y98" s="32">
        <v>4</v>
      </c>
      <c r="Z98" s="32">
        <v>4</v>
      </c>
      <c r="AA98" s="32">
        <v>4</v>
      </c>
    </row>
    <row r="99" spans="3:27" x14ac:dyDescent="0.25">
      <c r="C99" s="32">
        <v>4</v>
      </c>
      <c r="D99" s="32">
        <v>4</v>
      </c>
      <c r="E99" s="32">
        <v>4</v>
      </c>
      <c r="F99" s="32">
        <v>3</v>
      </c>
      <c r="G99" s="32">
        <v>3</v>
      </c>
      <c r="H99" s="32">
        <v>2</v>
      </c>
      <c r="I99" s="32">
        <v>2</v>
      </c>
      <c r="J99" s="32">
        <v>4</v>
      </c>
      <c r="K99" s="32">
        <v>4</v>
      </c>
      <c r="L99" s="32">
        <v>4</v>
      </c>
      <c r="M99" s="32">
        <v>3</v>
      </c>
      <c r="N99" s="32">
        <v>3</v>
      </c>
      <c r="O99" s="32">
        <v>1</v>
      </c>
      <c r="P99" s="32">
        <v>3</v>
      </c>
      <c r="Q99" s="32">
        <v>4</v>
      </c>
      <c r="R99" s="32">
        <v>2</v>
      </c>
      <c r="S99" s="32">
        <v>4</v>
      </c>
      <c r="T99" s="32">
        <v>3</v>
      </c>
      <c r="U99" s="32">
        <v>2</v>
      </c>
      <c r="V99" s="32">
        <v>3</v>
      </c>
      <c r="W99" s="32">
        <v>4</v>
      </c>
      <c r="X99" s="32">
        <v>4</v>
      </c>
      <c r="Y99" s="32">
        <v>4</v>
      </c>
      <c r="Z99" s="32">
        <v>4</v>
      </c>
      <c r="AA99" s="32">
        <v>4</v>
      </c>
    </row>
    <row r="100" spans="3:27" x14ac:dyDescent="0.25">
      <c r="C100" s="32">
        <v>4</v>
      </c>
      <c r="D100" s="32">
        <v>3</v>
      </c>
      <c r="E100" s="32">
        <v>3</v>
      </c>
      <c r="F100" s="32">
        <v>3</v>
      </c>
      <c r="G100" s="32">
        <v>3</v>
      </c>
      <c r="H100" s="32">
        <v>3</v>
      </c>
      <c r="I100" s="32">
        <v>3</v>
      </c>
      <c r="J100" s="32">
        <v>4</v>
      </c>
      <c r="K100" s="32">
        <v>4</v>
      </c>
      <c r="L100" s="32">
        <v>3</v>
      </c>
      <c r="M100" s="32">
        <v>3</v>
      </c>
      <c r="N100" s="32">
        <v>3</v>
      </c>
      <c r="O100" s="32">
        <v>3</v>
      </c>
      <c r="P100" s="32">
        <v>3</v>
      </c>
      <c r="Q100" s="32">
        <v>4</v>
      </c>
      <c r="R100" s="32">
        <v>3</v>
      </c>
      <c r="S100" s="32">
        <v>4</v>
      </c>
      <c r="T100" s="32">
        <v>3</v>
      </c>
      <c r="U100" s="32">
        <v>3</v>
      </c>
      <c r="V100" s="32">
        <v>3</v>
      </c>
      <c r="W100" s="32">
        <v>3</v>
      </c>
      <c r="X100" s="32">
        <v>4</v>
      </c>
      <c r="Y100" s="32">
        <v>2</v>
      </c>
      <c r="Z100" s="32">
        <v>3</v>
      </c>
      <c r="AA100" s="32">
        <v>4</v>
      </c>
    </row>
    <row r="101" spans="3:27" x14ac:dyDescent="0.25">
      <c r="C101" s="32">
        <v>4</v>
      </c>
      <c r="D101" s="32">
        <v>4</v>
      </c>
      <c r="E101" s="32">
        <v>3</v>
      </c>
      <c r="F101" s="32">
        <v>3</v>
      </c>
      <c r="G101" s="32">
        <v>3</v>
      </c>
      <c r="H101" s="32">
        <v>3</v>
      </c>
      <c r="I101" s="32">
        <v>3</v>
      </c>
      <c r="J101" s="32">
        <v>4</v>
      </c>
      <c r="K101" s="32">
        <v>4</v>
      </c>
      <c r="L101" s="32">
        <v>4</v>
      </c>
      <c r="M101" s="32">
        <v>4</v>
      </c>
      <c r="N101" s="32">
        <v>4</v>
      </c>
      <c r="O101" s="32">
        <v>3</v>
      </c>
      <c r="P101" s="32">
        <v>3</v>
      </c>
      <c r="Q101" s="32">
        <v>4</v>
      </c>
      <c r="R101" s="32">
        <v>3</v>
      </c>
      <c r="S101" s="32">
        <v>3</v>
      </c>
      <c r="T101" s="32">
        <v>4</v>
      </c>
      <c r="U101" s="32">
        <v>3</v>
      </c>
      <c r="V101" s="32">
        <v>4</v>
      </c>
      <c r="W101" s="32">
        <v>4</v>
      </c>
      <c r="X101" s="32">
        <v>3</v>
      </c>
      <c r="Y101" s="32">
        <v>3</v>
      </c>
      <c r="Z101" s="32">
        <v>3</v>
      </c>
      <c r="AA101" s="32">
        <v>3</v>
      </c>
    </row>
    <row r="102" spans="3:27" x14ac:dyDescent="0.25">
      <c r="C102" s="32">
        <v>4</v>
      </c>
      <c r="D102" s="32">
        <v>3</v>
      </c>
      <c r="E102" s="32">
        <v>3</v>
      </c>
      <c r="F102" s="32">
        <v>4</v>
      </c>
      <c r="G102" s="32">
        <v>3</v>
      </c>
      <c r="H102" s="32">
        <v>4</v>
      </c>
      <c r="I102" s="32">
        <v>4</v>
      </c>
      <c r="J102" s="32">
        <v>3</v>
      </c>
      <c r="K102" s="32">
        <v>4</v>
      </c>
      <c r="L102" s="32">
        <v>3</v>
      </c>
      <c r="M102" s="32">
        <v>4</v>
      </c>
      <c r="N102" s="32">
        <v>4</v>
      </c>
      <c r="O102" s="32">
        <v>4</v>
      </c>
      <c r="P102" s="32">
        <v>4</v>
      </c>
      <c r="Q102" s="32">
        <v>4</v>
      </c>
      <c r="R102" s="32">
        <v>4</v>
      </c>
      <c r="S102" s="32">
        <v>4</v>
      </c>
      <c r="T102" s="32">
        <v>4</v>
      </c>
      <c r="U102" s="32">
        <v>4</v>
      </c>
      <c r="V102" s="32">
        <v>4</v>
      </c>
      <c r="W102" s="32">
        <v>4</v>
      </c>
      <c r="X102" s="32">
        <v>4</v>
      </c>
      <c r="Y102" s="32">
        <v>3</v>
      </c>
      <c r="Z102" s="32">
        <v>4</v>
      </c>
      <c r="AA102" s="32">
        <v>4</v>
      </c>
    </row>
    <row r="103" spans="3:27" x14ac:dyDescent="0.25">
      <c r="C103" s="32">
        <v>2</v>
      </c>
      <c r="D103" s="32">
        <v>2</v>
      </c>
      <c r="E103" s="32">
        <v>2</v>
      </c>
      <c r="F103" s="32">
        <v>2</v>
      </c>
      <c r="G103" s="32">
        <v>2</v>
      </c>
      <c r="H103" s="32">
        <v>3</v>
      </c>
      <c r="I103" s="32">
        <v>2</v>
      </c>
      <c r="J103" s="32">
        <v>2</v>
      </c>
      <c r="K103" s="32">
        <v>1</v>
      </c>
      <c r="L103" s="32">
        <v>4</v>
      </c>
      <c r="M103" s="32">
        <v>3</v>
      </c>
      <c r="N103" s="32">
        <v>1</v>
      </c>
      <c r="O103" s="32">
        <v>1</v>
      </c>
      <c r="P103" s="32">
        <v>2</v>
      </c>
      <c r="Q103" s="32">
        <v>1</v>
      </c>
      <c r="R103" s="32">
        <v>2</v>
      </c>
      <c r="S103" s="32">
        <v>2</v>
      </c>
      <c r="T103" s="32">
        <v>2</v>
      </c>
      <c r="U103" s="32">
        <v>3</v>
      </c>
      <c r="V103" s="32">
        <v>2</v>
      </c>
      <c r="W103" s="32">
        <v>1</v>
      </c>
      <c r="X103" s="32">
        <v>2</v>
      </c>
      <c r="Y103" s="32">
        <v>2</v>
      </c>
      <c r="Z103" s="32">
        <v>2</v>
      </c>
      <c r="AA103" s="32">
        <v>2</v>
      </c>
    </row>
    <row r="104" spans="3:27" x14ac:dyDescent="0.25">
      <c r="C104" s="32">
        <v>4</v>
      </c>
      <c r="D104" s="32">
        <v>4</v>
      </c>
      <c r="E104" s="32">
        <v>4</v>
      </c>
      <c r="F104" s="32">
        <v>4</v>
      </c>
      <c r="G104" s="32">
        <v>4</v>
      </c>
      <c r="H104" s="32">
        <v>4</v>
      </c>
      <c r="I104" s="32">
        <v>3</v>
      </c>
      <c r="J104" s="32">
        <v>4</v>
      </c>
      <c r="K104" s="32">
        <v>4</v>
      </c>
      <c r="L104" s="32">
        <v>4</v>
      </c>
      <c r="M104" s="32">
        <v>4</v>
      </c>
      <c r="N104" s="32">
        <v>4</v>
      </c>
      <c r="O104" s="32">
        <v>2</v>
      </c>
      <c r="P104" s="32">
        <v>4</v>
      </c>
      <c r="Q104" s="32">
        <v>4</v>
      </c>
      <c r="R104" s="32">
        <v>4</v>
      </c>
      <c r="S104" s="32">
        <v>4</v>
      </c>
      <c r="T104" s="32">
        <v>4</v>
      </c>
      <c r="U104" s="32">
        <v>4</v>
      </c>
      <c r="V104" s="32">
        <v>4</v>
      </c>
      <c r="W104" s="32">
        <v>4</v>
      </c>
      <c r="X104" s="32">
        <v>4</v>
      </c>
      <c r="Y104" s="32">
        <v>4</v>
      </c>
      <c r="Z104" s="32">
        <v>4</v>
      </c>
      <c r="AA104" s="32">
        <v>4</v>
      </c>
    </row>
    <row r="105" spans="3:27" x14ac:dyDescent="0.25">
      <c r="C105" s="32">
        <v>4</v>
      </c>
      <c r="D105" s="32">
        <v>4</v>
      </c>
      <c r="E105" s="32">
        <v>4</v>
      </c>
      <c r="F105" s="32">
        <v>4</v>
      </c>
      <c r="G105" s="32">
        <v>4</v>
      </c>
      <c r="H105" s="32">
        <v>4</v>
      </c>
      <c r="I105" s="32">
        <v>4</v>
      </c>
      <c r="J105" s="32">
        <v>4</v>
      </c>
      <c r="K105" s="32">
        <v>4</v>
      </c>
      <c r="L105" s="32">
        <v>4</v>
      </c>
      <c r="M105" s="32">
        <v>4</v>
      </c>
      <c r="N105" s="32">
        <v>4</v>
      </c>
      <c r="O105" s="32">
        <v>4</v>
      </c>
      <c r="P105" s="32">
        <v>4</v>
      </c>
      <c r="Q105" s="32">
        <v>4</v>
      </c>
      <c r="R105" s="32">
        <v>4</v>
      </c>
      <c r="S105" s="32">
        <v>4</v>
      </c>
      <c r="T105" s="32">
        <v>4</v>
      </c>
      <c r="U105" s="32">
        <v>4</v>
      </c>
      <c r="V105" s="32">
        <v>4</v>
      </c>
      <c r="W105" s="32">
        <v>4</v>
      </c>
      <c r="X105" s="32">
        <v>3</v>
      </c>
      <c r="Y105" s="32">
        <v>4</v>
      </c>
      <c r="Z105" s="32">
        <v>4</v>
      </c>
      <c r="AA105" s="32">
        <v>3</v>
      </c>
    </row>
    <row r="106" spans="3:27" x14ac:dyDescent="0.25">
      <c r="C106" s="32">
        <v>4</v>
      </c>
      <c r="D106" s="32">
        <v>3</v>
      </c>
      <c r="E106" s="32">
        <v>4</v>
      </c>
      <c r="F106" s="32">
        <v>4</v>
      </c>
      <c r="G106" s="32">
        <v>2</v>
      </c>
      <c r="H106" s="32">
        <v>4</v>
      </c>
      <c r="I106" s="32">
        <v>2</v>
      </c>
      <c r="J106" s="32">
        <v>4</v>
      </c>
      <c r="K106" s="32">
        <v>4</v>
      </c>
      <c r="L106" s="32">
        <v>4</v>
      </c>
      <c r="M106" s="32">
        <v>4</v>
      </c>
      <c r="N106" s="32">
        <v>3</v>
      </c>
      <c r="O106" s="32">
        <v>2</v>
      </c>
      <c r="P106" s="32">
        <v>4</v>
      </c>
      <c r="Q106" s="32">
        <v>4</v>
      </c>
      <c r="R106" s="32">
        <v>4</v>
      </c>
      <c r="S106" s="32">
        <v>4</v>
      </c>
      <c r="T106" s="32">
        <v>4</v>
      </c>
      <c r="U106" s="32">
        <v>3</v>
      </c>
      <c r="V106" s="32">
        <v>4</v>
      </c>
      <c r="W106" s="32">
        <v>4</v>
      </c>
      <c r="X106" s="32">
        <v>3</v>
      </c>
      <c r="Y106" s="32">
        <v>3</v>
      </c>
      <c r="Z106" s="32">
        <v>4</v>
      </c>
      <c r="AA106" s="32">
        <v>3</v>
      </c>
    </row>
    <row r="107" spans="3:27" x14ac:dyDescent="0.25">
      <c r="C107" s="32">
        <v>4</v>
      </c>
      <c r="D107" s="32">
        <v>4</v>
      </c>
      <c r="E107" s="32">
        <v>4</v>
      </c>
      <c r="F107" s="32">
        <v>4</v>
      </c>
      <c r="G107" s="32">
        <v>4</v>
      </c>
      <c r="H107" s="32">
        <v>4</v>
      </c>
      <c r="I107" s="32">
        <v>4</v>
      </c>
      <c r="J107" s="32">
        <v>4</v>
      </c>
      <c r="K107" s="32">
        <v>4</v>
      </c>
      <c r="L107" s="32">
        <v>3</v>
      </c>
      <c r="M107" s="32">
        <v>4</v>
      </c>
      <c r="N107" s="32">
        <v>4</v>
      </c>
      <c r="O107" s="32">
        <v>4</v>
      </c>
      <c r="P107" s="32">
        <v>1</v>
      </c>
      <c r="Q107" s="32">
        <v>4</v>
      </c>
      <c r="R107" s="32">
        <v>2</v>
      </c>
      <c r="S107" s="32">
        <v>3</v>
      </c>
      <c r="T107" s="32">
        <v>4</v>
      </c>
      <c r="U107" s="32">
        <v>4</v>
      </c>
      <c r="V107" s="32">
        <v>4</v>
      </c>
      <c r="W107" s="32">
        <v>4</v>
      </c>
      <c r="X107" s="32">
        <v>4</v>
      </c>
      <c r="Y107" s="32">
        <v>4</v>
      </c>
      <c r="Z107" s="32">
        <v>4</v>
      </c>
      <c r="AA107" s="32">
        <v>4</v>
      </c>
    </row>
    <row r="108" spans="3:27" x14ac:dyDescent="0.25">
      <c r="C108" s="32">
        <v>3</v>
      </c>
      <c r="D108" s="32">
        <v>3</v>
      </c>
      <c r="E108" s="32">
        <v>3</v>
      </c>
      <c r="F108" s="32">
        <v>3</v>
      </c>
      <c r="G108" s="32">
        <v>3</v>
      </c>
      <c r="H108" s="32">
        <v>3</v>
      </c>
      <c r="I108" s="32">
        <v>3</v>
      </c>
      <c r="J108" s="32">
        <v>3</v>
      </c>
      <c r="K108" s="32">
        <v>3</v>
      </c>
      <c r="L108" s="32">
        <v>3</v>
      </c>
      <c r="M108" s="32">
        <v>3</v>
      </c>
      <c r="N108" s="32">
        <v>2</v>
      </c>
      <c r="O108" s="32">
        <v>3</v>
      </c>
      <c r="P108" s="32">
        <v>3</v>
      </c>
      <c r="Q108" s="32">
        <v>3</v>
      </c>
      <c r="R108" s="32">
        <v>3</v>
      </c>
      <c r="S108" s="32">
        <v>3</v>
      </c>
      <c r="T108" s="32">
        <v>3</v>
      </c>
      <c r="U108" s="32">
        <v>3</v>
      </c>
      <c r="V108" s="32">
        <v>3</v>
      </c>
      <c r="W108" s="32">
        <v>3</v>
      </c>
      <c r="X108" s="32">
        <v>3</v>
      </c>
      <c r="Y108" s="32">
        <v>3</v>
      </c>
      <c r="Z108" s="32">
        <v>3</v>
      </c>
      <c r="AA108" s="32">
        <v>3</v>
      </c>
    </row>
    <row r="109" spans="3:27" x14ac:dyDescent="0.25">
      <c r="C109" s="32">
        <v>3</v>
      </c>
      <c r="D109" s="32">
        <v>3</v>
      </c>
      <c r="E109" s="32">
        <v>3</v>
      </c>
      <c r="F109" s="32">
        <v>3</v>
      </c>
      <c r="G109" s="32">
        <v>3</v>
      </c>
      <c r="H109" s="32">
        <v>3</v>
      </c>
      <c r="I109" s="32">
        <v>3</v>
      </c>
      <c r="J109" s="32">
        <v>2</v>
      </c>
      <c r="K109" s="32">
        <v>4</v>
      </c>
      <c r="L109" s="32">
        <v>4</v>
      </c>
      <c r="M109" s="32">
        <v>3</v>
      </c>
      <c r="N109" s="32">
        <v>2</v>
      </c>
      <c r="O109" s="32">
        <v>2</v>
      </c>
      <c r="P109" s="32">
        <v>3</v>
      </c>
      <c r="Q109" s="32">
        <v>4</v>
      </c>
      <c r="R109" s="32">
        <v>3</v>
      </c>
      <c r="S109" s="32">
        <v>4</v>
      </c>
      <c r="T109" s="32">
        <v>3</v>
      </c>
      <c r="U109" s="32">
        <v>3</v>
      </c>
      <c r="V109" s="32">
        <v>4</v>
      </c>
      <c r="W109" s="32">
        <v>4</v>
      </c>
      <c r="X109" s="32">
        <v>3</v>
      </c>
      <c r="Y109" s="32">
        <v>2</v>
      </c>
      <c r="Z109" s="32">
        <v>4</v>
      </c>
      <c r="AA109" s="32">
        <v>3</v>
      </c>
    </row>
    <row r="110" spans="3:27" x14ac:dyDescent="0.25">
      <c r="C110" s="32">
        <v>3</v>
      </c>
      <c r="D110" s="32">
        <v>3</v>
      </c>
      <c r="E110" s="32">
        <v>3</v>
      </c>
      <c r="F110" s="32">
        <v>3</v>
      </c>
      <c r="G110" s="32">
        <v>3</v>
      </c>
      <c r="H110" s="32">
        <v>3</v>
      </c>
      <c r="I110" s="32">
        <v>3</v>
      </c>
      <c r="J110" s="32">
        <v>3</v>
      </c>
      <c r="K110" s="32">
        <v>3</v>
      </c>
      <c r="L110" s="32">
        <v>3</v>
      </c>
      <c r="M110" s="32">
        <v>3</v>
      </c>
      <c r="N110" s="32">
        <v>3</v>
      </c>
      <c r="O110" s="32">
        <v>3</v>
      </c>
      <c r="P110" s="32">
        <v>3</v>
      </c>
      <c r="Q110" s="32">
        <v>3</v>
      </c>
      <c r="R110" s="32">
        <v>3</v>
      </c>
      <c r="S110" s="32">
        <v>3</v>
      </c>
      <c r="T110" s="32">
        <v>3</v>
      </c>
      <c r="U110" s="32">
        <v>3</v>
      </c>
      <c r="V110" s="32">
        <v>3</v>
      </c>
      <c r="W110" s="32">
        <v>3</v>
      </c>
      <c r="X110" s="32">
        <v>3</v>
      </c>
      <c r="Y110" s="32">
        <v>3</v>
      </c>
      <c r="Z110" s="32">
        <v>3</v>
      </c>
      <c r="AA110" s="32">
        <v>3</v>
      </c>
    </row>
    <row r="111" spans="3:27" x14ac:dyDescent="0.25">
      <c r="C111" s="32">
        <v>4</v>
      </c>
      <c r="D111" s="32">
        <v>4</v>
      </c>
      <c r="E111" s="32">
        <v>4</v>
      </c>
      <c r="F111" s="32">
        <v>4</v>
      </c>
      <c r="G111" s="32">
        <v>4</v>
      </c>
      <c r="H111" s="32">
        <v>4</v>
      </c>
      <c r="I111" s="32">
        <v>4</v>
      </c>
      <c r="J111" s="32">
        <v>4</v>
      </c>
      <c r="K111" s="32">
        <v>4</v>
      </c>
      <c r="L111" s="32">
        <v>4</v>
      </c>
      <c r="M111" s="32">
        <v>4</v>
      </c>
      <c r="N111" s="32">
        <v>4</v>
      </c>
      <c r="O111" s="32">
        <v>4</v>
      </c>
      <c r="P111" s="32">
        <v>4</v>
      </c>
      <c r="Q111" s="32">
        <v>4</v>
      </c>
      <c r="R111" s="32">
        <v>4</v>
      </c>
      <c r="S111" s="32">
        <v>4</v>
      </c>
      <c r="T111" s="32">
        <v>4</v>
      </c>
      <c r="U111" s="32">
        <v>4</v>
      </c>
      <c r="V111" s="32">
        <v>4</v>
      </c>
      <c r="W111" s="32">
        <v>4</v>
      </c>
      <c r="X111" s="32">
        <v>4</v>
      </c>
      <c r="Y111" s="32">
        <v>4</v>
      </c>
      <c r="Z111" s="32">
        <v>4</v>
      </c>
      <c r="AA111" s="32">
        <v>4</v>
      </c>
    </row>
    <row r="112" spans="3:27" x14ac:dyDescent="0.25">
      <c r="C112" s="32">
        <v>2</v>
      </c>
      <c r="D112" s="32">
        <v>1</v>
      </c>
      <c r="E112" s="32">
        <v>2</v>
      </c>
      <c r="F112" s="32">
        <v>1</v>
      </c>
      <c r="G112" s="32">
        <v>2</v>
      </c>
      <c r="H112" s="32">
        <v>2</v>
      </c>
      <c r="I112" s="32">
        <v>2</v>
      </c>
      <c r="J112" s="32">
        <v>1</v>
      </c>
      <c r="K112" s="32">
        <v>1</v>
      </c>
      <c r="L112" s="32">
        <v>1</v>
      </c>
      <c r="M112" s="32">
        <v>2</v>
      </c>
      <c r="N112" s="32">
        <v>1</v>
      </c>
      <c r="O112" s="32">
        <v>2</v>
      </c>
      <c r="P112" s="32">
        <v>1</v>
      </c>
      <c r="Q112" s="32">
        <v>1</v>
      </c>
      <c r="R112" s="32">
        <v>1</v>
      </c>
      <c r="S112" s="32">
        <v>2</v>
      </c>
      <c r="T112" s="32">
        <v>1</v>
      </c>
      <c r="U112" s="32">
        <v>1</v>
      </c>
      <c r="V112" s="32">
        <v>1</v>
      </c>
      <c r="W112" s="32">
        <v>2</v>
      </c>
      <c r="X112" s="32">
        <v>2</v>
      </c>
      <c r="Y112" s="32">
        <v>3</v>
      </c>
      <c r="Z112" s="32">
        <v>1</v>
      </c>
      <c r="AA112" s="32">
        <v>2</v>
      </c>
    </row>
    <row r="113" spans="3:27" x14ac:dyDescent="0.25">
      <c r="C113" s="32">
        <v>4</v>
      </c>
      <c r="D113" s="32">
        <v>4</v>
      </c>
      <c r="E113" s="32">
        <v>4</v>
      </c>
      <c r="F113" s="32">
        <v>4</v>
      </c>
      <c r="G113" s="32">
        <v>4</v>
      </c>
      <c r="H113" s="32">
        <v>4</v>
      </c>
      <c r="I113" s="32">
        <v>4</v>
      </c>
      <c r="J113" s="32">
        <v>4</v>
      </c>
      <c r="K113" s="32">
        <v>4</v>
      </c>
      <c r="L113" s="32">
        <v>4</v>
      </c>
      <c r="M113" s="32">
        <v>4</v>
      </c>
      <c r="N113" s="32">
        <v>4</v>
      </c>
      <c r="O113" s="32">
        <v>4</v>
      </c>
      <c r="P113" s="32">
        <v>4</v>
      </c>
      <c r="Q113" s="32">
        <v>4</v>
      </c>
      <c r="R113" s="32">
        <v>4</v>
      </c>
      <c r="S113" s="32">
        <v>4</v>
      </c>
      <c r="T113" s="32">
        <v>4</v>
      </c>
      <c r="U113" s="32">
        <v>4</v>
      </c>
      <c r="V113" s="32">
        <v>4</v>
      </c>
      <c r="W113" s="32">
        <v>4</v>
      </c>
      <c r="X113" s="32">
        <v>4</v>
      </c>
      <c r="Y113" s="32">
        <v>4</v>
      </c>
      <c r="Z113" s="32">
        <v>4</v>
      </c>
      <c r="AA113" s="32">
        <v>4</v>
      </c>
    </row>
    <row r="114" spans="3:27" x14ac:dyDescent="0.25">
      <c r="C114" s="32">
        <v>3</v>
      </c>
      <c r="D114" s="32">
        <v>3</v>
      </c>
      <c r="E114" s="32">
        <v>3</v>
      </c>
      <c r="F114" s="32">
        <v>3</v>
      </c>
      <c r="G114" s="32">
        <v>3</v>
      </c>
      <c r="H114" s="32">
        <v>3</v>
      </c>
      <c r="I114" s="32">
        <v>2</v>
      </c>
      <c r="J114" s="32">
        <v>3</v>
      </c>
      <c r="K114" s="32">
        <v>3</v>
      </c>
      <c r="L114" s="32">
        <v>3</v>
      </c>
      <c r="M114" s="32">
        <v>3</v>
      </c>
      <c r="N114" s="32">
        <v>3</v>
      </c>
      <c r="O114" s="32">
        <v>3</v>
      </c>
      <c r="P114" s="32">
        <v>3</v>
      </c>
      <c r="Q114" s="32">
        <v>3</v>
      </c>
      <c r="R114" s="32">
        <v>3</v>
      </c>
      <c r="S114" s="32">
        <v>3</v>
      </c>
      <c r="T114" s="32">
        <v>3</v>
      </c>
      <c r="U114" s="32">
        <v>2</v>
      </c>
      <c r="V114" s="32">
        <v>3</v>
      </c>
      <c r="W114" s="32">
        <v>3</v>
      </c>
      <c r="X114" s="32">
        <v>3</v>
      </c>
      <c r="Y114" s="32">
        <v>3</v>
      </c>
      <c r="Z114" s="32">
        <v>3</v>
      </c>
      <c r="AA114" s="32">
        <v>3</v>
      </c>
    </row>
    <row r="115" spans="3:27" x14ac:dyDescent="0.25">
      <c r="C115" s="32">
        <v>4</v>
      </c>
      <c r="D115" s="32">
        <v>4</v>
      </c>
      <c r="E115" s="32">
        <v>4</v>
      </c>
      <c r="F115" s="32">
        <v>3</v>
      </c>
      <c r="G115" s="32">
        <v>3</v>
      </c>
      <c r="H115" s="32">
        <v>3</v>
      </c>
      <c r="I115" s="32">
        <v>4</v>
      </c>
      <c r="J115" s="32">
        <v>2</v>
      </c>
      <c r="K115" s="32">
        <v>2</v>
      </c>
      <c r="L115" s="32">
        <v>2</v>
      </c>
      <c r="M115" s="32">
        <v>3</v>
      </c>
      <c r="N115" s="32">
        <v>3</v>
      </c>
      <c r="O115" s="32">
        <v>3</v>
      </c>
      <c r="P115" s="32">
        <v>3</v>
      </c>
      <c r="Q115" s="32">
        <v>2</v>
      </c>
      <c r="R115" s="32">
        <v>4</v>
      </c>
      <c r="S115" s="32">
        <v>3</v>
      </c>
      <c r="T115" s="32">
        <v>3</v>
      </c>
      <c r="U115" s="32">
        <v>3</v>
      </c>
      <c r="V115" s="32">
        <v>3</v>
      </c>
      <c r="W115" s="32">
        <v>4</v>
      </c>
      <c r="X115" s="32">
        <v>4</v>
      </c>
      <c r="Y115" s="32">
        <v>4</v>
      </c>
      <c r="Z115" s="32">
        <v>3</v>
      </c>
      <c r="AA115" s="32">
        <v>4</v>
      </c>
    </row>
    <row r="116" spans="3:27" x14ac:dyDescent="0.25">
      <c r="C116" s="32">
        <v>3</v>
      </c>
      <c r="D116" s="32">
        <v>2</v>
      </c>
      <c r="E116" s="32">
        <v>3</v>
      </c>
      <c r="F116" s="32">
        <v>2</v>
      </c>
      <c r="G116" s="32">
        <v>3</v>
      </c>
      <c r="H116" s="32">
        <v>3</v>
      </c>
      <c r="I116" s="32">
        <v>1</v>
      </c>
      <c r="J116" s="32">
        <v>2</v>
      </c>
      <c r="K116" s="32">
        <v>2</v>
      </c>
      <c r="L116" s="32">
        <v>3</v>
      </c>
      <c r="M116" s="32">
        <v>2</v>
      </c>
      <c r="N116" s="32">
        <v>3</v>
      </c>
      <c r="O116" s="32">
        <v>1</v>
      </c>
      <c r="P116" s="32">
        <v>2</v>
      </c>
      <c r="Q116" s="32">
        <v>2</v>
      </c>
      <c r="R116" s="32">
        <v>3</v>
      </c>
      <c r="S116" s="32">
        <v>3</v>
      </c>
      <c r="T116" s="32">
        <v>1</v>
      </c>
      <c r="U116" s="32">
        <v>2</v>
      </c>
      <c r="V116" s="32">
        <v>2</v>
      </c>
      <c r="W116" s="32">
        <v>3</v>
      </c>
      <c r="X116" s="32">
        <v>3</v>
      </c>
      <c r="Y116" s="32">
        <v>2</v>
      </c>
      <c r="Z116" s="32">
        <v>3</v>
      </c>
      <c r="AA116" s="32">
        <v>3</v>
      </c>
    </row>
    <row r="117" spans="3:27" x14ac:dyDescent="0.25">
      <c r="C117" s="32">
        <v>4</v>
      </c>
      <c r="D117" s="32">
        <v>4</v>
      </c>
      <c r="E117" s="32">
        <v>4</v>
      </c>
      <c r="F117" s="32">
        <v>3</v>
      </c>
      <c r="G117" s="32">
        <v>4</v>
      </c>
      <c r="H117" s="32">
        <v>4</v>
      </c>
      <c r="I117" s="32">
        <v>2</v>
      </c>
      <c r="J117" s="32">
        <v>4</v>
      </c>
      <c r="K117" s="32">
        <v>3</v>
      </c>
      <c r="L117" s="32">
        <v>3</v>
      </c>
      <c r="M117" s="32">
        <v>4</v>
      </c>
      <c r="N117" s="32">
        <v>2</v>
      </c>
      <c r="O117" s="32">
        <v>2</v>
      </c>
      <c r="P117" s="32">
        <v>3</v>
      </c>
      <c r="Q117" s="32">
        <v>3</v>
      </c>
      <c r="R117" s="32">
        <v>3</v>
      </c>
      <c r="S117" s="32">
        <v>3</v>
      </c>
      <c r="T117" s="32">
        <v>4</v>
      </c>
      <c r="U117" s="32">
        <v>3</v>
      </c>
      <c r="V117" s="32">
        <v>3</v>
      </c>
      <c r="W117" s="32">
        <v>4</v>
      </c>
      <c r="X117" s="32">
        <v>3</v>
      </c>
      <c r="Y117" s="32">
        <v>3</v>
      </c>
      <c r="Z117" s="32">
        <v>3</v>
      </c>
      <c r="AA117" s="32">
        <v>3</v>
      </c>
    </row>
    <row r="118" spans="3:27" x14ac:dyDescent="0.25">
      <c r="C118" s="32">
        <v>4</v>
      </c>
      <c r="D118" s="32">
        <v>4</v>
      </c>
      <c r="E118" s="32">
        <v>4</v>
      </c>
      <c r="F118" s="32">
        <v>4</v>
      </c>
      <c r="G118" s="32">
        <v>4</v>
      </c>
      <c r="H118" s="32">
        <v>4</v>
      </c>
      <c r="I118" s="32">
        <v>4</v>
      </c>
      <c r="J118" s="32">
        <v>4</v>
      </c>
      <c r="K118" s="32">
        <v>4</v>
      </c>
      <c r="L118" s="32">
        <v>4</v>
      </c>
      <c r="M118" s="32">
        <v>4</v>
      </c>
      <c r="N118" s="32">
        <v>4</v>
      </c>
      <c r="O118" s="32">
        <v>4</v>
      </c>
      <c r="P118" s="32">
        <v>4</v>
      </c>
      <c r="Q118" s="32">
        <v>4</v>
      </c>
      <c r="R118" s="32">
        <v>4</v>
      </c>
      <c r="S118" s="32">
        <v>4</v>
      </c>
      <c r="T118" s="32">
        <v>4</v>
      </c>
      <c r="U118" s="32">
        <v>4</v>
      </c>
      <c r="V118" s="32">
        <v>4</v>
      </c>
      <c r="W118" s="32">
        <v>4</v>
      </c>
      <c r="X118" s="32">
        <v>4</v>
      </c>
      <c r="Y118" s="32">
        <v>4</v>
      </c>
      <c r="Z118" s="32">
        <v>4</v>
      </c>
      <c r="AA118" s="32">
        <v>4</v>
      </c>
    </row>
    <row r="119" spans="3:27" x14ac:dyDescent="0.25">
      <c r="C119" s="32">
        <v>4</v>
      </c>
      <c r="D119" s="32">
        <v>4</v>
      </c>
      <c r="E119" s="32">
        <v>4</v>
      </c>
      <c r="F119" s="32">
        <v>3</v>
      </c>
      <c r="G119" s="32">
        <v>4</v>
      </c>
      <c r="H119" s="32">
        <v>4</v>
      </c>
      <c r="I119" s="32">
        <v>4</v>
      </c>
      <c r="J119" s="32">
        <v>4</v>
      </c>
      <c r="K119" s="32">
        <v>4</v>
      </c>
      <c r="L119" s="32">
        <v>4</v>
      </c>
      <c r="M119" s="32">
        <v>4</v>
      </c>
      <c r="N119" s="32">
        <v>4</v>
      </c>
      <c r="O119" s="32">
        <v>4</v>
      </c>
      <c r="P119" s="32">
        <v>3</v>
      </c>
      <c r="Q119" s="32">
        <v>4</v>
      </c>
      <c r="R119" s="32">
        <v>2</v>
      </c>
      <c r="S119" s="32">
        <v>3</v>
      </c>
      <c r="T119" s="32">
        <v>4</v>
      </c>
      <c r="U119" s="32">
        <v>4</v>
      </c>
      <c r="V119" s="32">
        <v>4</v>
      </c>
      <c r="W119" s="32">
        <v>4</v>
      </c>
      <c r="X119" s="32">
        <v>4</v>
      </c>
      <c r="Y119" s="32">
        <v>4</v>
      </c>
      <c r="Z119" s="32">
        <v>4</v>
      </c>
      <c r="AA119" s="32">
        <v>4</v>
      </c>
    </row>
    <row r="120" spans="3:27" x14ac:dyDescent="0.25">
      <c r="C120" s="32">
        <v>4</v>
      </c>
      <c r="D120" s="32">
        <v>4</v>
      </c>
      <c r="E120" s="32">
        <v>4</v>
      </c>
      <c r="F120" s="32">
        <v>4</v>
      </c>
      <c r="G120" s="32">
        <v>4</v>
      </c>
      <c r="H120" s="32">
        <v>4</v>
      </c>
      <c r="I120" s="32">
        <v>4</v>
      </c>
      <c r="J120" s="32">
        <v>4</v>
      </c>
      <c r="K120" s="32">
        <v>4</v>
      </c>
      <c r="L120" s="32">
        <v>4</v>
      </c>
      <c r="M120" s="32">
        <v>4</v>
      </c>
      <c r="N120" s="32">
        <v>4</v>
      </c>
      <c r="O120" s="32">
        <v>3</v>
      </c>
      <c r="P120" s="32">
        <v>4</v>
      </c>
      <c r="Q120" s="32">
        <v>4</v>
      </c>
      <c r="R120" s="32">
        <v>4</v>
      </c>
      <c r="S120" s="32">
        <v>4</v>
      </c>
      <c r="T120" s="32">
        <v>4</v>
      </c>
      <c r="U120" s="32">
        <v>4</v>
      </c>
      <c r="V120" s="32">
        <v>4</v>
      </c>
      <c r="W120" s="32">
        <v>4</v>
      </c>
      <c r="X120" s="32">
        <v>4</v>
      </c>
      <c r="Y120" s="32">
        <v>4</v>
      </c>
      <c r="Z120" s="32">
        <v>4</v>
      </c>
      <c r="AA120" s="32">
        <v>4</v>
      </c>
    </row>
    <row r="121" spans="3:27" x14ac:dyDescent="0.25">
      <c r="C121" s="32">
        <v>2</v>
      </c>
      <c r="D121" s="32">
        <v>2</v>
      </c>
      <c r="E121" s="32">
        <v>1</v>
      </c>
      <c r="F121" s="32">
        <v>3</v>
      </c>
      <c r="G121" s="32">
        <v>2</v>
      </c>
      <c r="H121" s="32">
        <v>4</v>
      </c>
      <c r="I121" s="32">
        <v>1</v>
      </c>
      <c r="J121" s="32">
        <v>2</v>
      </c>
      <c r="K121" s="32">
        <v>4</v>
      </c>
      <c r="L121" s="32">
        <v>2</v>
      </c>
      <c r="M121" s="32">
        <v>1</v>
      </c>
      <c r="N121" s="32">
        <v>2</v>
      </c>
      <c r="O121" s="32">
        <v>2</v>
      </c>
      <c r="P121" s="32">
        <v>3</v>
      </c>
      <c r="Q121" s="32">
        <v>4</v>
      </c>
      <c r="R121" s="32">
        <v>1</v>
      </c>
      <c r="S121" s="32">
        <v>3</v>
      </c>
      <c r="T121" s="32">
        <v>3</v>
      </c>
      <c r="U121" s="32">
        <v>2</v>
      </c>
      <c r="V121" s="32">
        <v>4</v>
      </c>
      <c r="W121" s="32">
        <v>1</v>
      </c>
      <c r="X121" s="32">
        <v>3</v>
      </c>
      <c r="Y121" s="32">
        <v>1</v>
      </c>
      <c r="Z121" s="32">
        <v>2</v>
      </c>
      <c r="AA121" s="32">
        <v>3</v>
      </c>
    </row>
    <row r="122" spans="3:27" x14ac:dyDescent="0.25">
      <c r="C122" s="32">
        <v>3</v>
      </c>
      <c r="D122" s="32">
        <v>4</v>
      </c>
      <c r="E122" s="32">
        <v>3</v>
      </c>
      <c r="F122" s="32">
        <v>3</v>
      </c>
      <c r="G122" s="32">
        <v>2</v>
      </c>
      <c r="H122" s="32">
        <v>3</v>
      </c>
      <c r="I122" s="32">
        <v>3</v>
      </c>
      <c r="J122" s="32">
        <v>4</v>
      </c>
      <c r="K122" s="32">
        <v>4</v>
      </c>
      <c r="L122" s="32">
        <v>3</v>
      </c>
      <c r="M122" s="32">
        <v>4</v>
      </c>
      <c r="N122" s="32">
        <v>4</v>
      </c>
      <c r="O122" s="32">
        <v>3</v>
      </c>
      <c r="P122" s="32">
        <v>3</v>
      </c>
      <c r="Q122" s="32">
        <v>4</v>
      </c>
      <c r="R122" s="32">
        <v>3</v>
      </c>
      <c r="S122" s="32">
        <v>3</v>
      </c>
      <c r="T122" s="32">
        <v>3</v>
      </c>
      <c r="U122" s="32">
        <v>3</v>
      </c>
      <c r="V122" s="32">
        <v>4</v>
      </c>
      <c r="W122" s="32">
        <v>3</v>
      </c>
      <c r="X122" s="32">
        <v>3</v>
      </c>
      <c r="Y122" s="32">
        <v>2</v>
      </c>
      <c r="Z122" s="32">
        <v>3</v>
      </c>
      <c r="AA122" s="32">
        <v>3</v>
      </c>
    </row>
    <row r="123" spans="3:27" x14ac:dyDescent="0.25">
      <c r="C123" s="32">
        <v>4</v>
      </c>
      <c r="D123" s="32">
        <v>4</v>
      </c>
      <c r="E123" s="32">
        <v>4</v>
      </c>
      <c r="F123" s="32">
        <v>4</v>
      </c>
      <c r="G123" s="32">
        <v>4</v>
      </c>
      <c r="H123" s="32">
        <v>4</v>
      </c>
      <c r="I123" s="32">
        <v>4</v>
      </c>
      <c r="J123" s="32">
        <v>4</v>
      </c>
      <c r="K123" s="32">
        <v>4</v>
      </c>
      <c r="L123" s="32">
        <v>4</v>
      </c>
      <c r="M123" s="32">
        <v>4</v>
      </c>
      <c r="N123" s="32">
        <v>4</v>
      </c>
      <c r="O123" s="32">
        <v>4</v>
      </c>
      <c r="P123" s="32">
        <v>4</v>
      </c>
      <c r="Q123" s="32">
        <v>4</v>
      </c>
      <c r="R123" s="32">
        <v>4</v>
      </c>
      <c r="S123" s="32">
        <v>4</v>
      </c>
      <c r="T123" s="32">
        <v>4</v>
      </c>
      <c r="U123" s="32">
        <v>4</v>
      </c>
      <c r="V123" s="32">
        <v>4</v>
      </c>
      <c r="W123" s="32">
        <v>4</v>
      </c>
      <c r="X123" s="32">
        <v>4</v>
      </c>
      <c r="Y123" s="32">
        <v>4</v>
      </c>
      <c r="Z123" s="32">
        <v>4</v>
      </c>
      <c r="AA123" s="32">
        <v>4</v>
      </c>
    </row>
    <row r="124" spans="3:27" x14ac:dyDescent="0.25">
      <c r="C124" s="32">
        <v>3</v>
      </c>
      <c r="D124" s="32">
        <v>3</v>
      </c>
      <c r="E124" s="32">
        <v>3</v>
      </c>
      <c r="F124" s="32">
        <v>3</v>
      </c>
      <c r="G124" s="32">
        <v>3</v>
      </c>
      <c r="H124" s="32">
        <v>3</v>
      </c>
      <c r="I124" s="32">
        <v>3</v>
      </c>
      <c r="J124" s="32">
        <v>3</v>
      </c>
      <c r="K124" s="32">
        <v>3</v>
      </c>
      <c r="L124" s="32">
        <v>3</v>
      </c>
      <c r="M124" s="32">
        <v>3</v>
      </c>
      <c r="N124" s="32">
        <v>3</v>
      </c>
      <c r="O124" s="32">
        <v>3</v>
      </c>
      <c r="P124" s="32">
        <v>3</v>
      </c>
      <c r="Q124" s="32">
        <v>3</v>
      </c>
      <c r="R124" s="32">
        <v>3</v>
      </c>
      <c r="S124" s="32">
        <v>3</v>
      </c>
      <c r="T124" s="32">
        <v>4</v>
      </c>
      <c r="U124" s="32">
        <v>3</v>
      </c>
      <c r="V124" s="32">
        <v>4</v>
      </c>
      <c r="W124" s="32">
        <v>3</v>
      </c>
      <c r="X124" s="32">
        <v>3</v>
      </c>
      <c r="Y124" s="32">
        <v>2</v>
      </c>
      <c r="Z124" s="32">
        <v>3</v>
      </c>
      <c r="AA124" s="32">
        <v>3</v>
      </c>
    </row>
    <row r="125" spans="3:27" x14ac:dyDescent="0.25">
      <c r="C125" s="32">
        <v>4</v>
      </c>
      <c r="D125" s="32">
        <v>4</v>
      </c>
      <c r="E125" s="32">
        <v>4</v>
      </c>
      <c r="F125" s="32">
        <v>4</v>
      </c>
      <c r="G125" s="32">
        <v>3</v>
      </c>
      <c r="H125" s="32">
        <v>3</v>
      </c>
      <c r="I125" s="32">
        <v>4</v>
      </c>
      <c r="J125" s="32">
        <v>4</v>
      </c>
      <c r="K125" s="32">
        <v>3</v>
      </c>
      <c r="L125" s="32">
        <v>3</v>
      </c>
      <c r="M125" s="32">
        <v>3</v>
      </c>
      <c r="N125" s="32">
        <v>3</v>
      </c>
      <c r="O125" s="32">
        <v>3</v>
      </c>
      <c r="P125" s="32">
        <v>4</v>
      </c>
      <c r="Q125" s="32">
        <v>3</v>
      </c>
      <c r="R125" s="32">
        <v>3</v>
      </c>
      <c r="S125" s="32">
        <v>4</v>
      </c>
      <c r="T125" s="32">
        <v>4</v>
      </c>
      <c r="U125" s="32">
        <v>4</v>
      </c>
      <c r="V125" s="32">
        <v>3</v>
      </c>
      <c r="W125" s="32">
        <v>4</v>
      </c>
      <c r="X125" s="32">
        <v>4</v>
      </c>
      <c r="Y125" s="32">
        <v>3</v>
      </c>
      <c r="Z125" s="32">
        <v>3</v>
      </c>
      <c r="AA125" s="32">
        <v>4</v>
      </c>
    </row>
    <row r="126" spans="3:27" x14ac:dyDescent="0.25">
      <c r="C126" s="32">
        <v>4</v>
      </c>
      <c r="D126" s="32">
        <v>4</v>
      </c>
      <c r="E126" s="32">
        <v>4</v>
      </c>
      <c r="F126" s="32">
        <v>4</v>
      </c>
      <c r="G126" s="32">
        <v>4</v>
      </c>
      <c r="H126" s="32">
        <v>4</v>
      </c>
      <c r="I126" s="32">
        <v>4</v>
      </c>
      <c r="J126" s="32">
        <v>2</v>
      </c>
      <c r="K126" s="32">
        <v>2</v>
      </c>
      <c r="L126" s="32">
        <v>2</v>
      </c>
      <c r="M126" s="32">
        <v>2</v>
      </c>
      <c r="N126" s="32">
        <v>2</v>
      </c>
      <c r="O126" s="32">
        <v>2</v>
      </c>
      <c r="P126" s="32">
        <v>4</v>
      </c>
      <c r="Q126" s="32">
        <v>2</v>
      </c>
      <c r="R126" s="32">
        <v>2</v>
      </c>
      <c r="S126" s="32">
        <v>4</v>
      </c>
      <c r="T126" s="32">
        <v>4</v>
      </c>
      <c r="U126" s="32">
        <v>2</v>
      </c>
      <c r="V126" s="32">
        <v>2</v>
      </c>
      <c r="W126" s="32">
        <v>2</v>
      </c>
      <c r="X126" s="32">
        <v>2</v>
      </c>
      <c r="Y126" s="32">
        <v>2</v>
      </c>
      <c r="Z126" s="32">
        <v>2</v>
      </c>
      <c r="AA126" s="32">
        <v>2</v>
      </c>
    </row>
    <row r="128" spans="3:27" x14ac:dyDescent="0.25">
      <c r="C128" s="6" t="s">
        <v>176</v>
      </c>
      <c r="D128" s="6" t="s">
        <v>177</v>
      </c>
      <c r="E128" s="6" t="s">
        <v>178</v>
      </c>
      <c r="F128" s="6" t="s">
        <v>179</v>
      </c>
      <c r="G128" s="6" t="s">
        <v>180</v>
      </c>
      <c r="H128" s="6" t="s">
        <v>181</v>
      </c>
      <c r="I128" s="6" t="s">
        <v>182</v>
      </c>
      <c r="J128" s="7" t="s">
        <v>183</v>
      </c>
      <c r="K128" s="7" t="s">
        <v>184</v>
      </c>
      <c r="L128" s="7" t="s">
        <v>185</v>
      </c>
      <c r="M128" s="7" t="s">
        <v>186</v>
      </c>
      <c r="N128" s="8" t="s">
        <v>187</v>
      </c>
      <c r="O128" s="8" t="s">
        <v>188</v>
      </c>
      <c r="P128" s="8" t="s">
        <v>189</v>
      </c>
      <c r="Q128" s="8" t="s">
        <v>190</v>
      </c>
      <c r="R128" s="8" t="s">
        <v>191</v>
      </c>
      <c r="S128" s="9" t="s">
        <v>192</v>
      </c>
      <c r="T128" s="9" t="s">
        <v>193</v>
      </c>
      <c r="U128" s="9" t="s">
        <v>194</v>
      </c>
      <c r="V128" s="9" t="s">
        <v>195</v>
      </c>
      <c r="W128" s="10" t="s">
        <v>196</v>
      </c>
      <c r="X128" s="10" t="s">
        <v>197</v>
      </c>
      <c r="Y128" s="10" t="s">
        <v>198</v>
      </c>
      <c r="Z128" s="10" t="s">
        <v>199</v>
      </c>
      <c r="AA128" s="10" t="s">
        <v>200</v>
      </c>
    </row>
    <row r="129" spans="2:31" x14ac:dyDescent="0.25">
      <c r="B129" s="4">
        <v>1</v>
      </c>
      <c r="C129" s="13">
        <f>COUNTIF($C$2:$C$126,B129)</f>
        <v>0</v>
      </c>
      <c r="D129" s="13">
        <f>COUNTIF($D$2:$D$126,B129)</f>
        <v>5</v>
      </c>
      <c r="E129" s="13">
        <f>COUNTIF($E$2:$E$126,B129)</f>
        <v>5</v>
      </c>
      <c r="F129" s="13">
        <f>COUNTIF($F$2:$F$126,B129)</f>
        <v>5</v>
      </c>
      <c r="G129" s="13">
        <f>COUNTIF($G$2:$G$126,B129)</f>
        <v>0</v>
      </c>
      <c r="H129" s="13">
        <f>COUNTIF($H$2:$H$126,B129)</f>
        <v>3</v>
      </c>
      <c r="I129" s="13">
        <f>COUNTIF($I$2:$I$126,B129)</f>
        <v>6</v>
      </c>
      <c r="J129" s="70">
        <f>COUNTIF($J$2:$J$126,B129)</f>
        <v>5</v>
      </c>
      <c r="K129" s="70">
        <f>COUNTIF($K$2:$K$126,B129)</f>
        <v>8</v>
      </c>
      <c r="L129" s="70">
        <f>COUNTIF($L$2:$L$126,B129)</f>
        <v>8</v>
      </c>
      <c r="M129" s="70">
        <f>COUNTIF($M$2:$M$126,B129)</f>
        <v>2</v>
      </c>
      <c r="N129" s="14">
        <f>COUNTIF($N$2:$N$126,B129)</f>
        <v>8</v>
      </c>
      <c r="O129" s="14">
        <f>COUNTIF($O$2:$O$126,B129)</f>
        <v>13</v>
      </c>
      <c r="P129" s="14">
        <f>COUNTIF($P$2:$P$126,B129)</f>
        <v>6</v>
      </c>
      <c r="Q129" s="14">
        <f>COUNTIF($Q$2:$Q$126,B129)</f>
        <v>8</v>
      </c>
      <c r="R129" s="14">
        <f>COUNTIF($R$2:$R$126,B129)</f>
        <v>10</v>
      </c>
      <c r="S129" s="15">
        <f>COUNTIF($S$2:$S$126,B129)</f>
        <v>0</v>
      </c>
      <c r="T129" s="15">
        <f>COUNTIF($T$2:$T$126,B129)</f>
        <v>9</v>
      </c>
      <c r="U129" s="15">
        <f>COUNTIF($U$2:$U$126,B129)</f>
        <v>5</v>
      </c>
      <c r="V129" s="15">
        <f>COUNTIF($V$2:$V$126,B129)</f>
        <v>5</v>
      </c>
      <c r="W129" s="16">
        <f>COUNTIF($W$2:$W$126,B129)</f>
        <v>5</v>
      </c>
      <c r="X129" s="16">
        <f>COUNTIF($X$2:$X$126,B129)</f>
        <v>3</v>
      </c>
      <c r="Y129" s="16">
        <f>COUNTIF($Y$2:$Y$126,B129)</f>
        <v>2</v>
      </c>
      <c r="Z129" s="16">
        <f>COUNTIF($Z$2:$Z$126,B129)</f>
        <v>5</v>
      </c>
      <c r="AA129" s="16">
        <f>COUNTIF($AA$2:$AA$126,B129)</f>
        <v>3</v>
      </c>
    </row>
    <row r="130" spans="2:31" x14ac:dyDescent="0.25">
      <c r="B130" s="4">
        <v>2</v>
      </c>
      <c r="C130" s="13">
        <f>COUNTIF($C$2:$C$126,B130)</f>
        <v>15</v>
      </c>
      <c r="D130" s="13">
        <f>COUNTIF($D$2:$D$126,B130)</f>
        <v>12</v>
      </c>
      <c r="E130" s="13">
        <f>COUNTIF($E$2:$E$126,B130)</f>
        <v>8</v>
      </c>
      <c r="F130" s="13">
        <f>COUNTIF($F$2:$F$126,B130)</f>
        <v>12</v>
      </c>
      <c r="G130" s="13">
        <f>COUNTIF($G$2:$G$126,B130)</f>
        <v>20</v>
      </c>
      <c r="H130" s="13">
        <f>COUNTIF($H$2:$H$126,B130)</f>
        <v>15</v>
      </c>
      <c r="I130" s="13">
        <f>COUNTIF($I$2:$I$126,B130)</f>
        <v>28</v>
      </c>
      <c r="J130" s="70">
        <f>COUNTIF($J$2:$J$126,B130)</f>
        <v>25</v>
      </c>
      <c r="K130" s="70">
        <f>COUNTIF($K$2:$K$126,B130)</f>
        <v>11</v>
      </c>
      <c r="L130" s="70">
        <f>COUNTIF($L$2:$L$126,B130)</f>
        <v>16</v>
      </c>
      <c r="M130" s="70">
        <f>COUNTIF($M$2:$M$126,B130)</f>
        <v>15</v>
      </c>
      <c r="N130" s="14">
        <f>COUNTIF($N$2:$N$126,B130)</f>
        <v>22</v>
      </c>
      <c r="O130" s="14">
        <f>COUNTIF($O$2:$O$126,B130)</f>
        <v>32</v>
      </c>
      <c r="P130" s="14">
        <f>COUNTIF($P$2:$P$126,B130)</f>
        <v>12</v>
      </c>
      <c r="Q130" s="14">
        <f>COUNTIF($Q$2:$Q$126,B130)</f>
        <v>11</v>
      </c>
      <c r="R130" s="14">
        <f>COUNTIF($R$2:$R$126,B130)</f>
        <v>21</v>
      </c>
      <c r="S130" s="15">
        <f>COUNTIF($S$2:$S$126,B130)</f>
        <v>15</v>
      </c>
      <c r="T130" s="15">
        <f>COUNTIF($T$2:$T$126,B130)</f>
        <v>6</v>
      </c>
      <c r="U130" s="15">
        <f>COUNTIF($U$2:$U$126,B130)</f>
        <v>23</v>
      </c>
      <c r="V130" s="15">
        <f>COUNTIF($V$2:$V$126,B130)</f>
        <v>12</v>
      </c>
      <c r="W130" s="16">
        <f>COUNTIF($W$2:$W$126,B130)</f>
        <v>11</v>
      </c>
      <c r="X130" s="16">
        <f>COUNTIF($X$2:$X$126,B130)</f>
        <v>18</v>
      </c>
      <c r="Y130" s="16">
        <f>COUNTIF($Y$2:$Y$126,B130)</f>
        <v>27</v>
      </c>
      <c r="Z130" s="16">
        <f>COUNTIF($Z$2:$Z$126,B130)</f>
        <v>13</v>
      </c>
      <c r="AA130" s="16">
        <f>COUNTIF($AA$2:$AA$126,B130)</f>
        <v>19</v>
      </c>
    </row>
    <row r="131" spans="2:31" x14ac:dyDescent="0.25">
      <c r="B131" s="4">
        <v>3</v>
      </c>
      <c r="C131" s="13">
        <f>COUNTIF($C$2:$C$126,B131)</f>
        <v>34</v>
      </c>
      <c r="D131" s="13">
        <f>COUNTIF($D$2:$D$126,B131)</f>
        <v>40</v>
      </c>
      <c r="E131" s="13">
        <f>COUNTIF($E$2:$E$126,B131)</f>
        <v>48</v>
      </c>
      <c r="F131" s="13">
        <f>COUNTIF($F$2:$F$126,B131)</f>
        <v>54</v>
      </c>
      <c r="G131" s="13">
        <f>COUNTIF($G$2:$G$126,B131)</f>
        <v>55</v>
      </c>
      <c r="H131" s="13">
        <f>COUNTIF($H$2:$H$126,B131)</f>
        <v>57</v>
      </c>
      <c r="I131" s="13">
        <f>COUNTIF($I$2:$I$126,B131)</f>
        <v>34</v>
      </c>
      <c r="J131" s="70">
        <f>COUNTIF($J$2:$J$126,B131)</f>
        <v>29</v>
      </c>
      <c r="K131" s="70">
        <f>COUNTIF($K$2:$K$126,B131)</f>
        <v>41</v>
      </c>
      <c r="L131" s="70">
        <f>COUNTIF($L$2:$L$126,B131)</f>
        <v>55</v>
      </c>
      <c r="M131" s="70">
        <f>COUNTIF($M$2:$M$126,B131)</f>
        <v>50</v>
      </c>
      <c r="N131" s="14">
        <f>COUNTIF($N$2:$N$126,B131)</f>
        <v>46</v>
      </c>
      <c r="O131" s="14">
        <f>COUNTIF($O$2:$O$126,B131)</f>
        <v>45</v>
      </c>
      <c r="P131" s="14">
        <f>COUNTIF($P$2:$P$126,B131)</f>
        <v>55</v>
      </c>
      <c r="Q131" s="14">
        <f>COUNTIF($Q$2:$Q$126,B131)</f>
        <v>42</v>
      </c>
      <c r="R131" s="14">
        <f>COUNTIF($R$2:$R$126,B131)</f>
        <v>53</v>
      </c>
      <c r="S131" s="15">
        <f>COUNTIF($S$2:$S$126,B131)</f>
        <v>55</v>
      </c>
      <c r="T131" s="15">
        <f>COUNTIF($T$2:$T$126,B131)</f>
        <v>35</v>
      </c>
      <c r="U131" s="15">
        <f>COUNTIF($U$2:$U$126,B131)</f>
        <v>47</v>
      </c>
      <c r="V131" s="15">
        <f>COUNTIF($V$2:$V$126,B131)</f>
        <v>39</v>
      </c>
      <c r="W131" s="16">
        <f>COUNTIF($W$2:$W$126,B131)</f>
        <v>41</v>
      </c>
      <c r="X131" s="16">
        <f>COUNTIF($X$2:$X$126,B131)</f>
        <v>49</v>
      </c>
      <c r="Y131" s="16">
        <f>COUNTIF($Y$2:$Y$126,B131)</f>
        <v>43</v>
      </c>
      <c r="Z131" s="16">
        <f>COUNTIF($Z$2:$Z$126,B131)</f>
        <v>51</v>
      </c>
      <c r="AA131" s="16">
        <f>COUNTIF($AA$2:$AA$126,B131)</f>
        <v>49</v>
      </c>
    </row>
    <row r="132" spans="2:31" x14ac:dyDescent="0.25">
      <c r="B132" s="4">
        <v>4</v>
      </c>
      <c r="C132" s="13">
        <f>COUNTIF($C$2:$C$126,B132)</f>
        <v>76</v>
      </c>
      <c r="D132" s="13">
        <f>COUNTIF($D$2:$D$126,B132)</f>
        <v>68</v>
      </c>
      <c r="E132" s="13">
        <f>COUNTIF($E$2:$E$126,B132)</f>
        <v>64</v>
      </c>
      <c r="F132" s="13">
        <f>COUNTIF($F$2:$F$126,B132)</f>
        <v>54</v>
      </c>
      <c r="G132" s="13">
        <f>COUNTIF($G$2:$G$126,B132)</f>
        <v>50</v>
      </c>
      <c r="H132" s="13">
        <f>COUNTIF($H$2:$H$126,B132)</f>
        <v>50</v>
      </c>
      <c r="I132" s="13">
        <f>COUNTIF($I$2:$I$126,B132)</f>
        <v>57</v>
      </c>
      <c r="J132" s="70">
        <f>COUNTIF($J$2:$J$126,B132)</f>
        <v>66</v>
      </c>
      <c r="K132" s="70">
        <f>COUNTIF($K$2:$K$126,B132)</f>
        <v>65</v>
      </c>
      <c r="L132" s="70">
        <f>COUNTIF($L$2:$L$126,B132)</f>
        <v>46</v>
      </c>
      <c r="M132" s="70">
        <f>COUNTIF($M$2:$M$126,B132)</f>
        <v>58</v>
      </c>
      <c r="N132" s="14">
        <f>COUNTIF($N$2:$N$126,B132)</f>
        <v>49</v>
      </c>
      <c r="O132" s="14">
        <f>COUNTIF($O$2:$O$126,B132)</f>
        <v>35</v>
      </c>
      <c r="P132" s="14">
        <f>COUNTIF($P$2:$P$126,B132)</f>
        <v>52</v>
      </c>
      <c r="Q132" s="14">
        <f>COUNTIF($Q$2:$Q$126,B132)</f>
        <v>64</v>
      </c>
      <c r="R132" s="14">
        <f>COUNTIF($R$2:$R$126,B132)</f>
        <v>41</v>
      </c>
      <c r="S132" s="15">
        <f>COUNTIF($S$2:$S$126,B132)</f>
        <v>55</v>
      </c>
      <c r="T132" s="15">
        <f>COUNTIF($T$2:$T$126,B132)</f>
        <v>75</v>
      </c>
      <c r="U132" s="15">
        <f>COUNTIF($U$2:$U$126,B132)</f>
        <v>50</v>
      </c>
      <c r="V132" s="15">
        <f>COUNTIF($V$2:$V$126,B132)</f>
        <v>69</v>
      </c>
      <c r="W132" s="16">
        <f>COUNTIF($W$2:$W$126,B132)</f>
        <v>68</v>
      </c>
      <c r="X132" s="16">
        <f>COUNTIF($X$2:$X$126,B132)</f>
        <v>55</v>
      </c>
      <c r="Y132" s="16">
        <f>COUNTIF($Y$2:$Y$126,B132)</f>
        <v>53</v>
      </c>
      <c r="Z132" s="16">
        <f>COUNTIF($Z$2:$Z$126,B132)</f>
        <v>56</v>
      </c>
      <c r="AA132" s="16">
        <f>COUNTIF($AA$2:$AA$126,B132)</f>
        <v>54</v>
      </c>
    </row>
    <row r="133" spans="2:31" x14ac:dyDescent="0.25">
      <c r="C133" s="4">
        <f>SUM(C129:C132)</f>
        <v>125</v>
      </c>
      <c r="D133" s="4">
        <f>SUM(D129:D132)</f>
        <v>125</v>
      </c>
      <c r="E133" s="4">
        <f>SUM(E129:E132)</f>
        <v>125</v>
      </c>
      <c r="F133" s="4">
        <f t="shared" ref="F133:AA133" si="0">SUM(F129:F132)</f>
        <v>125</v>
      </c>
      <c r="G133" s="4">
        <f t="shared" si="0"/>
        <v>125</v>
      </c>
      <c r="H133" s="4">
        <f t="shared" si="0"/>
        <v>125</v>
      </c>
      <c r="I133" s="4">
        <f t="shared" si="0"/>
        <v>125</v>
      </c>
      <c r="J133" s="4">
        <f t="shared" si="0"/>
        <v>125</v>
      </c>
      <c r="K133" s="4">
        <f t="shared" si="0"/>
        <v>125</v>
      </c>
      <c r="L133" s="4">
        <f t="shared" si="0"/>
        <v>125</v>
      </c>
      <c r="M133" s="4">
        <f t="shared" si="0"/>
        <v>125</v>
      </c>
      <c r="N133" s="4">
        <f t="shared" si="0"/>
        <v>125</v>
      </c>
      <c r="O133" s="4">
        <f t="shared" si="0"/>
        <v>125</v>
      </c>
      <c r="P133" s="4">
        <f t="shared" si="0"/>
        <v>125</v>
      </c>
      <c r="Q133" s="4">
        <f t="shared" si="0"/>
        <v>125</v>
      </c>
      <c r="R133" s="4">
        <f t="shared" si="0"/>
        <v>125</v>
      </c>
      <c r="S133" s="4">
        <f t="shared" si="0"/>
        <v>125</v>
      </c>
      <c r="T133" s="4">
        <f t="shared" si="0"/>
        <v>125</v>
      </c>
      <c r="U133" s="4">
        <f t="shared" si="0"/>
        <v>125</v>
      </c>
      <c r="V133" s="4">
        <f t="shared" si="0"/>
        <v>125</v>
      </c>
      <c r="W133" s="4">
        <f t="shared" si="0"/>
        <v>125</v>
      </c>
      <c r="X133" s="4">
        <f t="shared" si="0"/>
        <v>125</v>
      </c>
      <c r="Y133" s="4">
        <f t="shared" si="0"/>
        <v>125</v>
      </c>
      <c r="Z133" s="4">
        <f t="shared" si="0"/>
        <v>125</v>
      </c>
      <c r="AA133" s="4">
        <f t="shared" si="0"/>
        <v>125</v>
      </c>
    </row>
    <row r="136" spans="2:31" x14ac:dyDescent="0.25">
      <c r="C136" s="128" t="s">
        <v>201</v>
      </c>
      <c r="D136" s="128" t="s">
        <v>206</v>
      </c>
      <c r="E136" s="128"/>
      <c r="F136" s="128"/>
      <c r="G136" s="128"/>
      <c r="H136" s="128" t="s">
        <v>202</v>
      </c>
      <c r="I136" s="128" t="s">
        <v>203</v>
      </c>
      <c r="J136" s="128" t="s">
        <v>204</v>
      </c>
      <c r="K136" s="128" t="s">
        <v>205</v>
      </c>
      <c r="M136" s="128" t="s">
        <v>201</v>
      </c>
      <c r="N136" s="128" t="s">
        <v>206</v>
      </c>
      <c r="O136" s="128"/>
      <c r="P136" s="128"/>
      <c r="Q136" s="128"/>
      <c r="R136" s="128" t="s">
        <v>202</v>
      </c>
      <c r="S136" s="128" t="s">
        <v>203</v>
      </c>
      <c r="T136" s="128" t="s">
        <v>204</v>
      </c>
      <c r="U136" s="128" t="s">
        <v>205</v>
      </c>
      <c r="W136" s="128" t="s">
        <v>201</v>
      </c>
      <c r="X136" s="128" t="s">
        <v>206</v>
      </c>
      <c r="Y136" s="128"/>
      <c r="Z136" s="128"/>
      <c r="AA136" s="128"/>
      <c r="AB136" s="128" t="s">
        <v>202</v>
      </c>
      <c r="AC136" s="128" t="s">
        <v>203</v>
      </c>
      <c r="AD136" s="128" t="s">
        <v>204</v>
      </c>
      <c r="AE136" s="128" t="s">
        <v>205</v>
      </c>
    </row>
    <row r="137" spans="2:31" x14ac:dyDescent="0.25">
      <c r="C137" s="128"/>
      <c r="D137" s="12">
        <v>1</v>
      </c>
      <c r="E137" s="12">
        <v>2</v>
      </c>
      <c r="F137" s="12">
        <v>3</v>
      </c>
      <c r="G137" s="12">
        <v>4</v>
      </c>
      <c r="H137" s="128"/>
      <c r="I137" s="128"/>
      <c r="J137" s="128"/>
      <c r="K137" s="128"/>
      <c r="M137" s="128"/>
      <c r="N137" s="12">
        <v>1</v>
      </c>
      <c r="O137" s="12">
        <v>2</v>
      </c>
      <c r="P137" s="12">
        <v>3</v>
      </c>
      <c r="Q137" s="12">
        <v>4</v>
      </c>
      <c r="R137" s="128"/>
      <c r="S137" s="128"/>
      <c r="T137" s="128"/>
      <c r="U137" s="128"/>
      <c r="W137" s="128"/>
      <c r="X137" s="12">
        <v>1</v>
      </c>
      <c r="Y137" s="12">
        <v>2</v>
      </c>
      <c r="Z137" s="12">
        <v>3</v>
      </c>
      <c r="AA137" s="12">
        <v>4</v>
      </c>
      <c r="AB137" s="128"/>
      <c r="AC137" s="128"/>
      <c r="AD137" s="128"/>
      <c r="AE137" s="128"/>
    </row>
    <row r="138" spans="2:31" x14ac:dyDescent="0.25">
      <c r="C138" s="5" t="s">
        <v>176</v>
      </c>
      <c r="D138" s="17">
        <f>COUNTIF($C$2:$C$126,D137)</f>
        <v>0</v>
      </c>
      <c r="E138" s="17">
        <f>COUNTIF($C$2:$C$126,E137)</f>
        <v>15</v>
      </c>
      <c r="F138" s="17">
        <f>COUNTIF($C$2:$C$126,F137)</f>
        <v>34</v>
      </c>
      <c r="G138" s="17">
        <f>COUNTIF($C$2:$C$126,G137)</f>
        <v>76</v>
      </c>
      <c r="H138" s="12">
        <v>125</v>
      </c>
      <c r="I138" s="12">
        <f>(D138*D137)+(E138*E137)+(F138*F137)+(G138*G137)</f>
        <v>436</v>
      </c>
      <c r="J138" s="18">
        <f>I138/H138</f>
        <v>3.488</v>
      </c>
      <c r="K138" s="12" t="str">
        <f>IF(AND(J138&gt;=1,J138&lt;=1.75),"Sangat Rendah",IF(AND(J138&gt;=1.76,J138&lt;=2.5),"Sedang",IF(AND(J138&gt;=2.6,J138&lt;=3.25),"Baik",IF(AND(J138&gt;=3.26,J138&lt;=4),"Sangat Baik"))))</f>
        <v>Sangat Baik</v>
      </c>
      <c r="M138" s="11" t="s">
        <v>183</v>
      </c>
      <c r="N138" s="17">
        <v>5</v>
      </c>
      <c r="O138" s="17">
        <v>25</v>
      </c>
      <c r="P138" s="17">
        <v>29</v>
      </c>
      <c r="Q138" s="17">
        <v>66</v>
      </c>
      <c r="R138" s="12">
        <v>125</v>
      </c>
      <c r="S138" s="12">
        <f>(N138*N137)+(O138*O137)+(P138*P137)+(Q138*Q137)</f>
        <v>406</v>
      </c>
      <c r="T138" s="18">
        <f>S138/R138</f>
        <v>3.2480000000000002</v>
      </c>
      <c r="U138" s="12" t="str">
        <f>IF(AND(T138&gt;=1,T138&lt;=1.75),"Sangat Rendah",IF(AND(T138&gt;=1.76,T138&lt;=2.5),"Sedang",IF(AND(T138&gt;=2.6,T138&lt;=3.25),"Baik",IF(AND(T138&gt;=3.26,T138&lt;=4),"Sangat Baik"))))</f>
        <v>Baik</v>
      </c>
      <c r="W138" s="11" t="s">
        <v>187</v>
      </c>
      <c r="X138" s="17">
        <v>8</v>
      </c>
      <c r="Y138" s="17">
        <v>22</v>
      </c>
      <c r="Z138" s="17">
        <v>46</v>
      </c>
      <c r="AA138" s="17">
        <v>49</v>
      </c>
      <c r="AB138" s="12">
        <v>125</v>
      </c>
      <c r="AC138" s="12">
        <f>(X138*X137)+(Y138*Y137)+(Z138*Z137)+(AA138*AA137)</f>
        <v>386</v>
      </c>
      <c r="AD138" s="18">
        <f>AC138/AB138</f>
        <v>3.0880000000000001</v>
      </c>
      <c r="AE138" s="12" t="str">
        <f t="shared" ref="AE138:AE143" si="1">IF(AND(AD138&gt;=1,AD138&lt;=1.75),"Sangat Rendah",IF(AND(AD138&gt;=1.76,AD138&lt;=2.5),"Sedang",IF(AND(AD138&gt;=2.6,AD138&lt;=3.25),"Baik",IF(AND(AD138&gt;=3.26,AD138&lt;=4),"Sangat Baik"))))</f>
        <v>Baik</v>
      </c>
    </row>
    <row r="139" spans="2:31" x14ac:dyDescent="0.25">
      <c r="C139" s="5" t="s">
        <v>177</v>
      </c>
      <c r="D139" s="17">
        <f>COUNTIF($D$2:$D$126,D137)</f>
        <v>5</v>
      </c>
      <c r="E139" s="17">
        <f>COUNTIF($D$2:$D$126,E137)</f>
        <v>12</v>
      </c>
      <c r="F139" s="17">
        <f>COUNTIF($D$2:$D$126,F137)</f>
        <v>40</v>
      </c>
      <c r="G139" s="17">
        <f>COUNTIF($D$2:$D$126,G137)</f>
        <v>68</v>
      </c>
      <c r="H139" s="12">
        <v>125</v>
      </c>
      <c r="I139" s="12">
        <f>(D140*D137)+(E140*E137)+(F140*F137)+(G140*G137)</f>
        <v>421</v>
      </c>
      <c r="J139" s="18">
        <f t="shared" ref="J139:J144" si="2">I139/H139</f>
        <v>3.3679999999999999</v>
      </c>
      <c r="K139" s="12" t="str">
        <f t="shared" ref="K139:K145" si="3">IF(AND(J139&gt;=1,J139&lt;=1.75),"Sangat Rendah",IF(AND(J139&gt;=1.76,J139&lt;=2.5),"Sedang",IF(AND(J139&gt;=2.6,J139&lt;=3.25),"Baik",IF(AND(J139&gt;=3.26,J139&lt;=4),"Sangat Baik"))))</f>
        <v>Sangat Baik</v>
      </c>
      <c r="M139" s="11" t="s">
        <v>184</v>
      </c>
      <c r="N139" s="17">
        <v>8</v>
      </c>
      <c r="O139" s="17">
        <v>11</v>
      </c>
      <c r="P139" s="17">
        <v>41</v>
      </c>
      <c r="Q139" s="17">
        <v>65</v>
      </c>
      <c r="R139" s="12">
        <v>125</v>
      </c>
      <c r="S139" s="12">
        <f>(N139*N137)+(O139*O137)+(P139*P137)+(Q139*Q137)</f>
        <v>413</v>
      </c>
      <c r="T139" s="18">
        <f>S139/R139</f>
        <v>3.3039999999999998</v>
      </c>
      <c r="U139" s="12" t="str">
        <f>IF(AND(T139&gt;=1,T139&lt;=1.75),"Sangat Rendah",IF(AND(T139&gt;=1.76,T139&lt;=2.5),"Sedang",IF(AND(T139&gt;=2.6,T139&lt;=3.25),"Baik",IF(AND(T139&gt;=3.26,T139&lt;=4),"Sangat Baik"))))</f>
        <v>Sangat Baik</v>
      </c>
      <c r="W139" s="11" t="s">
        <v>188</v>
      </c>
      <c r="X139" s="17">
        <v>13</v>
      </c>
      <c r="Y139" s="17">
        <v>32</v>
      </c>
      <c r="Z139" s="17">
        <v>45</v>
      </c>
      <c r="AA139" s="17">
        <v>35</v>
      </c>
      <c r="AB139" s="12">
        <v>125</v>
      </c>
      <c r="AC139" s="12">
        <f>(X139*X137)+(Y139*Y137)+(Z139*Z137)+(AA139*AA137)</f>
        <v>352</v>
      </c>
      <c r="AD139" s="18">
        <f>AC139/AB139</f>
        <v>2.8159999999999998</v>
      </c>
      <c r="AE139" s="12" t="str">
        <f t="shared" si="1"/>
        <v>Baik</v>
      </c>
    </row>
    <row r="140" spans="2:31" x14ac:dyDescent="0.25">
      <c r="C140" s="5" t="s">
        <v>178</v>
      </c>
      <c r="D140" s="17">
        <f>COUNTIF($E$2:$E$126,D137)</f>
        <v>5</v>
      </c>
      <c r="E140" s="17">
        <f>COUNTIF($E$2:$E$126,E137)</f>
        <v>8</v>
      </c>
      <c r="F140" s="17">
        <f>COUNTIF($E$2:$E$126,F137)</f>
        <v>48</v>
      </c>
      <c r="G140" s="17">
        <f>COUNTIF($E$2:$E$126,G137)</f>
        <v>64</v>
      </c>
      <c r="H140" s="12">
        <v>125</v>
      </c>
      <c r="I140" s="12">
        <f>(D140*D137)+(E140*E137)+(F140*F137)+(G140*G137)</f>
        <v>421</v>
      </c>
      <c r="J140" s="18">
        <f t="shared" si="2"/>
        <v>3.3679999999999999</v>
      </c>
      <c r="K140" s="12" t="str">
        <f t="shared" si="3"/>
        <v>Sangat Baik</v>
      </c>
      <c r="M140" s="11" t="s">
        <v>185</v>
      </c>
      <c r="N140" s="17">
        <v>8</v>
      </c>
      <c r="O140" s="17">
        <v>16</v>
      </c>
      <c r="P140" s="17">
        <v>55</v>
      </c>
      <c r="Q140" s="17">
        <v>46</v>
      </c>
      <c r="R140" s="12">
        <v>125</v>
      </c>
      <c r="S140" s="12">
        <f>(N140*N137)+(O140*O137)+(P140*P137)+(Q140*Q137)</f>
        <v>389</v>
      </c>
      <c r="T140" s="18">
        <f>S140/R140</f>
        <v>3.1120000000000001</v>
      </c>
      <c r="U140" s="12" t="str">
        <f>IF(AND(T140&gt;=1,T140&lt;=1.75),"Sangat Rendah",IF(AND(T140&gt;=1.76,T140&lt;=2.5),"Sedang",IF(AND(T140&gt;=2.6,T140&lt;=3.25),"Baik",IF(AND(T140&gt;=3.26,T140&lt;=4),"Sangat Baik"))))</f>
        <v>Baik</v>
      </c>
      <c r="W140" s="11" t="s">
        <v>189</v>
      </c>
      <c r="X140" s="17">
        <v>6</v>
      </c>
      <c r="Y140" s="17">
        <v>12</v>
      </c>
      <c r="Z140" s="17">
        <v>55</v>
      </c>
      <c r="AA140" s="17">
        <v>52</v>
      </c>
      <c r="AB140" s="12">
        <v>125</v>
      </c>
      <c r="AC140" s="12">
        <f>(X140*X137)+(Y140*Y137)+(Z140*Z137)+(AA140*AA137)</f>
        <v>403</v>
      </c>
      <c r="AD140" s="18">
        <f>AC140/AB140</f>
        <v>3.2240000000000002</v>
      </c>
      <c r="AE140" s="12" t="str">
        <f t="shared" si="1"/>
        <v>Baik</v>
      </c>
    </row>
    <row r="141" spans="2:31" x14ac:dyDescent="0.25">
      <c r="C141" s="5" t="s">
        <v>179</v>
      </c>
      <c r="D141" s="17">
        <f>COUNTIF($F$2:$F$126,D137)</f>
        <v>5</v>
      </c>
      <c r="E141" s="17">
        <f>COUNTIF($F$2:$F$126,E137)</f>
        <v>12</v>
      </c>
      <c r="F141" s="17">
        <f>COUNTIF($F$2:$F$126,F137)</f>
        <v>54</v>
      </c>
      <c r="G141" s="17">
        <f>COUNTIF($F$2:$F$126,G137)</f>
        <v>54</v>
      </c>
      <c r="H141" s="12">
        <v>125</v>
      </c>
      <c r="I141" s="12">
        <f>(D141*D137)+(E141*E137)+(F141*F137)+(G141*G137)</f>
        <v>407</v>
      </c>
      <c r="J141" s="18">
        <f t="shared" si="2"/>
        <v>3.2559999999999998</v>
      </c>
      <c r="K141" s="12" t="s">
        <v>211</v>
      </c>
      <c r="M141" s="11" t="s">
        <v>186</v>
      </c>
      <c r="N141" s="17">
        <v>2</v>
      </c>
      <c r="O141" s="17">
        <v>15</v>
      </c>
      <c r="P141" s="17">
        <v>50</v>
      </c>
      <c r="Q141" s="17">
        <v>58</v>
      </c>
      <c r="R141" s="12">
        <v>125</v>
      </c>
      <c r="S141" s="12">
        <f>(N141*N137)+(O141*O137)+(P141*P137)+(Q141*Q137)</f>
        <v>414</v>
      </c>
      <c r="T141" s="18">
        <f>S141/R141</f>
        <v>3.3119999999999998</v>
      </c>
      <c r="U141" s="12" t="str">
        <f>IF(AND(T141&gt;=1,T141&lt;=1.75),"Sangat Rendah",IF(AND(T141&gt;=1.76,T141&lt;=2.5),"Sedang",IF(AND(T141&gt;=2.6,T141&lt;=3.25),"Baik",IF(AND(T141&gt;=3.26,T141&lt;=4),"Sangat Baik"))))</f>
        <v>Sangat Baik</v>
      </c>
      <c r="W141" s="11" t="s">
        <v>190</v>
      </c>
      <c r="X141" s="17">
        <v>8</v>
      </c>
      <c r="Y141" s="17">
        <v>11</v>
      </c>
      <c r="Z141" s="17">
        <v>42</v>
      </c>
      <c r="AA141" s="17">
        <v>64</v>
      </c>
      <c r="AB141" s="12">
        <v>125</v>
      </c>
      <c r="AC141" s="12">
        <f>(X141*X137)+(Y141*Y137)+(Z141*Z137)+(AA141*AA137)</f>
        <v>412</v>
      </c>
      <c r="AD141" s="18">
        <f>AC141/AB141</f>
        <v>3.2959999999999998</v>
      </c>
      <c r="AE141" s="12" t="str">
        <f t="shared" si="1"/>
        <v>Sangat Baik</v>
      </c>
    </row>
    <row r="142" spans="2:31" x14ac:dyDescent="0.25">
      <c r="C142" s="5" t="s">
        <v>180</v>
      </c>
      <c r="D142" s="17">
        <f>COUNTIF($G$2:$G$126,D137)</f>
        <v>0</v>
      </c>
      <c r="E142" s="17">
        <f>COUNTIF($G$2:$G$126,E137)</f>
        <v>20</v>
      </c>
      <c r="F142" s="17">
        <f>COUNTIF($G$2:$G$126,F137)</f>
        <v>55</v>
      </c>
      <c r="G142" s="17">
        <f>COUNTIF($G$2:$G$126,G137)</f>
        <v>50</v>
      </c>
      <c r="H142" s="12">
        <v>125</v>
      </c>
      <c r="I142" s="12">
        <f>(D142*D137)+(E142*E137)+(F142*F137)+(G142*G137)</f>
        <v>405</v>
      </c>
      <c r="J142" s="12">
        <f t="shared" si="2"/>
        <v>3.24</v>
      </c>
      <c r="K142" s="12" t="str">
        <f t="shared" si="3"/>
        <v>Baik</v>
      </c>
      <c r="M142" s="128" t="s">
        <v>221</v>
      </c>
      <c r="N142" s="128"/>
      <c r="O142" s="128"/>
      <c r="P142" s="128"/>
      <c r="Q142" s="128"/>
      <c r="R142" s="128"/>
      <c r="S142" s="12">
        <f>SUM(S138:S141)</f>
        <v>1622</v>
      </c>
      <c r="T142" s="18">
        <f>SUM(T138:T141)/4</f>
        <v>3.2439999999999998</v>
      </c>
      <c r="U142" s="12" t="str">
        <f>IF(AND(T142&gt;=1,T142&lt;=1.75),"Sangat Rendah",IF(AND(T142&gt;=1.76,T142&lt;=2.5),"Sedang",IF(AND(T142&gt;=2.6,T142&lt;=3.25),"Baik",IF(AND(T142&gt;=3.26,T142&lt;=4),"Sangat Baik"))))</f>
        <v>Baik</v>
      </c>
      <c r="W142" s="11" t="s">
        <v>191</v>
      </c>
      <c r="X142" s="17">
        <v>10</v>
      </c>
      <c r="Y142" s="17">
        <v>21</v>
      </c>
      <c r="Z142" s="17">
        <v>53</v>
      </c>
      <c r="AA142" s="17">
        <v>41</v>
      </c>
      <c r="AB142" s="12">
        <v>125</v>
      </c>
      <c r="AC142" s="12">
        <f>(X142*X137)+(Y142*Y137)+(Z142*Z137)+(AA142*AA137)</f>
        <v>375</v>
      </c>
      <c r="AD142" s="18">
        <f>AC142/AB142</f>
        <v>3</v>
      </c>
      <c r="AE142" s="12" t="str">
        <f t="shared" si="1"/>
        <v>Baik</v>
      </c>
    </row>
    <row r="143" spans="2:31" x14ac:dyDescent="0.25">
      <c r="C143" s="5" t="s">
        <v>181</v>
      </c>
      <c r="D143" s="17">
        <f>COUNTIF($H$2:$H$126,D137)</f>
        <v>3</v>
      </c>
      <c r="E143" s="17">
        <f>COUNTIF($H$2:$H$126,E137)</f>
        <v>15</v>
      </c>
      <c r="F143" s="17">
        <f>COUNTIF($H$2:$H$126,F137)</f>
        <v>57</v>
      </c>
      <c r="G143" s="17">
        <f>COUNTIF($H$2:$H$126,G137)</f>
        <v>50</v>
      </c>
      <c r="H143" s="12">
        <v>125</v>
      </c>
      <c r="I143" s="12">
        <f>(D143*D137)+(E143*E137)+(F143*F137)+(G143*G137)</f>
        <v>404</v>
      </c>
      <c r="J143" s="18">
        <f t="shared" si="2"/>
        <v>3.2320000000000002</v>
      </c>
      <c r="K143" s="12" t="str">
        <f t="shared" si="3"/>
        <v>Baik</v>
      </c>
      <c r="W143" s="124" t="s">
        <v>221</v>
      </c>
      <c r="X143" s="125"/>
      <c r="Y143" s="125"/>
      <c r="Z143" s="125"/>
      <c r="AA143" s="125"/>
      <c r="AB143" s="126"/>
      <c r="AC143" s="12">
        <f>SUM(AC138:AC142)</f>
        <v>1928</v>
      </c>
      <c r="AD143" s="18">
        <f>SUM(AD138:AD142)/5</f>
        <v>3.0848</v>
      </c>
      <c r="AE143" s="12" t="str">
        <f t="shared" si="1"/>
        <v>Baik</v>
      </c>
    </row>
    <row r="144" spans="2:31" x14ac:dyDescent="0.25">
      <c r="C144" s="5" t="s">
        <v>182</v>
      </c>
      <c r="D144" s="17">
        <f>COUNTIF($I$2:$I$126,D137)</f>
        <v>6</v>
      </c>
      <c r="E144" s="17">
        <f>COUNTIF($I$2:$I$126,E137)</f>
        <v>28</v>
      </c>
      <c r="F144" s="17">
        <f>COUNTIF($I$2:$I$126,F137)</f>
        <v>34</v>
      </c>
      <c r="G144" s="17">
        <f>COUNTIF($I$2:$I$126,G137)</f>
        <v>57</v>
      </c>
      <c r="H144" s="12">
        <v>125</v>
      </c>
      <c r="I144" s="12">
        <f>(D144*D137)+(E144*E137)+(F144*F137)+(G144*G137)</f>
        <v>392</v>
      </c>
      <c r="J144" s="18">
        <f t="shared" si="2"/>
        <v>3.1360000000000001</v>
      </c>
      <c r="K144" s="12" t="str">
        <f t="shared" si="3"/>
        <v>Baik</v>
      </c>
    </row>
    <row r="145" spans="3:23" x14ac:dyDescent="0.25">
      <c r="C145" s="127" t="s">
        <v>221</v>
      </c>
      <c r="D145" s="127"/>
      <c r="E145" s="127"/>
      <c r="F145" s="127"/>
      <c r="G145" s="127"/>
      <c r="H145" s="127"/>
      <c r="I145" s="26">
        <f>SUM(I138:I144)</f>
        <v>2886</v>
      </c>
      <c r="J145" s="27">
        <f>SUM(J138:J144)/7</f>
        <v>3.298285714285714</v>
      </c>
      <c r="K145" s="26" t="str">
        <f t="shared" si="3"/>
        <v>Sangat Baik</v>
      </c>
    </row>
    <row r="147" spans="3:23" x14ac:dyDescent="0.25">
      <c r="C147" s="128" t="s">
        <v>201</v>
      </c>
      <c r="D147" s="128" t="s">
        <v>206</v>
      </c>
      <c r="E147" s="128"/>
      <c r="F147" s="128"/>
      <c r="G147" s="128"/>
      <c r="H147" s="128" t="s">
        <v>202</v>
      </c>
      <c r="I147" s="128" t="s">
        <v>203</v>
      </c>
      <c r="J147" s="128" t="s">
        <v>204</v>
      </c>
      <c r="K147" s="128" t="s">
        <v>205</v>
      </c>
      <c r="M147" s="128" t="s">
        <v>201</v>
      </c>
      <c r="N147" s="128" t="s">
        <v>206</v>
      </c>
      <c r="O147" s="128"/>
      <c r="P147" s="128"/>
      <c r="Q147" s="128"/>
      <c r="R147" s="128" t="s">
        <v>202</v>
      </c>
      <c r="S147" s="128" t="s">
        <v>203</v>
      </c>
      <c r="T147" s="128" t="s">
        <v>204</v>
      </c>
      <c r="U147" s="128" t="s">
        <v>205</v>
      </c>
      <c r="W147" s="4" t="s">
        <v>207</v>
      </c>
    </row>
    <row r="148" spans="3:23" x14ac:dyDescent="0.25">
      <c r="C148" s="128"/>
      <c r="D148" s="12">
        <v>1</v>
      </c>
      <c r="E148" s="12">
        <v>2</v>
      </c>
      <c r="F148" s="12">
        <v>3</v>
      </c>
      <c r="G148" s="12">
        <v>4</v>
      </c>
      <c r="H148" s="128"/>
      <c r="I148" s="128"/>
      <c r="J148" s="128"/>
      <c r="K148" s="128"/>
      <c r="M148" s="128"/>
      <c r="N148" s="12">
        <v>1</v>
      </c>
      <c r="O148" s="12">
        <v>2</v>
      </c>
      <c r="P148" s="12">
        <v>3</v>
      </c>
      <c r="Q148" s="12">
        <v>4</v>
      </c>
      <c r="R148" s="128"/>
      <c r="S148" s="128"/>
      <c r="T148" s="128"/>
      <c r="U148" s="128"/>
      <c r="W148" s="4" t="s">
        <v>208</v>
      </c>
    </row>
    <row r="149" spans="3:23" x14ac:dyDescent="0.25">
      <c r="C149" s="11" t="s">
        <v>192</v>
      </c>
      <c r="D149" s="17">
        <v>0</v>
      </c>
      <c r="E149" s="17">
        <v>15</v>
      </c>
      <c r="F149" s="17">
        <v>55</v>
      </c>
      <c r="G149" s="17">
        <v>55</v>
      </c>
      <c r="H149" s="12">
        <v>125</v>
      </c>
      <c r="I149" s="12">
        <f>(D149*D148)+(E149*E148)+(F149*F148)+(G149*G148)</f>
        <v>415</v>
      </c>
      <c r="J149" s="12">
        <f>I149/H149</f>
        <v>3.32</v>
      </c>
      <c r="K149" s="12" t="str">
        <f>IF(AND(J149&gt;=1,J149&lt;=1.75),"Sangat Rendah",IF(AND(J149&gt;=1.76,J149&lt;=2.5),"Sedang",IF(AND(J149&gt;=2.6,J149&lt;=3.25),"Baik",IF(AND(J149&gt;=3.26,J149&lt;=4),"Sangat Baik"))))</f>
        <v>Sangat Baik</v>
      </c>
      <c r="M149" s="11" t="s">
        <v>196</v>
      </c>
      <c r="N149" s="17">
        <v>5</v>
      </c>
      <c r="O149" s="17">
        <v>11</v>
      </c>
      <c r="P149" s="17">
        <v>41</v>
      </c>
      <c r="Q149" s="17">
        <v>68</v>
      </c>
      <c r="R149" s="12">
        <v>125</v>
      </c>
      <c r="S149" s="12">
        <f>(N149*N148)+(O149*O148)+(P149*P148)+(Q149*Q148)</f>
        <v>422</v>
      </c>
      <c r="T149" s="18">
        <f>S149/R149</f>
        <v>3.3759999999999999</v>
      </c>
      <c r="U149" s="12" t="str">
        <f>IF(AND(T149&gt;=1,T149&lt;=1.75),"Sangat Rendah",IF(AND(T149&gt;=1.76,T149&lt;=2.5),"Sedang",IF(AND(T149&gt;=2.6,T149&lt;=3.25),"Baik",IF(AND(T149&gt;=3.26,T149&lt;=4),"Sangat Baik"))))</f>
        <v>Sangat Baik</v>
      </c>
      <c r="W149" s="4" t="s">
        <v>209</v>
      </c>
    </row>
    <row r="150" spans="3:23" x14ac:dyDescent="0.25">
      <c r="C150" s="11" t="s">
        <v>193</v>
      </c>
      <c r="D150" s="17">
        <v>9</v>
      </c>
      <c r="E150" s="17">
        <v>6</v>
      </c>
      <c r="F150" s="17">
        <v>35</v>
      </c>
      <c r="G150" s="17">
        <v>75</v>
      </c>
      <c r="H150" s="12">
        <v>125</v>
      </c>
      <c r="I150" s="12">
        <f>(D150*D148)+(E150*E148)+(F150*F148)+(G150*G148)</f>
        <v>426</v>
      </c>
      <c r="J150" s="18">
        <f t="shared" ref="J150:J152" si="4">I150/H150</f>
        <v>3.4079999999999999</v>
      </c>
      <c r="K150" s="12" t="str">
        <f t="shared" ref="K150:K153" si="5">IF(AND(J150&gt;=1,J150&lt;=1.75),"Sangat Rendah",IF(AND(J150&gt;=1.76,J150&lt;=2.5),"Sedang",IF(AND(J150&gt;=2.6,J150&lt;=3.25),"Baik",IF(AND(J150&gt;=3.26,J150&lt;=4),"Sangat Baik"))))</f>
        <v>Sangat Baik</v>
      </c>
      <c r="M150" s="11" t="s">
        <v>197</v>
      </c>
      <c r="N150" s="17">
        <v>3</v>
      </c>
      <c r="O150" s="17">
        <v>18</v>
      </c>
      <c r="P150" s="17">
        <v>49</v>
      </c>
      <c r="Q150" s="17">
        <v>55</v>
      </c>
      <c r="R150" s="12">
        <v>125</v>
      </c>
      <c r="S150" s="12">
        <f>(N150*N148)+(O150*O148)+(P150*P148)+(Q150*Q148)</f>
        <v>406</v>
      </c>
      <c r="T150" s="18">
        <f t="shared" ref="T150:T153" si="6">S150/R150</f>
        <v>3.2480000000000002</v>
      </c>
      <c r="U150" s="12" t="str">
        <f t="shared" ref="U150:U153" si="7">IF(AND(T150&gt;=1,T150&lt;=1.75),"Sangat Rendah",IF(AND(T150&gt;=1.76,T150&lt;=2.5),"Sedang",IF(AND(T150&gt;=2.6,T150&lt;=3.25),"Baik",IF(AND(T150&gt;=3.26,T150&lt;=4),"Sangat Baik"))))</f>
        <v>Baik</v>
      </c>
      <c r="W150" s="4" t="s">
        <v>210</v>
      </c>
    </row>
    <row r="151" spans="3:23" x14ac:dyDescent="0.25">
      <c r="C151" s="11" t="s">
        <v>194</v>
      </c>
      <c r="D151" s="17">
        <v>5</v>
      </c>
      <c r="E151" s="17">
        <v>23</v>
      </c>
      <c r="F151" s="17">
        <v>47</v>
      </c>
      <c r="G151" s="17">
        <v>50</v>
      </c>
      <c r="H151" s="12">
        <v>125</v>
      </c>
      <c r="I151" s="12">
        <f>(D151*D148)+(E151*E148)+(F151*F148)+(G151*G148)</f>
        <v>392</v>
      </c>
      <c r="J151" s="18">
        <f t="shared" si="4"/>
        <v>3.1360000000000001</v>
      </c>
      <c r="K151" s="12" t="str">
        <f t="shared" si="5"/>
        <v>Baik</v>
      </c>
      <c r="M151" s="11" t="s">
        <v>198</v>
      </c>
      <c r="N151" s="17">
        <v>2</v>
      </c>
      <c r="O151" s="17">
        <v>27</v>
      </c>
      <c r="P151" s="17">
        <v>43</v>
      </c>
      <c r="Q151" s="17">
        <v>53</v>
      </c>
      <c r="R151" s="12">
        <v>125</v>
      </c>
      <c r="S151" s="12">
        <f>(N151*N148)+(O151*O148)+(P151*P148)+(Q151*Q148)</f>
        <v>397</v>
      </c>
      <c r="T151" s="18">
        <f t="shared" si="6"/>
        <v>3.1760000000000002</v>
      </c>
      <c r="U151" s="12" t="str">
        <f t="shared" si="7"/>
        <v>Baik</v>
      </c>
    </row>
    <row r="152" spans="3:23" x14ac:dyDescent="0.25">
      <c r="C152" s="11" t="s">
        <v>195</v>
      </c>
      <c r="D152" s="17">
        <v>5</v>
      </c>
      <c r="E152" s="17">
        <v>12</v>
      </c>
      <c r="F152" s="17">
        <v>39</v>
      </c>
      <c r="G152" s="17">
        <v>69</v>
      </c>
      <c r="H152" s="12">
        <v>125</v>
      </c>
      <c r="I152" s="12">
        <f>(D152*D148)+(E152*E148)+(F152*F148)+(G152*G148)</f>
        <v>422</v>
      </c>
      <c r="J152" s="18">
        <f t="shared" si="4"/>
        <v>3.3759999999999999</v>
      </c>
      <c r="K152" s="12" t="str">
        <f t="shared" si="5"/>
        <v>Sangat Baik</v>
      </c>
      <c r="M152" s="11" t="s">
        <v>199</v>
      </c>
      <c r="N152" s="17">
        <v>5</v>
      </c>
      <c r="O152" s="17">
        <v>13</v>
      </c>
      <c r="P152" s="17">
        <v>51</v>
      </c>
      <c r="Q152" s="17">
        <v>56</v>
      </c>
      <c r="R152" s="12">
        <v>125</v>
      </c>
      <c r="S152" s="12">
        <f>(N152*N148)+(O152*O148)+(P152*P148)+(Q152*Q148)</f>
        <v>408</v>
      </c>
      <c r="T152" s="18">
        <f t="shared" si="6"/>
        <v>3.2639999999999998</v>
      </c>
      <c r="U152" s="12" t="str">
        <f t="shared" si="7"/>
        <v>Sangat Baik</v>
      </c>
    </row>
    <row r="153" spans="3:23" x14ac:dyDescent="0.25">
      <c r="C153" s="127" t="s">
        <v>221</v>
      </c>
      <c r="D153" s="127"/>
      <c r="E153" s="127"/>
      <c r="F153" s="127"/>
      <c r="G153" s="127"/>
      <c r="H153" s="127"/>
      <c r="I153" s="26">
        <f>SUM(I149:I152)</f>
        <v>1655</v>
      </c>
      <c r="J153" s="26">
        <f>SUM(J149:J152)/4</f>
        <v>3.31</v>
      </c>
      <c r="K153" s="26" t="str">
        <f t="shared" si="5"/>
        <v>Sangat Baik</v>
      </c>
      <c r="M153" s="11" t="s">
        <v>200</v>
      </c>
      <c r="N153" s="17">
        <v>3</v>
      </c>
      <c r="O153" s="17">
        <v>19</v>
      </c>
      <c r="P153" s="17">
        <v>49</v>
      </c>
      <c r="Q153" s="17">
        <v>54</v>
      </c>
      <c r="R153" s="12">
        <v>125</v>
      </c>
      <c r="S153" s="12">
        <f>(N153*N148)+(O153*O148)+(P153*P148)+(Q153*Q148)</f>
        <v>404</v>
      </c>
      <c r="T153" s="18">
        <f t="shared" si="6"/>
        <v>3.2320000000000002</v>
      </c>
      <c r="U153" s="12" t="str">
        <f t="shared" si="7"/>
        <v>Baik</v>
      </c>
    </row>
    <row r="154" spans="3:23" x14ac:dyDescent="0.25">
      <c r="M154" s="121" t="s">
        <v>221</v>
      </c>
      <c r="N154" s="122"/>
      <c r="O154" s="122"/>
      <c r="P154" s="122"/>
      <c r="Q154" s="122"/>
      <c r="R154" s="123"/>
      <c r="S154" s="26">
        <f>SUM(S149:S153)</f>
        <v>2037</v>
      </c>
      <c r="T154" s="27">
        <f>SUM(T149:T153)/5</f>
        <v>3.2591999999999999</v>
      </c>
      <c r="U154" s="26" t="s">
        <v>211</v>
      </c>
    </row>
  </sheetData>
  <mergeCells count="35">
    <mergeCell ref="T147:T148"/>
    <mergeCell ref="C136:C137"/>
    <mergeCell ref="AE136:AE137"/>
    <mergeCell ref="M136:M137"/>
    <mergeCell ref="N136:Q136"/>
    <mergeCell ref="R136:R137"/>
    <mergeCell ref="S136:S137"/>
    <mergeCell ref="T136:T137"/>
    <mergeCell ref="U136:U137"/>
    <mergeCell ref="W136:W137"/>
    <mergeCell ref="X136:AA136"/>
    <mergeCell ref="AB136:AB137"/>
    <mergeCell ref="AC136:AC137"/>
    <mergeCell ref="AD136:AD137"/>
    <mergeCell ref="H136:H137"/>
    <mergeCell ref="I136:I137"/>
    <mergeCell ref="J136:J137"/>
    <mergeCell ref="K136:K137"/>
    <mergeCell ref="D136:G136"/>
    <mergeCell ref="M154:R154"/>
    <mergeCell ref="W143:AB143"/>
    <mergeCell ref="C153:H153"/>
    <mergeCell ref="C145:H145"/>
    <mergeCell ref="M142:R142"/>
    <mergeCell ref="U147:U148"/>
    <mergeCell ref="C147:C148"/>
    <mergeCell ref="D147:G147"/>
    <mergeCell ref="H147:H148"/>
    <mergeCell ref="I147:I148"/>
    <mergeCell ref="J147:J148"/>
    <mergeCell ref="K147:K148"/>
    <mergeCell ref="M147:M148"/>
    <mergeCell ref="N147:Q147"/>
    <mergeCell ref="R147:R148"/>
    <mergeCell ref="S147:S14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6"/>
  <sheetViews>
    <sheetView zoomScale="80" zoomScaleNormal="80" workbookViewId="0">
      <selection activeCell="D32" sqref="D32"/>
    </sheetView>
  </sheetViews>
  <sheetFormatPr defaultRowHeight="14.25" x14ac:dyDescent="0.2"/>
  <cols>
    <col min="1" max="1" width="9.140625" style="35"/>
    <col min="2" max="2" width="13.42578125" style="35" customWidth="1"/>
    <col min="3" max="3" width="24.28515625" style="35" customWidth="1"/>
    <col min="4" max="4" width="50.5703125" style="55" customWidth="1"/>
    <col min="5" max="5" width="12.28515625" style="35" customWidth="1"/>
    <col min="6" max="6" width="15.5703125" style="35" customWidth="1"/>
    <col min="7" max="7" width="10.140625" style="35" customWidth="1"/>
    <col min="8" max="8" width="9.85546875" style="35" customWidth="1"/>
    <col min="9" max="9" width="14" style="35" customWidth="1"/>
    <col min="10" max="10" width="9.140625" style="35"/>
    <col min="11" max="11" width="6.85546875" style="35" customWidth="1"/>
    <col min="12" max="12" width="11" style="35" customWidth="1"/>
    <col min="13" max="13" width="10.7109375" style="35" customWidth="1"/>
    <col min="14" max="16" width="9.140625" style="35"/>
    <col min="17" max="17" width="3.7109375" style="35" customWidth="1"/>
    <col min="18" max="18" width="22.7109375" style="35" customWidth="1"/>
    <col min="19" max="19" width="5.5703125" style="35" customWidth="1"/>
    <col min="20" max="20" width="6.5703125" style="35" customWidth="1"/>
    <col min="21" max="21" width="10.85546875" style="35" customWidth="1"/>
    <col min="22" max="16384" width="9.140625" style="35"/>
  </cols>
  <sheetData>
    <row r="2" spans="1:21" ht="15.75" x14ac:dyDescent="0.25">
      <c r="B2" s="77" t="s">
        <v>256</v>
      </c>
    </row>
    <row r="3" spans="1:21" ht="25.5" x14ac:dyDescent="0.2">
      <c r="B3" s="36" t="s">
        <v>172</v>
      </c>
      <c r="C3" s="36" t="s">
        <v>201</v>
      </c>
      <c r="D3" s="79" t="s">
        <v>258</v>
      </c>
      <c r="E3" s="36" t="s">
        <v>223</v>
      </c>
      <c r="F3" s="37" t="s">
        <v>224</v>
      </c>
      <c r="G3" s="38" t="s">
        <v>225</v>
      </c>
      <c r="H3" s="36" t="s">
        <v>175</v>
      </c>
      <c r="I3" s="39" t="s">
        <v>226</v>
      </c>
      <c r="L3" s="132" t="s">
        <v>227</v>
      </c>
      <c r="M3" s="132"/>
      <c r="N3" s="132"/>
      <c r="O3" s="132"/>
      <c r="P3" s="132"/>
      <c r="Q3" s="40"/>
    </row>
    <row r="4" spans="1:21" ht="46.5" customHeight="1" x14ac:dyDescent="0.2">
      <c r="B4" s="130" t="s">
        <v>212</v>
      </c>
      <c r="C4" s="41" t="s">
        <v>228</v>
      </c>
      <c r="D4" s="78" t="s">
        <v>259</v>
      </c>
      <c r="E4" s="36" t="s">
        <v>176</v>
      </c>
      <c r="F4" s="42">
        <v>0.80238314055915239</v>
      </c>
      <c r="G4" s="36">
        <v>0.17499999999999999</v>
      </c>
      <c r="H4" s="36" t="s">
        <v>229</v>
      </c>
      <c r="I4" s="131" t="s">
        <v>230</v>
      </c>
      <c r="L4" s="43" t="s">
        <v>231</v>
      </c>
      <c r="M4" s="44" t="s">
        <v>232</v>
      </c>
      <c r="N4" s="45" t="s">
        <v>233</v>
      </c>
      <c r="O4" s="45" t="s">
        <v>224</v>
      </c>
      <c r="P4" s="46" t="s">
        <v>234</v>
      </c>
      <c r="Q4" s="40"/>
      <c r="R4" s="71"/>
      <c r="S4" s="71"/>
      <c r="T4" s="72"/>
      <c r="U4" s="71"/>
    </row>
    <row r="5" spans="1:21" ht="70.5" customHeight="1" x14ac:dyDescent="0.2">
      <c r="B5" s="130"/>
      <c r="C5" s="41" t="s">
        <v>235</v>
      </c>
      <c r="D5" s="78" t="s">
        <v>260</v>
      </c>
      <c r="E5" s="36" t="s">
        <v>177</v>
      </c>
      <c r="F5" s="42">
        <v>0.83001644825230936</v>
      </c>
      <c r="G5" s="36">
        <v>0.17499999999999999</v>
      </c>
      <c r="H5" s="36" t="s">
        <v>229</v>
      </c>
      <c r="I5" s="131"/>
      <c r="L5" s="47" t="s">
        <v>176</v>
      </c>
      <c r="M5" s="48">
        <v>77.536000000000001</v>
      </c>
      <c r="N5" s="49">
        <v>221.81522580645137</v>
      </c>
      <c r="O5" s="49">
        <v>0.80238314055915239</v>
      </c>
      <c r="P5" s="50">
        <v>0.9652490161251176</v>
      </c>
      <c r="Q5" s="40"/>
      <c r="R5" s="71"/>
      <c r="S5" s="71"/>
      <c r="T5" s="73"/>
      <c r="U5" s="71"/>
    </row>
    <row r="6" spans="1:21" ht="20.25" customHeight="1" x14ac:dyDescent="0.2">
      <c r="B6" s="130"/>
      <c r="C6" s="41" t="s">
        <v>236</v>
      </c>
      <c r="D6" s="78" t="s">
        <v>261</v>
      </c>
      <c r="E6" s="36" t="s">
        <v>178</v>
      </c>
      <c r="F6" s="42">
        <v>0.74256927637111647</v>
      </c>
      <c r="G6" s="36">
        <v>0.17499999999999999</v>
      </c>
      <c r="H6" s="36" t="s">
        <v>229</v>
      </c>
      <c r="I6" s="131"/>
      <c r="L6" s="51" t="s">
        <v>177</v>
      </c>
      <c r="M6" s="52">
        <v>77.656000000000006</v>
      </c>
      <c r="N6" s="53">
        <v>218.356516129032</v>
      </c>
      <c r="O6" s="53">
        <v>0.83001644825230936</v>
      </c>
      <c r="P6" s="54">
        <v>0.96485156780928971</v>
      </c>
      <c r="Q6" s="40"/>
      <c r="R6" s="71"/>
      <c r="S6" s="71"/>
      <c r="T6" s="73"/>
      <c r="U6" s="71"/>
    </row>
    <row r="7" spans="1:21" ht="21" customHeight="1" x14ac:dyDescent="0.2">
      <c r="B7" s="130"/>
      <c r="C7" s="41" t="s">
        <v>237</v>
      </c>
      <c r="D7" s="81" t="s">
        <v>262</v>
      </c>
      <c r="E7" s="36" t="s">
        <v>179</v>
      </c>
      <c r="F7" s="42">
        <v>0.78333378176982904</v>
      </c>
      <c r="G7" s="36">
        <v>0.17499999999999999</v>
      </c>
      <c r="H7" s="36" t="s">
        <v>229</v>
      </c>
      <c r="I7" s="131"/>
      <c r="L7" s="51" t="s">
        <v>178</v>
      </c>
      <c r="M7" s="52">
        <v>77.656000000000006</v>
      </c>
      <c r="N7" s="53">
        <v>221.30812903225782</v>
      </c>
      <c r="O7" s="53">
        <v>0.74256927637111647</v>
      </c>
      <c r="P7" s="54">
        <v>0.96559602479952544</v>
      </c>
      <c r="Q7" s="40"/>
      <c r="R7" s="71"/>
      <c r="S7" s="71"/>
      <c r="T7" s="73"/>
      <c r="U7" s="71"/>
    </row>
    <row r="8" spans="1:21" ht="30.75" customHeight="1" x14ac:dyDescent="0.2">
      <c r="B8" s="130"/>
      <c r="C8" s="41" t="s">
        <v>238</v>
      </c>
      <c r="D8" s="78" t="s">
        <v>263</v>
      </c>
      <c r="E8" s="36" t="s">
        <v>180</v>
      </c>
      <c r="F8" s="42">
        <v>0.6123571776326312</v>
      </c>
      <c r="G8" s="36">
        <v>0.17499999999999999</v>
      </c>
      <c r="H8" s="36" t="s">
        <v>229</v>
      </c>
      <c r="I8" s="131"/>
      <c r="L8" s="51" t="s">
        <v>179</v>
      </c>
      <c r="M8" s="52">
        <v>77.768000000000001</v>
      </c>
      <c r="N8" s="53">
        <v>220.06670967741911</v>
      </c>
      <c r="O8" s="53">
        <v>0.78333378176982904</v>
      </c>
      <c r="P8" s="54">
        <v>0.96526130505728824</v>
      </c>
      <c r="Q8" s="40"/>
      <c r="R8" s="71"/>
      <c r="S8" s="71"/>
      <c r="T8" s="73"/>
      <c r="U8" s="71"/>
    </row>
    <row r="9" spans="1:21" ht="35.25" customHeight="1" x14ac:dyDescent="0.2">
      <c r="B9" s="130"/>
      <c r="C9" s="41" t="s">
        <v>10</v>
      </c>
      <c r="D9" s="78" t="s">
        <v>264</v>
      </c>
      <c r="E9" s="36" t="s">
        <v>181</v>
      </c>
      <c r="F9" s="42">
        <v>0.61467262548483026</v>
      </c>
      <c r="G9" s="36">
        <v>0.17499999999999999</v>
      </c>
      <c r="H9" s="36" t="s">
        <v>229</v>
      </c>
      <c r="I9" s="131"/>
      <c r="L9" s="51" t="s">
        <v>180</v>
      </c>
      <c r="M9" s="52">
        <v>77.784000000000006</v>
      </c>
      <c r="N9" s="53">
        <v>225.50941935483846</v>
      </c>
      <c r="O9" s="53">
        <v>0.6123571776326312</v>
      </c>
      <c r="P9" s="54">
        <v>0.96658904406278123</v>
      </c>
      <c r="Q9" s="40"/>
      <c r="R9" s="71"/>
      <c r="S9" s="71"/>
      <c r="T9" s="73"/>
      <c r="U9" s="71"/>
    </row>
    <row r="10" spans="1:21" ht="21" customHeight="1" x14ac:dyDescent="0.2">
      <c r="B10" s="130"/>
      <c r="C10" s="41" t="s">
        <v>11</v>
      </c>
      <c r="D10" s="78" t="s">
        <v>265</v>
      </c>
      <c r="E10" s="36" t="s">
        <v>182</v>
      </c>
      <c r="F10" s="42">
        <v>0.68000211135427979</v>
      </c>
      <c r="G10" s="36">
        <v>0.17499999999999999</v>
      </c>
      <c r="H10" s="36" t="s">
        <v>229</v>
      </c>
      <c r="I10" s="131"/>
      <c r="L10" s="51" t="s">
        <v>181</v>
      </c>
      <c r="M10" s="52">
        <v>77.792000000000002</v>
      </c>
      <c r="N10" s="53">
        <v>224.66606451612878</v>
      </c>
      <c r="O10" s="53">
        <v>0.61467262548483026</v>
      </c>
      <c r="P10" s="54">
        <v>0.96658028923512984</v>
      </c>
      <c r="Q10" s="40"/>
    </row>
    <row r="11" spans="1:21" ht="21" customHeight="1" x14ac:dyDescent="0.2">
      <c r="B11" s="130" t="s">
        <v>213</v>
      </c>
      <c r="C11" s="41" t="s">
        <v>12</v>
      </c>
      <c r="D11" s="78" t="s">
        <v>266</v>
      </c>
      <c r="E11" s="36" t="s">
        <v>183</v>
      </c>
      <c r="F11" s="42">
        <v>0.79924879483746158</v>
      </c>
      <c r="G11" s="36">
        <v>0.17499999999999999</v>
      </c>
      <c r="H11" s="36" t="s">
        <v>229</v>
      </c>
      <c r="I11" s="131" t="s">
        <v>239</v>
      </c>
      <c r="L11" s="51" t="s">
        <v>182</v>
      </c>
      <c r="M11" s="52">
        <v>77.888000000000005</v>
      </c>
      <c r="N11" s="53">
        <v>219.55187096774168</v>
      </c>
      <c r="O11" s="53">
        <v>0.68000211135427979</v>
      </c>
      <c r="P11" s="54">
        <v>0.96618482411233619</v>
      </c>
      <c r="Q11" s="74"/>
      <c r="R11" s="71"/>
      <c r="S11" s="71"/>
      <c r="T11" s="72"/>
      <c r="U11" s="71"/>
    </row>
    <row r="12" spans="1:21" ht="25.5" x14ac:dyDescent="0.2">
      <c r="B12" s="130"/>
      <c r="C12" s="41" t="s">
        <v>240</v>
      </c>
      <c r="D12" s="78" t="s">
        <v>267</v>
      </c>
      <c r="E12" s="36" t="s">
        <v>184</v>
      </c>
      <c r="F12" s="42">
        <v>0.77038455534826544</v>
      </c>
      <c r="G12" s="36">
        <v>0.17499999999999999</v>
      </c>
      <c r="H12" s="36" t="s">
        <v>229</v>
      </c>
      <c r="I12" s="131"/>
      <c r="L12" s="51" t="s">
        <v>183</v>
      </c>
      <c r="M12" s="52">
        <v>77.775999999999996</v>
      </c>
      <c r="N12" s="53">
        <v>216.78812903225781</v>
      </c>
      <c r="O12" s="53">
        <v>0.79924879483746158</v>
      </c>
      <c r="P12" s="54">
        <v>0.96506839467152261</v>
      </c>
      <c r="Q12" s="74"/>
      <c r="R12" s="71"/>
      <c r="S12" s="71"/>
      <c r="T12" s="75"/>
      <c r="U12" s="71"/>
    </row>
    <row r="13" spans="1:21" ht="32.25" customHeight="1" x14ac:dyDescent="0.2">
      <c r="B13" s="130"/>
      <c r="C13" s="41" t="s">
        <v>241</v>
      </c>
      <c r="D13" s="78" t="s">
        <v>268</v>
      </c>
      <c r="E13" s="36" t="s">
        <v>185</v>
      </c>
      <c r="F13" s="42">
        <v>0.64948703925964713</v>
      </c>
      <c r="G13" s="36">
        <v>0.17499999999999999</v>
      </c>
      <c r="H13" s="36" t="s">
        <v>229</v>
      </c>
      <c r="I13" s="131"/>
      <c r="L13" s="51" t="s">
        <v>184</v>
      </c>
      <c r="M13" s="52">
        <v>77.72</v>
      </c>
      <c r="N13" s="53">
        <v>218.25161290322555</v>
      </c>
      <c r="O13" s="53">
        <v>0.77038455534826544</v>
      </c>
      <c r="P13" s="54">
        <v>0.96532951532451561</v>
      </c>
      <c r="Q13" s="74"/>
      <c r="R13" s="71"/>
      <c r="S13" s="71"/>
      <c r="T13" s="73"/>
      <c r="U13" s="71"/>
    </row>
    <row r="14" spans="1:21" ht="29.25" customHeight="1" x14ac:dyDescent="0.2">
      <c r="A14" s="55"/>
      <c r="B14" s="130"/>
      <c r="C14" s="41" t="s">
        <v>242</v>
      </c>
      <c r="D14" s="78" t="s">
        <v>269</v>
      </c>
      <c r="E14" s="36" t="s">
        <v>186</v>
      </c>
      <c r="F14" s="42">
        <v>0.73724562299663365</v>
      </c>
      <c r="G14" s="36">
        <v>0.17499999999999999</v>
      </c>
      <c r="H14" s="36" t="s">
        <v>229</v>
      </c>
      <c r="I14" s="131"/>
      <c r="L14" s="51" t="s">
        <v>185</v>
      </c>
      <c r="M14" s="52">
        <v>77.912000000000006</v>
      </c>
      <c r="N14" s="53">
        <v>221.66154838709653</v>
      </c>
      <c r="O14" s="53">
        <v>0.64948703925964713</v>
      </c>
      <c r="P14" s="54">
        <v>0.96637925512255751</v>
      </c>
      <c r="Q14" s="74"/>
      <c r="R14" s="71"/>
      <c r="S14" s="71"/>
      <c r="T14" s="73"/>
      <c r="U14" s="71"/>
    </row>
    <row r="15" spans="1:21" ht="30" customHeight="1" x14ac:dyDescent="0.2">
      <c r="B15" s="130" t="s">
        <v>214</v>
      </c>
      <c r="C15" s="41" t="s">
        <v>243</v>
      </c>
      <c r="D15" s="78" t="s">
        <v>270</v>
      </c>
      <c r="E15" s="36" t="s">
        <v>187</v>
      </c>
      <c r="F15" s="42">
        <v>0.76172499863713983</v>
      </c>
      <c r="G15" s="36">
        <v>0.17499999999999999</v>
      </c>
      <c r="H15" s="36" t="s">
        <v>229</v>
      </c>
      <c r="I15" s="131" t="s">
        <v>239</v>
      </c>
      <c r="L15" s="51" t="s">
        <v>186</v>
      </c>
      <c r="M15" s="52">
        <v>77.712000000000003</v>
      </c>
      <c r="N15" s="53">
        <v>222.17445161290297</v>
      </c>
      <c r="O15" s="53">
        <v>0.73724562299663365</v>
      </c>
      <c r="P15" s="54">
        <v>0.96566336206848657</v>
      </c>
      <c r="Q15" s="74"/>
      <c r="R15" s="71"/>
      <c r="S15" s="71"/>
      <c r="T15" s="73"/>
      <c r="U15" s="71"/>
    </row>
    <row r="16" spans="1:21" ht="37.5" customHeight="1" x14ac:dyDescent="0.2">
      <c r="B16" s="130"/>
      <c r="C16" s="41" t="s">
        <v>244</v>
      </c>
      <c r="D16" s="78" t="s">
        <v>271</v>
      </c>
      <c r="E16" s="36" t="s">
        <v>188</v>
      </c>
      <c r="F16" s="42">
        <v>0.65506486903691008</v>
      </c>
      <c r="G16" s="36">
        <v>0.17499999999999999</v>
      </c>
      <c r="H16" s="36" t="s">
        <v>229</v>
      </c>
      <c r="I16" s="131"/>
      <c r="L16" s="51" t="s">
        <v>187</v>
      </c>
      <c r="M16" s="52">
        <v>77.936000000000007</v>
      </c>
      <c r="N16" s="53">
        <v>217.88296774193523</v>
      </c>
      <c r="O16" s="53">
        <v>0.76172499863713983</v>
      </c>
      <c r="P16" s="54">
        <v>0.96541295932020987</v>
      </c>
      <c r="Q16" s="74"/>
      <c r="R16" s="71"/>
      <c r="S16" s="71"/>
      <c r="T16" s="73"/>
      <c r="U16" s="71"/>
    </row>
    <row r="17" spans="2:17" ht="45" customHeight="1" x14ac:dyDescent="0.2">
      <c r="B17" s="130"/>
      <c r="C17" s="41" t="s">
        <v>245</v>
      </c>
      <c r="D17" s="78" t="s">
        <v>272</v>
      </c>
      <c r="E17" s="36" t="s">
        <v>189</v>
      </c>
      <c r="F17" s="42">
        <v>0.72481093002989905</v>
      </c>
      <c r="G17" s="36">
        <v>0.17499999999999999</v>
      </c>
      <c r="H17" s="36" t="s">
        <v>229</v>
      </c>
      <c r="I17" s="131"/>
      <c r="L17" s="51" t="s">
        <v>188</v>
      </c>
      <c r="M17" s="52">
        <v>78.207999999999998</v>
      </c>
      <c r="N17" s="53">
        <v>219.50477419354814</v>
      </c>
      <c r="O17" s="53">
        <v>0.65506486903691008</v>
      </c>
      <c r="P17" s="54">
        <v>0.96647800278510387</v>
      </c>
      <c r="Q17" s="40"/>
    </row>
    <row r="18" spans="2:17" ht="40.5" customHeight="1" x14ac:dyDescent="0.2">
      <c r="B18" s="130"/>
      <c r="C18" s="41" t="s">
        <v>246</v>
      </c>
      <c r="D18" s="78" t="s">
        <v>273</v>
      </c>
      <c r="E18" s="36" t="s">
        <v>190</v>
      </c>
      <c r="F18" s="42">
        <v>0.76901309348473224</v>
      </c>
      <c r="G18" s="36">
        <v>0.17499999999999999</v>
      </c>
      <c r="H18" s="36" t="s">
        <v>229</v>
      </c>
      <c r="I18" s="131"/>
      <c r="L18" s="51" t="s">
        <v>189</v>
      </c>
      <c r="M18" s="52">
        <v>77.8</v>
      </c>
      <c r="N18" s="53">
        <v>220.95161290322557</v>
      </c>
      <c r="O18" s="53">
        <v>0.72481093002989905</v>
      </c>
      <c r="P18" s="54">
        <v>0.96572385797757365</v>
      </c>
      <c r="Q18" s="40"/>
    </row>
    <row r="19" spans="2:17" ht="25.5" x14ac:dyDescent="0.2">
      <c r="B19" s="130"/>
      <c r="C19" s="41" t="s">
        <v>247</v>
      </c>
      <c r="D19" s="78" t="s">
        <v>274</v>
      </c>
      <c r="E19" s="36" t="s">
        <v>191</v>
      </c>
      <c r="F19" s="42">
        <v>0.66859646902524916</v>
      </c>
      <c r="G19" s="36">
        <v>0.17499999999999999</v>
      </c>
      <c r="H19" s="36" t="s">
        <v>229</v>
      </c>
      <c r="I19" s="131"/>
      <c r="L19" s="51" t="s">
        <v>190</v>
      </c>
      <c r="M19" s="52">
        <v>77.727999999999994</v>
      </c>
      <c r="N19" s="53">
        <v>218.32864516129007</v>
      </c>
      <c r="O19" s="53">
        <v>0.76901309348473224</v>
      </c>
      <c r="P19" s="54">
        <v>0.96534167092336642</v>
      </c>
      <c r="Q19" s="40"/>
    </row>
    <row r="20" spans="2:17" ht="41.25" customHeight="1" x14ac:dyDescent="0.2">
      <c r="B20" s="130" t="s">
        <v>215</v>
      </c>
      <c r="C20" s="41" t="s">
        <v>248</v>
      </c>
      <c r="D20" s="78" t="s">
        <v>275</v>
      </c>
      <c r="E20" s="36" t="s">
        <v>192</v>
      </c>
      <c r="F20" s="42">
        <v>0.66466481501544439</v>
      </c>
      <c r="G20" s="36">
        <v>0.17499999999999999</v>
      </c>
      <c r="H20" s="36" t="s">
        <v>229</v>
      </c>
      <c r="I20" s="131" t="s">
        <v>249</v>
      </c>
      <c r="L20" s="51" t="s">
        <v>191</v>
      </c>
      <c r="M20" s="52">
        <v>78.024000000000001</v>
      </c>
      <c r="N20" s="53">
        <v>220.28167741935459</v>
      </c>
      <c r="O20" s="53">
        <v>0.66859646902524916</v>
      </c>
      <c r="P20" s="54">
        <v>0.9662618120789831</v>
      </c>
      <c r="Q20" s="40"/>
    </row>
    <row r="21" spans="2:17" ht="31.5" customHeight="1" x14ac:dyDescent="0.2">
      <c r="B21" s="130"/>
      <c r="C21" s="41" t="s">
        <v>250</v>
      </c>
      <c r="D21" s="78" t="s">
        <v>276</v>
      </c>
      <c r="E21" s="36" t="s">
        <v>193</v>
      </c>
      <c r="F21" s="42">
        <v>0.74612317807008655</v>
      </c>
      <c r="G21" s="36">
        <v>0.17499999999999999</v>
      </c>
      <c r="H21" s="36" t="s">
        <v>229</v>
      </c>
      <c r="I21" s="131"/>
      <c r="L21" s="51" t="s">
        <v>192</v>
      </c>
      <c r="M21" s="52">
        <v>77.704000000000008</v>
      </c>
      <c r="N21" s="53">
        <v>225.09716129032233</v>
      </c>
      <c r="O21" s="53">
        <v>0.66466481501544439</v>
      </c>
      <c r="P21" s="54">
        <v>0.9662388707245857</v>
      </c>
      <c r="Q21" s="40"/>
    </row>
    <row r="22" spans="2:17" ht="28.5" customHeight="1" x14ac:dyDescent="0.2">
      <c r="B22" s="130"/>
      <c r="C22" s="41" t="s">
        <v>251</v>
      </c>
      <c r="D22" s="78" t="s">
        <v>277</v>
      </c>
      <c r="E22" s="36" t="s">
        <v>194</v>
      </c>
      <c r="F22" s="42">
        <v>0.77256128238043287</v>
      </c>
      <c r="G22" s="36">
        <v>0.17499999999999999</v>
      </c>
      <c r="H22" s="36" t="s">
        <v>229</v>
      </c>
      <c r="I22" s="131"/>
      <c r="L22" s="51" t="s">
        <v>193</v>
      </c>
      <c r="M22" s="52">
        <v>77.616</v>
      </c>
      <c r="N22" s="53">
        <v>218.88361290322555</v>
      </c>
      <c r="O22" s="53">
        <v>0.74612317807008655</v>
      </c>
      <c r="P22" s="54">
        <v>0.96554531827503387</v>
      </c>
      <c r="Q22" s="40"/>
    </row>
    <row r="23" spans="2:17" ht="26.25" customHeight="1" x14ac:dyDescent="0.2">
      <c r="B23" s="130"/>
      <c r="C23" s="41" t="s">
        <v>252</v>
      </c>
      <c r="D23" s="78" t="s">
        <v>278</v>
      </c>
      <c r="E23" s="36" t="s">
        <v>195</v>
      </c>
      <c r="F23" s="42">
        <v>0.73019413615495099</v>
      </c>
      <c r="G23" s="36">
        <v>0.17499999999999999</v>
      </c>
      <c r="H23" s="36" t="s">
        <v>229</v>
      </c>
      <c r="I23" s="131"/>
      <c r="L23" s="51" t="s">
        <v>194</v>
      </c>
      <c r="M23" s="52">
        <v>77.888000000000005</v>
      </c>
      <c r="N23" s="53">
        <v>218.82606451612878</v>
      </c>
      <c r="O23" s="53">
        <v>0.77256128238043287</v>
      </c>
      <c r="P23" s="54">
        <v>0.96531316180954463</v>
      </c>
      <c r="Q23" s="40"/>
    </row>
    <row r="24" spans="2:17" ht="26.25" customHeight="1" x14ac:dyDescent="0.2">
      <c r="B24" s="130" t="s">
        <v>216</v>
      </c>
      <c r="C24" s="41" t="s">
        <v>253</v>
      </c>
      <c r="D24" s="78" t="s">
        <v>279</v>
      </c>
      <c r="E24" s="36" t="s">
        <v>196</v>
      </c>
      <c r="F24" s="42">
        <v>0.77052499200283742</v>
      </c>
      <c r="G24" s="36">
        <v>0.17499999999999999</v>
      </c>
      <c r="H24" s="36" t="s">
        <v>229</v>
      </c>
      <c r="I24" s="131" t="s">
        <v>230</v>
      </c>
      <c r="L24" s="51" t="s">
        <v>195</v>
      </c>
      <c r="M24" s="52">
        <v>77.647999999999996</v>
      </c>
      <c r="N24" s="53">
        <v>220.64929032258038</v>
      </c>
      <c r="O24" s="53">
        <v>0.73019413615495099</v>
      </c>
      <c r="P24" s="54">
        <v>0.96567834377673467</v>
      </c>
      <c r="Q24" s="40"/>
    </row>
    <row r="25" spans="2:17" ht="26.25" customHeight="1" x14ac:dyDescent="0.2">
      <c r="B25" s="130"/>
      <c r="C25" s="41" t="s">
        <v>254</v>
      </c>
      <c r="D25" s="78" t="s">
        <v>280</v>
      </c>
      <c r="E25" s="36" t="s">
        <v>197</v>
      </c>
      <c r="F25" s="42">
        <v>0.72899569004167031</v>
      </c>
      <c r="G25" s="36">
        <v>0.17499999999999999</v>
      </c>
      <c r="H25" s="36" t="s">
        <v>229</v>
      </c>
      <c r="I25" s="131"/>
      <c r="L25" s="51" t="s">
        <v>196</v>
      </c>
      <c r="M25" s="52">
        <v>77.647999999999996</v>
      </c>
      <c r="N25" s="53">
        <v>219.93961290322557</v>
      </c>
      <c r="O25" s="53">
        <v>0.77052499200283742</v>
      </c>
      <c r="P25" s="54">
        <v>0.96535078505292127</v>
      </c>
      <c r="Q25" s="40"/>
    </row>
    <row r="26" spans="2:17" ht="26.25" customHeight="1" x14ac:dyDescent="0.2">
      <c r="B26" s="130"/>
      <c r="C26" s="41" t="s">
        <v>27</v>
      </c>
      <c r="D26" s="78" t="s">
        <v>281</v>
      </c>
      <c r="E26" s="36" t="s">
        <v>198</v>
      </c>
      <c r="F26" s="42">
        <v>0.53925508160259095</v>
      </c>
      <c r="G26" s="36">
        <v>0.17499999999999999</v>
      </c>
      <c r="H26" s="36" t="s">
        <v>229</v>
      </c>
      <c r="I26" s="131"/>
      <c r="L26" s="51" t="s">
        <v>197</v>
      </c>
      <c r="M26" s="52">
        <v>77.775999999999996</v>
      </c>
      <c r="N26" s="53">
        <v>221.35264516129007</v>
      </c>
      <c r="O26" s="53">
        <v>0.72899569004167031</v>
      </c>
      <c r="P26" s="54">
        <v>0.96569684557592839</v>
      </c>
      <c r="Q26" s="40"/>
    </row>
    <row r="27" spans="2:17" ht="26.25" customHeight="1" x14ac:dyDescent="0.2">
      <c r="B27" s="130"/>
      <c r="C27" s="41" t="s">
        <v>28</v>
      </c>
      <c r="D27" s="78" t="s">
        <v>282</v>
      </c>
      <c r="E27" s="36" t="s">
        <v>199</v>
      </c>
      <c r="F27" s="42">
        <v>0.85353550499243602</v>
      </c>
      <c r="G27" s="36">
        <v>0.17499999999999999</v>
      </c>
      <c r="H27" s="36" t="s">
        <v>229</v>
      </c>
      <c r="I27" s="131"/>
      <c r="L27" s="51" t="s">
        <v>198</v>
      </c>
      <c r="M27" s="52">
        <v>77.847999999999999</v>
      </c>
      <c r="N27" s="53">
        <v>225.0976774193546</v>
      </c>
      <c r="O27" s="53">
        <v>0.53925508160259095</v>
      </c>
      <c r="P27" s="54">
        <v>0.96724573562716509</v>
      </c>
      <c r="Q27" s="40"/>
    </row>
    <row r="28" spans="2:17" ht="30.75" customHeight="1" x14ac:dyDescent="0.2">
      <c r="B28" s="130"/>
      <c r="C28" s="41" t="s">
        <v>255</v>
      </c>
      <c r="D28" s="78" t="s">
        <v>283</v>
      </c>
      <c r="E28" s="36" t="s">
        <v>200</v>
      </c>
      <c r="F28" s="42">
        <v>0.72175215706393303</v>
      </c>
      <c r="G28" s="36">
        <v>0.17499999999999999</v>
      </c>
      <c r="H28" s="36" t="s">
        <v>229</v>
      </c>
      <c r="I28" s="131"/>
      <c r="L28" s="51" t="s">
        <v>199</v>
      </c>
      <c r="M28" s="52">
        <v>77.760000000000005</v>
      </c>
      <c r="N28" s="53">
        <v>218.16774193548363</v>
      </c>
      <c r="O28" s="53">
        <v>0.85353550499243602</v>
      </c>
      <c r="P28" s="54">
        <v>0.96467615021445974</v>
      </c>
      <c r="Q28" s="40"/>
    </row>
    <row r="29" spans="2:17" x14ac:dyDescent="0.2">
      <c r="L29" s="56" t="s">
        <v>200</v>
      </c>
      <c r="M29" s="57">
        <v>77.792000000000002</v>
      </c>
      <c r="N29" s="58">
        <v>221.40799999999976</v>
      </c>
      <c r="O29" s="58">
        <v>0.72175215706393303</v>
      </c>
      <c r="P29" s="59">
        <v>0.96575277905201173</v>
      </c>
      <c r="Q29" s="40"/>
    </row>
    <row r="30" spans="2:17" ht="15.75" x14ac:dyDescent="0.25">
      <c r="B30" s="77" t="s">
        <v>257</v>
      </c>
    </row>
    <row r="31" spans="2:17" ht="15.75" x14ac:dyDescent="0.2">
      <c r="B31" s="28" t="s">
        <v>172</v>
      </c>
      <c r="C31" s="67" t="s">
        <v>173</v>
      </c>
      <c r="D31" s="68" t="s">
        <v>174</v>
      </c>
      <c r="E31" s="28" t="s">
        <v>175</v>
      </c>
      <c r="L31" s="129" t="s">
        <v>217</v>
      </c>
      <c r="M31" s="129"/>
    </row>
    <row r="32" spans="2:17" ht="31.5" x14ac:dyDescent="0.2">
      <c r="B32" s="64" t="s">
        <v>212</v>
      </c>
      <c r="C32" s="28">
        <v>7</v>
      </c>
      <c r="D32" s="65">
        <v>0.90630659387184764</v>
      </c>
      <c r="E32" s="28" t="s">
        <v>220</v>
      </c>
      <c r="L32" s="21" t="s">
        <v>218</v>
      </c>
      <c r="M32" s="22" t="s">
        <v>219</v>
      </c>
    </row>
    <row r="33" spans="2:19" ht="15.75" x14ac:dyDescent="0.2">
      <c r="B33" s="5" t="s">
        <v>213</v>
      </c>
      <c r="C33" s="28">
        <v>4</v>
      </c>
      <c r="D33" s="66">
        <v>0.86731311378915132</v>
      </c>
      <c r="E33" s="28" t="s">
        <v>220</v>
      </c>
      <c r="L33" s="25">
        <v>0.90630659387184764</v>
      </c>
      <c r="M33" s="24">
        <v>7</v>
      </c>
    </row>
    <row r="34" spans="2:19" ht="15.75" x14ac:dyDescent="0.25">
      <c r="B34" s="5" t="s">
        <v>214</v>
      </c>
      <c r="C34" s="28">
        <v>5</v>
      </c>
      <c r="D34" s="66">
        <v>0.84549776869499993</v>
      </c>
      <c r="E34" s="28" t="s">
        <v>220</v>
      </c>
      <c r="L34" s="19"/>
      <c r="M34" s="4"/>
    </row>
    <row r="35" spans="2:19" ht="15.75" x14ac:dyDescent="0.2">
      <c r="B35" s="5" t="s">
        <v>215</v>
      </c>
      <c r="C35" s="28">
        <v>4</v>
      </c>
      <c r="D35" s="66">
        <v>0.83771117166212716</v>
      </c>
      <c r="E35" s="28" t="s">
        <v>220</v>
      </c>
      <c r="J35" s="60"/>
      <c r="L35" s="129" t="s">
        <v>217</v>
      </c>
      <c r="M35" s="129"/>
    </row>
    <row r="36" spans="2:19" ht="47.25" x14ac:dyDescent="0.2">
      <c r="B36" s="64" t="s">
        <v>216</v>
      </c>
      <c r="C36" s="28">
        <v>5</v>
      </c>
      <c r="D36" s="66">
        <v>0.89623200343006904</v>
      </c>
      <c r="E36" s="28" t="s">
        <v>220</v>
      </c>
      <c r="J36" s="60"/>
      <c r="L36" s="21" t="s">
        <v>218</v>
      </c>
      <c r="M36" s="22" t="s">
        <v>219</v>
      </c>
    </row>
    <row r="37" spans="2:19" ht="15.75" x14ac:dyDescent="0.25">
      <c r="B37" s="19"/>
      <c r="C37" s="4"/>
      <c r="D37" s="82"/>
      <c r="E37" s="4"/>
      <c r="F37" s="4"/>
      <c r="J37" s="60"/>
      <c r="L37" s="23">
        <v>0.86731311378915132</v>
      </c>
      <c r="M37" s="24">
        <v>4</v>
      </c>
    </row>
    <row r="38" spans="2:19" ht="15.75" x14ac:dyDescent="0.25">
      <c r="B38" s="19"/>
      <c r="C38" s="4"/>
      <c r="D38" s="82"/>
      <c r="E38" s="4"/>
      <c r="F38" s="4"/>
      <c r="K38" s="60"/>
      <c r="L38" s="19"/>
      <c r="M38" s="4"/>
      <c r="N38" s="62"/>
      <c r="O38" s="60"/>
      <c r="P38" s="61"/>
      <c r="Q38" s="60"/>
      <c r="R38" s="61"/>
      <c r="S38" s="60"/>
    </row>
    <row r="39" spans="2:19" ht="15.75" x14ac:dyDescent="0.25">
      <c r="E39" s="20"/>
      <c r="F39" s="4"/>
      <c r="K39" s="60"/>
      <c r="L39" s="129" t="s">
        <v>217</v>
      </c>
      <c r="M39" s="129"/>
      <c r="N39" s="62"/>
      <c r="O39" s="60"/>
      <c r="P39" s="61"/>
      <c r="Q39" s="60"/>
      <c r="R39" s="61"/>
      <c r="S39" s="60"/>
    </row>
    <row r="40" spans="2:19" ht="24.75" x14ac:dyDescent="0.25">
      <c r="E40"/>
      <c r="F40" s="4"/>
      <c r="K40" s="60"/>
      <c r="L40" s="21" t="s">
        <v>218</v>
      </c>
      <c r="M40" s="22" t="s">
        <v>219</v>
      </c>
      <c r="N40" s="60"/>
      <c r="O40" s="60"/>
      <c r="P40" s="60"/>
      <c r="Q40" s="60"/>
      <c r="R40" s="61"/>
      <c r="S40" s="60"/>
    </row>
    <row r="41" spans="2:19" ht="15.75" x14ac:dyDescent="0.25">
      <c r="E41"/>
      <c r="F41" s="4"/>
      <c r="K41" s="60"/>
      <c r="L41" s="23">
        <v>0.84549776869499993</v>
      </c>
      <c r="M41" s="24">
        <v>5</v>
      </c>
      <c r="N41" s="60"/>
      <c r="O41" s="60"/>
      <c r="P41" s="60"/>
      <c r="Q41" s="60"/>
      <c r="R41" s="61"/>
      <c r="S41" s="60"/>
    </row>
    <row r="42" spans="2:19" ht="15.75" x14ac:dyDescent="0.25">
      <c r="E42" s="4"/>
      <c r="F42" s="4"/>
      <c r="K42" s="60"/>
      <c r="L42" s="19"/>
      <c r="M42" s="4"/>
      <c r="N42" s="60"/>
      <c r="O42" s="60"/>
      <c r="P42" s="60"/>
      <c r="Q42" s="60"/>
      <c r="R42" s="60"/>
      <c r="S42" s="60"/>
    </row>
    <row r="43" spans="2:19" ht="15.75" x14ac:dyDescent="0.25">
      <c r="E43" s="20"/>
      <c r="F43" s="4"/>
      <c r="K43" s="60"/>
      <c r="L43" s="129" t="s">
        <v>217</v>
      </c>
      <c r="M43" s="129"/>
      <c r="N43" s="60"/>
      <c r="O43" s="60"/>
      <c r="P43" s="60"/>
      <c r="Q43" s="60"/>
      <c r="R43" s="60"/>
      <c r="S43" s="60"/>
    </row>
    <row r="44" spans="2:19" ht="24.75" x14ac:dyDescent="0.25">
      <c r="E44"/>
      <c r="F44" s="4"/>
      <c r="K44" s="60"/>
      <c r="L44" s="21" t="s">
        <v>218</v>
      </c>
      <c r="M44" s="22" t="s">
        <v>219</v>
      </c>
      <c r="N44" s="60"/>
      <c r="O44" s="60"/>
      <c r="P44" s="60"/>
      <c r="Q44" s="60"/>
      <c r="R44" s="60"/>
      <c r="S44" s="60"/>
    </row>
    <row r="45" spans="2:19" ht="15.75" x14ac:dyDescent="0.25">
      <c r="E45"/>
      <c r="F45" s="4"/>
      <c r="K45" s="60"/>
      <c r="L45" s="23">
        <v>0.83771117166212716</v>
      </c>
      <c r="M45" s="24">
        <v>4</v>
      </c>
      <c r="N45" s="60"/>
      <c r="O45" s="60"/>
      <c r="P45" s="60"/>
      <c r="Q45" s="60"/>
      <c r="R45" s="60"/>
      <c r="S45" s="60"/>
    </row>
    <row r="46" spans="2:19" ht="15.75" x14ac:dyDescent="0.25">
      <c r="E46" s="4"/>
      <c r="F46" s="4"/>
      <c r="K46" s="60"/>
      <c r="L46" s="19"/>
      <c r="M46" s="4"/>
      <c r="N46" s="60"/>
      <c r="O46" s="60"/>
      <c r="P46" s="60"/>
      <c r="Q46" s="60"/>
      <c r="R46" s="60"/>
      <c r="S46" s="60"/>
    </row>
    <row r="47" spans="2:19" ht="15.75" x14ac:dyDescent="0.25">
      <c r="E47" s="20"/>
      <c r="F47" s="4"/>
      <c r="K47" s="60"/>
      <c r="L47" s="129" t="s">
        <v>217</v>
      </c>
      <c r="M47" s="129"/>
      <c r="N47" s="60"/>
      <c r="O47" s="60"/>
      <c r="P47" s="60"/>
      <c r="Q47" s="60"/>
      <c r="R47" s="60"/>
      <c r="S47" s="60"/>
    </row>
    <row r="48" spans="2:19" ht="24.75" x14ac:dyDescent="0.25">
      <c r="E48"/>
      <c r="F48" s="4"/>
      <c r="K48" s="60"/>
      <c r="L48" s="21" t="s">
        <v>218</v>
      </c>
      <c r="M48" s="22" t="s">
        <v>219</v>
      </c>
      <c r="N48" s="60"/>
      <c r="O48" s="60"/>
      <c r="P48" s="60"/>
      <c r="Q48" s="60"/>
      <c r="R48" s="60"/>
      <c r="S48" s="60"/>
    </row>
    <row r="49" spans="5:19" ht="15.75" x14ac:dyDescent="0.25">
      <c r="E49"/>
      <c r="F49" s="4"/>
      <c r="K49" s="60"/>
      <c r="L49" s="23">
        <v>0.89623200343006904</v>
      </c>
      <c r="M49" s="24">
        <v>5</v>
      </c>
      <c r="N49" s="60"/>
      <c r="O49" s="60"/>
      <c r="P49" s="60"/>
      <c r="Q49" s="60"/>
      <c r="R49" s="60"/>
      <c r="S49" s="60"/>
    </row>
    <row r="50" spans="5:19" ht="15.75" x14ac:dyDescent="0.25">
      <c r="E50" s="4"/>
      <c r="F50" s="4"/>
      <c r="K50" s="60"/>
      <c r="L50" s="60"/>
      <c r="M50" s="60"/>
      <c r="N50" s="60"/>
      <c r="O50" s="60"/>
      <c r="P50" s="60"/>
      <c r="Q50" s="60"/>
      <c r="R50" s="60"/>
      <c r="S50" s="60"/>
    </row>
    <row r="51" spans="5:19" ht="15.75" x14ac:dyDescent="0.25">
      <c r="E51" s="20"/>
      <c r="F51" s="4"/>
      <c r="K51" s="60"/>
      <c r="L51" s="60"/>
      <c r="M51" s="60"/>
      <c r="N51" s="60"/>
      <c r="O51" s="60"/>
      <c r="P51" s="60"/>
      <c r="Q51" s="60"/>
      <c r="R51" s="60"/>
      <c r="S51" s="60"/>
    </row>
    <row r="52" spans="5:19" ht="15.75" x14ac:dyDescent="0.25">
      <c r="E52"/>
      <c r="F52" s="4"/>
      <c r="K52" s="60"/>
      <c r="L52" s="60"/>
      <c r="M52" s="60"/>
      <c r="N52" s="60"/>
      <c r="O52" s="60"/>
      <c r="P52" s="60"/>
      <c r="Q52" s="60"/>
      <c r="R52" s="60"/>
      <c r="S52" s="60"/>
    </row>
    <row r="53" spans="5:19" ht="15.75" x14ac:dyDescent="0.25">
      <c r="E53"/>
      <c r="F53" s="4"/>
      <c r="K53" s="60"/>
      <c r="L53" s="60"/>
      <c r="M53" s="60"/>
      <c r="N53" s="60"/>
      <c r="O53" s="60"/>
      <c r="P53" s="60"/>
      <c r="Q53" s="60"/>
      <c r="R53" s="60"/>
      <c r="S53" s="60"/>
    </row>
    <row r="54" spans="5:19" ht="15.75" x14ac:dyDescent="0.25">
      <c r="E54" s="4"/>
      <c r="F54" s="4"/>
      <c r="K54" s="60"/>
      <c r="L54" s="60"/>
      <c r="M54" s="60"/>
      <c r="N54" s="60"/>
      <c r="O54" s="60"/>
      <c r="P54" s="60"/>
      <c r="Q54" s="60"/>
      <c r="R54" s="60"/>
      <c r="S54" s="60"/>
    </row>
    <row r="55" spans="5:19" ht="15.75" x14ac:dyDescent="0.25">
      <c r="E55" s="20"/>
      <c r="F55" s="4"/>
      <c r="K55" s="60"/>
      <c r="L55" s="60"/>
      <c r="M55" s="60"/>
      <c r="N55" s="60"/>
      <c r="O55" s="60"/>
      <c r="P55" s="60"/>
      <c r="Q55" s="60"/>
      <c r="R55" s="60"/>
      <c r="S55" s="60"/>
    </row>
    <row r="56" spans="5:19" ht="15.75" x14ac:dyDescent="0.25">
      <c r="E56"/>
      <c r="F56" s="4"/>
      <c r="K56" s="60"/>
      <c r="L56" s="60"/>
      <c r="M56" s="60"/>
      <c r="N56" s="60"/>
      <c r="O56" s="60"/>
      <c r="P56" s="60"/>
      <c r="Q56" s="60"/>
      <c r="R56" s="60"/>
      <c r="S56" s="60"/>
    </row>
    <row r="57" spans="5:19" ht="15.75" x14ac:dyDescent="0.25">
      <c r="E57"/>
      <c r="F57" s="4"/>
      <c r="K57" s="60"/>
      <c r="L57" s="60"/>
      <c r="M57" s="60"/>
      <c r="N57" s="60"/>
      <c r="O57" s="60"/>
      <c r="P57" s="60"/>
      <c r="Q57" s="60"/>
      <c r="R57" s="60"/>
      <c r="S57" s="60"/>
    </row>
    <row r="58" spans="5:19" x14ac:dyDescent="0.2">
      <c r="K58" s="60"/>
      <c r="L58" s="60"/>
      <c r="M58" s="60"/>
      <c r="N58" s="60"/>
      <c r="O58" s="60"/>
      <c r="P58" s="60"/>
      <c r="Q58" s="60"/>
      <c r="R58" s="60"/>
      <c r="S58" s="60"/>
    </row>
    <row r="59" spans="5:19" x14ac:dyDescent="0.2">
      <c r="K59" s="60"/>
      <c r="L59" s="60"/>
      <c r="M59" s="60"/>
      <c r="N59" s="60"/>
      <c r="O59" s="60"/>
      <c r="P59" s="60"/>
      <c r="Q59" s="60"/>
      <c r="R59" s="60"/>
      <c r="S59" s="60"/>
    </row>
    <row r="60" spans="5:19" x14ac:dyDescent="0.2">
      <c r="K60" s="60"/>
      <c r="L60" s="60"/>
      <c r="M60" s="60"/>
      <c r="N60" s="60"/>
      <c r="O60" s="60"/>
      <c r="P60" s="60"/>
      <c r="Q60" s="60"/>
      <c r="R60" s="60"/>
      <c r="S60" s="60"/>
    </row>
    <row r="61" spans="5:19" x14ac:dyDescent="0.2">
      <c r="K61" s="60"/>
      <c r="L61" s="60"/>
      <c r="M61" s="60"/>
      <c r="N61" s="60"/>
      <c r="O61" s="60"/>
      <c r="P61" s="60"/>
      <c r="Q61" s="60"/>
      <c r="R61" s="60"/>
      <c r="S61" s="60"/>
    </row>
    <row r="62" spans="5:19" ht="15" x14ac:dyDescent="0.2">
      <c r="K62" s="63"/>
      <c r="L62" s="60"/>
      <c r="M62" s="60"/>
      <c r="N62" s="60"/>
      <c r="O62" s="60"/>
      <c r="P62" s="60"/>
      <c r="Q62" s="60"/>
      <c r="R62" s="60"/>
      <c r="S62" s="60"/>
    </row>
    <row r="63" spans="5:19" ht="15" x14ac:dyDescent="0.2">
      <c r="K63" s="63"/>
      <c r="L63" s="60"/>
      <c r="M63" s="60"/>
      <c r="N63" s="60"/>
      <c r="O63" s="60"/>
      <c r="P63" s="60"/>
      <c r="Q63" s="60"/>
      <c r="R63" s="60"/>
      <c r="S63" s="60"/>
    </row>
    <row r="64" spans="5:19" ht="15" x14ac:dyDescent="0.2">
      <c r="K64" s="63"/>
      <c r="L64" s="60"/>
      <c r="M64" s="60"/>
      <c r="N64" s="60"/>
      <c r="O64" s="60"/>
      <c r="P64" s="60"/>
      <c r="Q64" s="60"/>
      <c r="R64" s="60"/>
      <c r="S64" s="60"/>
    </row>
    <row r="65" spans="11:19" ht="15" x14ac:dyDescent="0.2">
      <c r="K65" s="63"/>
      <c r="L65" s="60"/>
      <c r="M65" s="60"/>
      <c r="N65" s="60"/>
      <c r="O65" s="60"/>
      <c r="P65" s="60"/>
      <c r="Q65" s="60"/>
      <c r="R65" s="60"/>
      <c r="S65" s="60"/>
    </row>
    <row r="66" spans="11:19" x14ac:dyDescent="0.2">
      <c r="K66" s="60"/>
      <c r="L66" s="60"/>
      <c r="M66" s="60"/>
      <c r="N66" s="60"/>
      <c r="O66" s="60"/>
      <c r="P66" s="60"/>
      <c r="Q66" s="60"/>
      <c r="R66" s="60"/>
      <c r="S66" s="60"/>
    </row>
  </sheetData>
  <mergeCells count="16">
    <mergeCell ref="B15:B19"/>
    <mergeCell ref="I15:I19"/>
    <mergeCell ref="L3:P3"/>
    <mergeCell ref="B4:B10"/>
    <mergeCell ref="I4:I10"/>
    <mergeCell ref="B11:B14"/>
    <mergeCell ref="I11:I14"/>
    <mergeCell ref="L39:M39"/>
    <mergeCell ref="L43:M43"/>
    <mergeCell ref="L47:M47"/>
    <mergeCell ref="B20:B23"/>
    <mergeCell ref="I20:I23"/>
    <mergeCell ref="B24:B28"/>
    <mergeCell ref="I24:I28"/>
    <mergeCell ref="L31:M31"/>
    <mergeCell ref="L35:M3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9"/>
  <sheetViews>
    <sheetView zoomScale="80" zoomScaleNormal="80" workbookViewId="0">
      <selection activeCell="J20" sqref="J20"/>
    </sheetView>
  </sheetViews>
  <sheetFormatPr defaultRowHeight="15.75" x14ac:dyDescent="0.25"/>
  <cols>
    <col min="1" max="1" width="9.140625" style="76"/>
    <col min="2" max="2" width="33.85546875" style="76" bestFit="1" customWidth="1"/>
    <col min="3" max="3" width="7.28515625" style="76" bestFit="1" customWidth="1"/>
    <col min="4" max="4" width="10.7109375" style="76" customWidth="1"/>
    <col min="5" max="5" width="16.5703125" style="76" customWidth="1"/>
    <col min="6" max="6" width="9.140625" style="76"/>
    <col min="7" max="7" width="23.140625" style="76" customWidth="1"/>
    <col min="8" max="8" width="8.5703125" style="76" customWidth="1"/>
    <col min="9" max="9" width="9.5703125" style="76" customWidth="1"/>
    <col min="10" max="10" width="15.28515625" style="76" bestFit="1" customWidth="1"/>
    <col min="11" max="11" width="9.140625" style="76"/>
    <col min="12" max="12" width="5.140625" style="76" customWidth="1"/>
    <col min="13" max="13" width="4.140625" style="76" customWidth="1"/>
    <col min="14" max="14" width="24.28515625" style="76" customWidth="1"/>
    <col min="15" max="15" width="10" style="76" customWidth="1"/>
    <col min="16" max="16384" width="9.140625" style="76"/>
  </cols>
  <sheetData>
    <row r="2" spans="2:18" ht="16.5" thickBot="1" x14ac:dyDescent="0.3">
      <c r="B2" s="83" t="s">
        <v>284</v>
      </c>
      <c r="C2" s="83"/>
      <c r="D2" s="83"/>
      <c r="E2" s="83"/>
      <c r="G2" s="84" t="s">
        <v>288</v>
      </c>
      <c r="H2" s="35"/>
      <c r="I2" s="35"/>
    </row>
    <row r="3" spans="2:18" ht="32.25" thickBot="1" x14ac:dyDescent="0.3">
      <c r="B3" s="39" t="s">
        <v>285</v>
      </c>
      <c r="C3" s="80" t="s">
        <v>286</v>
      </c>
      <c r="D3" s="39" t="s">
        <v>287</v>
      </c>
      <c r="E3" s="39" t="s">
        <v>175</v>
      </c>
      <c r="G3" s="91"/>
      <c r="H3" s="120" t="s">
        <v>292</v>
      </c>
      <c r="I3" s="98"/>
      <c r="J3" s="98"/>
      <c r="O3" s="35"/>
    </row>
    <row r="4" spans="2:18" x14ac:dyDescent="0.25">
      <c r="B4" s="83" t="s">
        <v>289</v>
      </c>
      <c r="C4" s="83"/>
      <c r="D4" s="83">
        <v>95.027000000000001</v>
      </c>
      <c r="E4" s="83"/>
      <c r="G4" s="92" t="s">
        <v>310</v>
      </c>
      <c r="H4" s="93">
        <v>0.69099999999999995</v>
      </c>
      <c r="I4" s="101"/>
      <c r="J4" s="98"/>
      <c r="L4" s="35"/>
      <c r="M4" s="35"/>
    </row>
    <row r="5" spans="2:18" x14ac:dyDescent="0.25">
      <c r="B5" s="83" t="s">
        <v>290</v>
      </c>
      <c r="C5" s="83" t="s">
        <v>291</v>
      </c>
      <c r="D5" s="85">
        <v>0</v>
      </c>
      <c r="E5" s="83" t="str">
        <f>IF(D5&gt;=0.05,"Model Fit","Model Tidak Fit")</f>
        <v>Model Tidak Fit</v>
      </c>
      <c r="G5" s="94" t="s">
        <v>311</v>
      </c>
      <c r="H5" s="103">
        <v>0.59</v>
      </c>
      <c r="I5" s="101"/>
      <c r="J5" s="98"/>
    </row>
    <row r="6" spans="2:18" x14ac:dyDescent="0.25">
      <c r="B6" s="83" t="s">
        <v>293</v>
      </c>
      <c r="C6" s="83" t="s">
        <v>294</v>
      </c>
      <c r="D6" s="83">
        <v>6.7880000000000003</v>
      </c>
      <c r="E6" s="83" t="str">
        <f>IF(D6&lt;=2,"Model Fit","Model Tidak Fit")</f>
        <v>Model Tidak Fit</v>
      </c>
      <c r="G6" s="94" t="s">
        <v>312</v>
      </c>
      <c r="H6" s="95">
        <v>0.61499999999999999</v>
      </c>
      <c r="I6" s="101"/>
      <c r="J6" s="98"/>
    </row>
    <row r="7" spans="2:18" x14ac:dyDescent="0.25">
      <c r="B7" s="83" t="s">
        <v>295</v>
      </c>
      <c r="C7" s="83" t="s">
        <v>296</v>
      </c>
      <c r="D7" s="83">
        <v>3.6999999999999998E-2</v>
      </c>
      <c r="E7" s="83" t="str">
        <f>IF(D7&lt;=0.05,"Model Fit","Model Tidak Fit")</f>
        <v>Model Fit</v>
      </c>
      <c r="G7" s="94" t="s">
        <v>313</v>
      </c>
      <c r="H7" s="95">
        <v>0.73099999999999998</v>
      </c>
      <c r="I7" s="101"/>
      <c r="J7" s="98"/>
    </row>
    <row r="8" spans="2:18" x14ac:dyDescent="0.25">
      <c r="B8" s="83" t="s">
        <v>297</v>
      </c>
      <c r="C8" s="83" t="s">
        <v>298</v>
      </c>
      <c r="D8" s="83">
        <v>0.216</v>
      </c>
      <c r="E8" s="83" t="str">
        <f>IF(D8&lt;=0.08,"Model Fit","Model Tidak Fit")</f>
        <v>Model Tidak Fit</v>
      </c>
      <c r="G8" s="94" t="s">
        <v>314</v>
      </c>
      <c r="H8" s="95">
        <v>0.88900000000000001</v>
      </c>
      <c r="I8" s="101"/>
      <c r="J8" s="98"/>
    </row>
    <row r="9" spans="2:18" x14ac:dyDescent="0.25">
      <c r="B9" s="83" t="s">
        <v>299</v>
      </c>
      <c r="C9" s="83" t="s">
        <v>300</v>
      </c>
      <c r="D9" s="85">
        <v>0.84</v>
      </c>
      <c r="E9" s="83" t="str">
        <f>IF(D9&gt;=0.9,"Model Fit","Model Tidak Fit")</f>
        <v>Model Tidak Fit</v>
      </c>
      <c r="G9" s="94" t="s">
        <v>315</v>
      </c>
      <c r="H9" s="95">
        <v>0.90200000000000002</v>
      </c>
      <c r="I9" s="101"/>
      <c r="J9" s="102"/>
    </row>
    <row r="10" spans="2:18" ht="16.5" thickBot="1" x14ac:dyDescent="0.3">
      <c r="B10" s="83" t="s">
        <v>301</v>
      </c>
      <c r="C10" s="83" t="s">
        <v>300</v>
      </c>
      <c r="D10" s="83">
        <v>0.86899999999999999</v>
      </c>
      <c r="E10" s="83" t="str">
        <f t="shared" ref="E10:E13" si="0">IF(D10&gt;=0.9,"Model Fit","Model Tidak Fit")</f>
        <v>Model Tidak Fit</v>
      </c>
      <c r="G10" s="96" t="s">
        <v>316</v>
      </c>
      <c r="H10" s="97">
        <v>0.89900000000000002</v>
      </c>
      <c r="I10" s="101"/>
      <c r="J10" s="98"/>
    </row>
    <row r="11" spans="2:18" x14ac:dyDescent="0.25">
      <c r="B11" s="83" t="s">
        <v>302</v>
      </c>
      <c r="C11" s="83" t="s">
        <v>300</v>
      </c>
      <c r="D11" s="83">
        <v>0.80400000000000005</v>
      </c>
      <c r="E11" s="83" t="str">
        <f t="shared" si="0"/>
        <v>Model Tidak Fit</v>
      </c>
      <c r="G11" s="89"/>
      <c r="H11" s="89"/>
      <c r="I11" s="90"/>
      <c r="J11" s="89"/>
    </row>
    <row r="12" spans="2:18" x14ac:dyDescent="0.25">
      <c r="B12" s="83" t="s">
        <v>303</v>
      </c>
      <c r="C12" s="83" t="s">
        <v>300</v>
      </c>
      <c r="D12" s="85">
        <v>0.68</v>
      </c>
      <c r="E12" s="83" t="str">
        <f t="shared" si="0"/>
        <v>Model Tidak Fit</v>
      </c>
      <c r="G12" s="89"/>
      <c r="H12" s="89"/>
      <c r="I12" s="90"/>
      <c r="J12" s="89"/>
    </row>
    <row r="13" spans="2:18" x14ac:dyDescent="0.25">
      <c r="B13" s="83" t="s">
        <v>304</v>
      </c>
      <c r="C13" s="83" t="s">
        <v>300</v>
      </c>
      <c r="D13" s="83">
        <v>0.85199999999999998</v>
      </c>
      <c r="E13" s="83" t="str">
        <f t="shared" si="0"/>
        <v>Model Tidak Fit</v>
      </c>
      <c r="G13" s="89"/>
      <c r="H13" s="89"/>
      <c r="I13" s="89"/>
      <c r="J13" s="89"/>
    </row>
    <row r="14" spans="2:18" x14ac:dyDescent="0.25">
      <c r="B14" s="89"/>
      <c r="C14" s="89"/>
      <c r="D14" s="89"/>
      <c r="E14" s="89"/>
    </row>
    <row r="15" spans="2:18" ht="16.5" thickBot="1" x14ac:dyDescent="0.3">
      <c r="B15" s="76" t="s">
        <v>305</v>
      </c>
      <c r="G15" s="84" t="s">
        <v>288</v>
      </c>
    </row>
    <row r="16" spans="2:18" ht="32.25" thickBot="1" x14ac:dyDescent="0.3">
      <c r="B16" s="86" t="s">
        <v>285</v>
      </c>
      <c r="C16" s="87" t="s">
        <v>286</v>
      </c>
      <c r="D16" s="86" t="s">
        <v>287</v>
      </c>
      <c r="E16" s="86" t="s">
        <v>175</v>
      </c>
      <c r="G16" s="109"/>
      <c r="H16" s="110" t="s">
        <v>292</v>
      </c>
      <c r="I16" s="105"/>
      <c r="J16" s="105"/>
      <c r="K16" s="106"/>
      <c r="L16" s="106"/>
      <c r="M16" s="106"/>
      <c r="N16" s="106"/>
      <c r="O16" s="106"/>
      <c r="P16" s="106"/>
      <c r="Q16" s="106"/>
      <c r="R16" s="106"/>
    </row>
    <row r="17" spans="2:18" x14ac:dyDescent="0.25">
      <c r="B17" s="76" t="s">
        <v>289</v>
      </c>
      <c r="D17" s="88">
        <v>3.55</v>
      </c>
      <c r="G17" s="111" t="s">
        <v>317</v>
      </c>
      <c r="H17" s="112">
        <v>0.76100000000000001</v>
      </c>
      <c r="I17" s="105"/>
      <c r="J17" s="105"/>
      <c r="K17" s="106"/>
      <c r="L17" s="106"/>
      <c r="M17" s="106"/>
      <c r="N17" s="106"/>
      <c r="O17" s="106"/>
      <c r="P17" s="106"/>
      <c r="Q17" s="106"/>
      <c r="R17" s="106"/>
    </row>
    <row r="18" spans="2:18" x14ac:dyDescent="0.25">
      <c r="B18" s="76" t="s">
        <v>290</v>
      </c>
      <c r="C18" s="76" t="s">
        <v>291</v>
      </c>
      <c r="D18" s="88">
        <v>0.17</v>
      </c>
      <c r="E18" s="76" t="str">
        <f>IF(D18&gt;=0.05,"Model Fit","Model Tidak Fit")</f>
        <v>Model Fit</v>
      </c>
      <c r="G18" s="111" t="s">
        <v>318</v>
      </c>
      <c r="H18" s="112">
        <v>0.70899999999999996</v>
      </c>
      <c r="I18" s="98"/>
      <c r="J18" s="98"/>
      <c r="K18" s="106"/>
      <c r="L18" s="106"/>
      <c r="M18" s="106"/>
      <c r="N18" s="106"/>
      <c r="O18" s="106"/>
      <c r="P18" s="106"/>
      <c r="Q18" s="106"/>
      <c r="R18" s="106"/>
    </row>
    <row r="19" spans="2:18" x14ac:dyDescent="0.25">
      <c r="B19" s="76" t="s">
        <v>293</v>
      </c>
      <c r="C19" s="76" t="s">
        <v>294</v>
      </c>
      <c r="D19" s="76">
        <v>1.7749999999999999</v>
      </c>
      <c r="E19" s="76" t="str">
        <f>IF(D19&lt;=2,"Model Fit","Model Tidak Fit")</f>
        <v>Model Fit</v>
      </c>
      <c r="G19" s="111" t="s">
        <v>319</v>
      </c>
      <c r="H19" s="112">
        <v>0.80500000000000005</v>
      </c>
      <c r="I19" s="101"/>
      <c r="J19" s="98"/>
      <c r="K19" s="106"/>
      <c r="L19" s="106"/>
      <c r="M19" s="106"/>
      <c r="N19" s="106"/>
      <c r="O19" s="106"/>
      <c r="P19" s="106"/>
      <c r="Q19" s="106"/>
      <c r="R19" s="106"/>
    </row>
    <row r="20" spans="2:18" ht="16.5" thickBot="1" x14ac:dyDescent="0.3">
      <c r="B20" s="76" t="s">
        <v>295</v>
      </c>
      <c r="C20" s="76" t="s">
        <v>296</v>
      </c>
      <c r="D20" s="76">
        <v>1.4999999999999999E-2</v>
      </c>
      <c r="E20" s="76" t="str">
        <f>IF(D20&lt;=0.05,"Model Fit","Model Tidak Fit")</f>
        <v>Model Fit</v>
      </c>
      <c r="G20" s="113" t="s">
        <v>320</v>
      </c>
      <c r="H20" s="114">
        <v>0.88300000000000001</v>
      </c>
      <c r="I20" s="101"/>
      <c r="J20" s="98"/>
      <c r="K20" s="106"/>
      <c r="L20" s="106"/>
      <c r="M20" s="106"/>
      <c r="N20" s="106"/>
      <c r="O20" s="106"/>
      <c r="P20" s="106"/>
      <c r="Q20" s="106"/>
      <c r="R20" s="106"/>
    </row>
    <row r="21" spans="2:18" x14ac:dyDescent="0.25">
      <c r="B21" s="76" t="s">
        <v>297</v>
      </c>
      <c r="C21" s="76" t="s">
        <v>298</v>
      </c>
      <c r="D21" s="76">
        <v>7.9000000000000001E-2</v>
      </c>
      <c r="E21" s="76" t="str">
        <f>IF(D21&lt;=0.08,"Model Fit","Model Tidak Fit")</f>
        <v>Model Fit</v>
      </c>
      <c r="G21" s="99"/>
      <c r="H21" s="100"/>
      <c r="I21" s="101"/>
      <c r="J21" s="98"/>
      <c r="K21" s="106"/>
      <c r="L21" s="106"/>
      <c r="M21" s="106"/>
      <c r="N21" s="106"/>
      <c r="O21" s="106"/>
      <c r="P21" s="106"/>
      <c r="Q21" s="106"/>
      <c r="R21" s="106"/>
    </row>
    <row r="22" spans="2:18" x14ac:dyDescent="0.25">
      <c r="B22" s="76" t="s">
        <v>299</v>
      </c>
      <c r="C22" s="76" t="s">
        <v>300</v>
      </c>
      <c r="D22" s="88">
        <v>0.98599999999999999</v>
      </c>
      <c r="E22" s="76" t="str">
        <f>IF(D22&gt;=0.9,"Model Fit","Model Tidak Fit")</f>
        <v>Model Fit</v>
      </c>
      <c r="G22" s="99"/>
      <c r="H22" s="100"/>
      <c r="I22" s="101"/>
      <c r="J22" s="98"/>
      <c r="K22" s="106"/>
      <c r="L22" s="106"/>
      <c r="M22" s="106"/>
      <c r="N22" s="106"/>
      <c r="O22" s="106"/>
      <c r="P22" s="106"/>
      <c r="Q22" s="106"/>
      <c r="R22" s="106"/>
    </row>
    <row r="23" spans="2:18" x14ac:dyDescent="0.25">
      <c r="B23" s="76" t="s">
        <v>301</v>
      </c>
      <c r="C23" s="76" t="s">
        <v>300</v>
      </c>
      <c r="D23" s="76">
        <v>0.99399999999999999</v>
      </c>
      <c r="E23" s="76" t="str">
        <f t="shared" ref="E23:E26" si="1">IF(D23&gt;=0.9,"Model Fit","Model Tidak Fit")</f>
        <v>Model Fit</v>
      </c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</row>
    <row r="24" spans="2:18" x14ac:dyDescent="0.25">
      <c r="B24" s="76" t="s">
        <v>302</v>
      </c>
      <c r="C24" s="76" t="s">
        <v>300</v>
      </c>
      <c r="D24" s="76">
        <v>0.98099999999999998</v>
      </c>
      <c r="E24" s="76" t="str">
        <f t="shared" si="1"/>
        <v>Model Fit</v>
      </c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</row>
    <row r="25" spans="2:18" x14ac:dyDescent="0.25">
      <c r="B25" s="76" t="s">
        <v>303</v>
      </c>
      <c r="C25" s="76" t="s">
        <v>300</v>
      </c>
      <c r="D25" s="88">
        <v>0.92800000000000005</v>
      </c>
      <c r="E25" s="76" t="str">
        <f t="shared" si="1"/>
        <v>Model Fit</v>
      </c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</row>
    <row r="26" spans="2:18" x14ac:dyDescent="0.25">
      <c r="B26" s="76" t="s">
        <v>304</v>
      </c>
      <c r="C26" s="76" t="s">
        <v>300</v>
      </c>
      <c r="D26" s="76">
        <v>0.98599999999999999</v>
      </c>
      <c r="E26" s="76" t="str">
        <f t="shared" si="1"/>
        <v>Model Fit</v>
      </c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</row>
    <row r="27" spans="2:18" x14ac:dyDescent="0.25"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</row>
    <row r="28" spans="2:18" ht="16.5" thickBot="1" x14ac:dyDescent="0.3">
      <c r="B28" s="76" t="s">
        <v>306</v>
      </c>
      <c r="G28" s="84" t="s">
        <v>288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</row>
    <row r="29" spans="2:18" ht="32.25" thickBot="1" x14ac:dyDescent="0.3">
      <c r="B29" s="86" t="s">
        <v>285</v>
      </c>
      <c r="C29" s="87" t="s">
        <v>286</v>
      </c>
      <c r="D29" s="86" t="s">
        <v>287</v>
      </c>
      <c r="E29" s="86" t="s">
        <v>175</v>
      </c>
      <c r="G29" s="109"/>
      <c r="H29" s="110" t="s">
        <v>292</v>
      </c>
      <c r="I29" s="107"/>
      <c r="J29" s="107"/>
      <c r="K29" s="106"/>
      <c r="L29" s="106"/>
      <c r="M29" s="106"/>
      <c r="N29" s="106"/>
      <c r="O29" s="106"/>
      <c r="P29" s="106"/>
      <c r="Q29" s="106"/>
      <c r="R29" s="106"/>
    </row>
    <row r="30" spans="2:18" x14ac:dyDescent="0.25">
      <c r="B30" s="76" t="s">
        <v>289</v>
      </c>
      <c r="D30" s="88">
        <v>31.25</v>
      </c>
      <c r="G30" s="111" t="s">
        <v>321</v>
      </c>
      <c r="H30" s="112">
        <v>0.63800000000000001</v>
      </c>
      <c r="I30" s="108"/>
      <c r="J30" s="106"/>
      <c r="K30" s="106"/>
      <c r="L30" s="104"/>
      <c r="M30" s="105"/>
      <c r="N30" s="105"/>
      <c r="O30" s="105"/>
      <c r="P30" s="106"/>
      <c r="Q30" s="106"/>
      <c r="R30" s="106"/>
    </row>
    <row r="31" spans="2:18" x14ac:dyDescent="0.25">
      <c r="B31" s="76" t="s">
        <v>290</v>
      </c>
      <c r="C31" s="76" t="s">
        <v>291</v>
      </c>
      <c r="D31" s="88">
        <v>0</v>
      </c>
      <c r="E31" s="76" t="str">
        <f>IF(D31&gt;=0.05,"Model Fit","Model Tidak Fit")</f>
        <v>Model Tidak Fit</v>
      </c>
      <c r="G31" s="111" t="s">
        <v>322</v>
      </c>
      <c r="H31" s="112">
        <v>0.76800000000000002</v>
      </c>
      <c r="I31" s="108"/>
      <c r="J31" s="106"/>
      <c r="K31" s="106"/>
      <c r="L31" s="105"/>
      <c r="M31" s="105"/>
      <c r="N31" s="105"/>
      <c r="O31" s="105"/>
      <c r="P31" s="106"/>
      <c r="Q31" s="106"/>
      <c r="R31" s="106"/>
    </row>
    <row r="32" spans="2:18" x14ac:dyDescent="0.25">
      <c r="B32" s="76" t="s">
        <v>293</v>
      </c>
      <c r="C32" s="76" t="s">
        <v>294</v>
      </c>
      <c r="D32" s="88">
        <v>6.25</v>
      </c>
      <c r="E32" s="76" t="str">
        <f>IF(D32&lt;=2,"Model Fit","Model Tidak Fit")</f>
        <v>Model Tidak Fit</v>
      </c>
      <c r="G32" s="111" t="s">
        <v>323</v>
      </c>
      <c r="H32" s="112">
        <v>0.61399999999999999</v>
      </c>
      <c r="I32" s="108"/>
      <c r="J32" s="106"/>
      <c r="K32" s="106"/>
      <c r="L32" s="98"/>
      <c r="M32" s="98"/>
      <c r="N32" s="98"/>
      <c r="O32" s="98"/>
      <c r="P32" s="106"/>
      <c r="Q32" s="106"/>
      <c r="R32" s="106"/>
    </row>
    <row r="33" spans="2:18" x14ac:dyDescent="0.25">
      <c r="B33" s="76" t="s">
        <v>295</v>
      </c>
      <c r="C33" s="76" t="s">
        <v>296</v>
      </c>
      <c r="D33" s="76">
        <v>4.3999999999999997E-2</v>
      </c>
      <c r="E33" s="76" t="str">
        <f>IF(D33&lt;=0.05,"Model Fit","Model Tidak Fit")</f>
        <v>Model Fit</v>
      </c>
      <c r="G33" s="111" t="s">
        <v>324</v>
      </c>
      <c r="H33" s="112">
        <v>0.69199999999999995</v>
      </c>
      <c r="I33" s="106"/>
      <c r="J33" s="106"/>
      <c r="K33" s="106"/>
      <c r="L33" s="99"/>
      <c r="M33" s="100"/>
      <c r="N33" s="101"/>
      <c r="O33" s="98"/>
      <c r="P33" s="106"/>
      <c r="Q33" s="106"/>
      <c r="R33" s="106"/>
    </row>
    <row r="34" spans="2:18" ht="16.5" thickBot="1" x14ac:dyDescent="0.3">
      <c r="B34" s="76" t="s">
        <v>297</v>
      </c>
      <c r="C34" s="76" t="s">
        <v>298</v>
      </c>
      <c r="D34" s="76">
        <v>0.20599999999999999</v>
      </c>
      <c r="E34" s="76" t="str">
        <f>IF(D34&lt;=0.08,"Model Fit","Model Tidak Fit")</f>
        <v>Model Tidak Fit</v>
      </c>
      <c r="G34" s="113" t="s">
        <v>325</v>
      </c>
      <c r="H34" s="114">
        <v>0.89300000000000002</v>
      </c>
      <c r="I34" s="108"/>
      <c r="J34" s="106"/>
      <c r="K34" s="106"/>
      <c r="L34" s="99"/>
      <c r="M34" s="100"/>
      <c r="N34" s="101"/>
      <c r="O34" s="98"/>
      <c r="P34" s="106"/>
      <c r="Q34" s="106"/>
      <c r="R34" s="106"/>
    </row>
    <row r="35" spans="2:18" x14ac:dyDescent="0.25">
      <c r="B35" s="76" t="s">
        <v>299</v>
      </c>
      <c r="C35" s="76" t="s">
        <v>300</v>
      </c>
      <c r="D35" s="88">
        <v>0.92400000000000004</v>
      </c>
      <c r="E35" s="76" t="str">
        <f>IF(D35&gt;=0.9,"Model Fit","Model Tidak Fit")</f>
        <v>Model Fit</v>
      </c>
      <c r="G35" s="106"/>
      <c r="H35" s="106"/>
      <c r="I35" s="108"/>
      <c r="J35" s="106"/>
      <c r="K35" s="106"/>
      <c r="L35" s="99"/>
      <c r="M35" s="100"/>
      <c r="N35" s="101"/>
      <c r="O35" s="98"/>
      <c r="P35" s="106"/>
      <c r="Q35" s="106"/>
      <c r="R35" s="106"/>
    </row>
    <row r="36" spans="2:18" x14ac:dyDescent="0.25">
      <c r="B36" s="76" t="s">
        <v>301</v>
      </c>
      <c r="C36" s="76" t="s">
        <v>300</v>
      </c>
      <c r="D36" s="76">
        <v>0.90200000000000002</v>
      </c>
      <c r="E36" s="76" t="str">
        <f t="shared" ref="E36:E39" si="2">IF(D36&gt;=0.9,"Model Fit","Model Tidak Fit")</f>
        <v>Model Fit</v>
      </c>
      <c r="G36" s="106"/>
      <c r="H36" s="106"/>
      <c r="I36" s="106"/>
      <c r="J36" s="106"/>
      <c r="K36" s="106"/>
      <c r="L36" s="99"/>
      <c r="M36" s="100"/>
      <c r="N36" s="101"/>
      <c r="O36" s="98"/>
      <c r="P36" s="106"/>
      <c r="Q36" s="106"/>
      <c r="R36" s="106"/>
    </row>
    <row r="37" spans="2:18" x14ac:dyDescent="0.25">
      <c r="B37" s="76" t="s">
        <v>302</v>
      </c>
      <c r="C37" s="76" t="s">
        <v>300</v>
      </c>
      <c r="D37" s="76">
        <v>0.80400000000000005</v>
      </c>
      <c r="E37" s="76" t="str">
        <f t="shared" si="2"/>
        <v>Model Tidak Fit</v>
      </c>
      <c r="G37" s="106"/>
      <c r="H37" s="106"/>
      <c r="I37" s="106"/>
      <c r="J37" s="106"/>
      <c r="K37" s="106"/>
      <c r="L37" s="99"/>
      <c r="M37" s="100"/>
      <c r="N37" s="101"/>
      <c r="O37" s="98"/>
      <c r="P37" s="106"/>
      <c r="Q37" s="106"/>
      <c r="R37" s="106"/>
    </row>
    <row r="38" spans="2:18" x14ac:dyDescent="0.25">
      <c r="B38" s="76" t="s">
        <v>303</v>
      </c>
      <c r="C38" s="76" t="s">
        <v>300</v>
      </c>
      <c r="D38" s="88">
        <v>0.77100000000000002</v>
      </c>
      <c r="E38" s="76" t="str">
        <f t="shared" si="2"/>
        <v>Model Tidak Fit</v>
      </c>
      <c r="G38" s="106"/>
      <c r="H38" s="106"/>
      <c r="I38" s="108"/>
      <c r="J38" s="106"/>
      <c r="K38" s="106"/>
      <c r="L38" s="106"/>
      <c r="M38" s="106"/>
      <c r="N38" s="106"/>
      <c r="O38" s="106"/>
      <c r="P38" s="106"/>
      <c r="Q38" s="106"/>
      <c r="R38" s="106"/>
    </row>
    <row r="39" spans="2:18" x14ac:dyDescent="0.25">
      <c r="B39" s="76" t="s">
        <v>304</v>
      </c>
      <c r="C39" s="76" t="s">
        <v>300</v>
      </c>
      <c r="D39" s="76">
        <v>0.88800000000000001</v>
      </c>
      <c r="E39" s="76" t="str">
        <f t="shared" si="2"/>
        <v>Model Tidak Fit</v>
      </c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</row>
    <row r="40" spans="2:18" x14ac:dyDescent="0.25"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</row>
    <row r="41" spans="2:18" x14ac:dyDescent="0.25"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</row>
    <row r="42" spans="2:18" ht="16.5" thickBot="1" x14ac:dyDescent="0.3">
      <c r="B42" s="76" t="s">
        <v>307</v>
      </c>
      <c r="G42" s="84" t="s">
        <v>288</v>
      </c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</row>
    <row r="43" spans="2:18" ht="32.25" thickBot="1" x14ac:dyDescent="0.3">
      <c r="B43" s="86" t="s">
        <v>285</v>
      </c>
      <c r="C43" s="87" t="s">
        <v>286</v>
      </c>
      <c r="D43" s="86" t="s">
        <v>287</v>
      </c>
      <c r="E43" s="86" t="s">
        <v>175</v>
      </c>
      <c r="G43" s="109"/>
      <c r="H43" s="110" t="s">
        <v>292</v>
      </c>
      <c r="I43" s="107"/>
      <c r="J43" s="107"/>
      <c r="K43" s="106"/>
      <c r="L43" s="104"/>
      <c r="M43" s="105"/>
      <c r="N43" s="105"/>
      <c r="O43" s="105"/>
      <c r="P43" s="106"/>
      <c r="Q43" s="106"/>
      <c r="R43" s="106"/>
    </row>
    <row r="44" spans="2:18" x14ac:dyDescent="0.25">
      <c r="B44" s="76" t="s">
        <v>289</v>
      </c>
      <c r="D44" s="88">
        <v>13.545999999999999</v>
      </c>
      <c r="G44" s="111" t="s">
        <v>326</v>
      </c>
      <c r="H44" s="112">
        <v>0.80100000000000005</v>
      </c>
      <c r="I44" s="108"/>
      <c r="J44" s="106"/>
      <c r="K44" s="106"/>
      <c r="L44" s="105"/>
      <c r="M44" s="105"/>
      <c r="N44" s="105"/>
      <c r="O44" s="105"/>
      <c r="P44" s="106"/>
      <c r="Q44" s="106"/>
      <c r="R44" s="106"/>
    </row>
    <row r="45" spans="2:18" x14ac:dyDescent="0.25">
      <c r="B45" s="76" t="s">
        <v>290</v>
      </c>
      <c r="C45" s="76" t="s">
        <v>291</v>
      </c>
      <c r="D45" s="88">
        <v>1E-3</v>
      </c>
      <c r="E45" s="76" t="str">
        <f>IF(D45&gt;=0.05,"Model Fit","Model Tidak Fit")</f>
        <v>Model Tidak Fit</v>
      </c>
      <c r="G45" s="111" t="s">
        <v>327</v>
      </c>
      <c r="H45" s="112">
        <v>0.80800000000000005</v>
      </c>
      <c r="I45" s="108"/>
      <c r="J45" s="106"/>
      <c r="K45" s="106"/>
      <c r="L45" s="98"/>
      <c r="M45" s="98"/>
      <c r="N45" s="98"/>
      <c r="O45" s="98"/>
      <c r="P45" s="106"/>
      <c r="Q45" s="106"/>
      <c r="R45" s="106"/>
    </row>
    <row r="46" spans="2:18" x14ac:dyDescent="0.25">
      <c r="B46" s="76" t="s">
        <v>293</v>
      </c>
      <c r="C46" s="76" t="s">
        <v>294</v>
      </c>
      <c r="D46" s="88">
        <v>6.7729999999999997</v>
      </c>
      <c r="E46" s="76" t="str">
        <f>IF(D46&lt;=2,"Model Fit","Model Tidak Fit")</f>
        <v>Model Tidak Fit</v>
      </c>
      <c r="G46" s="111" t="s">
        <v>328</v>
      </c>
      <c r="H46" s="112">
        <v>0.81</v>
      </c>
      <c r="I46" s="108"/>
      <c r="J46" s="106"/>
      <c r="K46" s="106"/>
      <c r="L46" s="99"/>
      <c r="M46" s="100"/>
      <c r="N46" s="101"/>
      <c r="O46" s="98"/>
      <c r="P46" s="106"/>
      <c r="Q46" s="106"/>
      <c r="R46" s="106"/>
    </row>
    <row r="47" spans="2:18" ht="16.5" thickBot="1" x14ac:dyDescent="0.3">
      <c r="B47" s="76" t="s">
        <v>295</v>
      </c>
      <c r="C47" s="76" t="s">
        <v>296</v>
      </c>
      <c r="D47" s="76">
        <v>2.8000000000000001E-2</v>
      </c>
      <c r="E47" s="76" t="str">
        <f>IF(D47&lt;=0.05,"Model Fit","Model Tidak Fit")</f>
        <v>Model Fit</v>
      </c>
      <c r="G47" s="113" t="s">
        <v>329</v>
      </c>
      <c r="H47" s="114">
        <v>0.58299999999999996</v>
      </c>
      <c r="I47" s="106"/>
      <c r="J47" s="106"/>
      <c r="K47" s="106"/>
      <c r="L47" s="99"/>
      <c r="M47" s="100"/>
      <c r="N47" s="101"/>
      <c r="O47" s="98"/>
      <c r="P47" s="106"/>
      <c r="Q47" s="106"/>
      <c r="R47" s="106"/>
    </row>
    <row r="48" spans="2:18" x14ac:dyDescent="0.25">
      <c r="B48" s="76" t="s">
        <v>297</v>
      </c>
      <c r="C48" s="76" t="s">
        <v>298</v>
      </c>
      <c r="D48" s="76">
        <v>0.216</v>
      </c>
      <c r="E48" s="76" t="str">
        <f>IF(D48&lt;=0.08,"Model Fit","Model Tidak Fit")</f>
        <v>Model Tidak Fit</v>
      </c>
      <c r="G48" s="106"/>
      <c r="H48" s="106"/>
      <c r="I48" s="106"/>
      <c r="J48" s="106"/>
      <c r="K48" s="106"/>
      <c r="L48" s="99"/>
      <c r="M48" s="100"/>
      <c r="N48" s="101"/>
      <c r="O48" s="98"/>
      <c r="P48" s="106"/>
      <c r="Q48" s="106"/>
      <c r="R48" s="106"/>
    </row>
    <row r="49" spans="2:18" x14ac:dyDescent="0.25">
      <c r="B49" s="76" t="s">
        <v>299</v>
      </c>
      <c r="C49" s="76" t="s">
        <v>300</v>
      </c>
      <c r="D49" s="88">
        <v>0.94799999999999995</v>
      </c>
      <c r="E49" s="76" t="str">
        <f>IF(D49&gt;=0.9,"Model Fit","Model Tidak Fit")</f>
        <v>Model Fit</v>
      </c>
      <c r="G49" s="106"/>
      <c r="H49" s="106"/>
      <c r="I49" s="108"/>
      <c r="J49" s="106"/>
      <c r="K49" s="106"/>
      <c r="L49" s="99"/>
      <c r="M49" s="100"/>
      <c r="N49" s="101"/>
      <c r="O49" s="98"/>
      <c r="P49" s="106"/>
      <c r="Q49" s="106"/>
      <c r="R49" s="106"/>
    </row>
    <row r="50" spans="2:18" x14ac:dyDescent="0.25">
      <c r="B50" s="76" t="s">
        <v>301</v>
      </c>
      <c r="C50" s="76" t="s">
        <v>300</v>
      </c>
      <c r="D50" s="76">
        <v>0.94399999999999995</v>
      </c>
      <c r="E50" s="76" t="str">
        <f t="shared" ref="E50:E53" si="3">IF(D50&gt;=0.9,"Model Fit","Model Tidak Fit")</f>
        <v>Model Fit</v>
      </c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</row>
    <row r="51" spans="2:18" x14ac:dyDescent="0.25">
      <c r="B51" s="76" t="s">
        <v>302</v>
      </c>
      <c r="C51" s="76" t="s">
        <v>300</v>
      </c>
      <c r="D51" s="76">
        <v>0.83299999999999996</v>
      </c>
      <c r="E51" s="76" t="str">
        <f t="shared" si="3"/>
        <v>Model Tidak Fit</v>
      </c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</row>
    <row r="52" spans="2:18" x14ac:dyDescent="0.25">
      <c r="B52" s="76" t="s">
        <v>303</v>
      </c>
      <c r="C52" s="76" t="s">
        <v>300</v>
      </c>
      <c r="D52" s="88">
        <v>0.74199999999999999</v>
      </c>
      <c r="E52" s="76" t="str">
        <f t="shared" si="3"/>
        <v>Model Tidak Fit</v>
      </c>
      <c r="G52" s="106"/>
      <c r="H52" s="106"/>
      <c r="I52" s="108"/>
      <c r="J52" s="106"/>
      <c r="K52" s="106"/>
      <c r="L52" s="106"/>
      <c r="M52" s="106"/>
      <c r="N52" s="106"/>
      <c r="O52" s="106"/>
      <c r="P52" s="106"/>
      <c r="Q52" s="106"/>
      <c r="R52" s="106"/>
    </row>
    <row r="53" spans="2:18" x14ac:dyDescent="0.25">
      <c r="B53" s="76" t="s">
        <v>304</v>
      </c>
      <c r="C53" s="76" t="s">
        <v>300</v>
      </c>
      <c r="D53" s="76">
        <v>0.93600000000000005</v>
      </c>
      <c r="E53" s="76" t="str">
        <f t="shared" si="3"/>
        <v>Model Fit</v>
      </c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</row>
    <row r="54" spans="2:18" x14ac:dyDescent="0.25"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</row>
    <row r="55" spans="2:18" ht="16.5" thickBot="1" x14ac:dyDescent="0.3">
      <c r="B55" s="76" t="s">
        <v>308</v>
      </c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</row>
    <row r="56" spans="2:18" ht="32.25" thickBot="1" x14ac:dyDescent="0.3">
      <c r="B56" s="86" t="s">
        <v>285</v>
      </c>
      <c r="C56" s="87" t="s">
        <v>286</v>
      </c>
      <c r="D56" s="86" t="s">
        <v>287</v>
      </c>
      <c r="E56" s="86" t="s">
        <v>175</v>
      </c>
      <c r="G56" s="92"/>
      <c r="H56" s="110" t="s">
        <v>292</v>
      </c>
      <c r="I56" s="107"/>
      <c r="J56" s="107"/>
      <c r="K56" s="106"/>
      <c r="L56" s="104"/>
      <c r="M56" s="105"/>
      <c r="N56" s="105"/>
      <c r="O56" s="105"/>
      <c r="P56" s="106"/>
      <c r="Q56" s="106"/>
      <c r="R56" s="106"/>
    </row>
    <row r="57" spans="2:18" ht="25.5" x14ac:dyDescent="0.25">
      <c r="B57" s="76" t="s">
        <v>289</v>
      </c>
      <c r="D57" s="88">
        <v>48.622999999999998</v>
      </c>
      <c r="G57" s="115" t="s">
        <v>330</v>
      </c>
      <c r="H57" s="116">
        <v>0.96499999999999997</v>
      </c>
      <c r="I57" s="108"/>
      <c r="J57" s="106"/>
      <c r="K57" s="106"/>
      <c r="L57" s="105"/>
      <c r="M57" s="105"/>
      <c r="N57" s="105"/>
      <c r="O57" s="105"/>
      <c r="P57" s="106"/>
      <c r="Q57" s="106"/>
      <c r="R57" s="106"/>
    </row>
    <row r="58" spans="2:18" ht="25.5" x14ac:dyDescent="0.25">
      <c r="B58" s="76" t="s">
        <v>290</v>
      </c>
      <c r="C58" s="76" t="s">
        <v>291</v>
      </c>
      <c r="D58" s="88">
        <v>0</v>
      </c>
      <c r="E58" s="76" t="str">
        <f>IF(D58&gt;=0.05,"Model Fit","Model Tidak Fit")</f>
        <v>Model Tidak Fit</v>
      </c>
      <c r="G58" s="117" t="s">
        <v>331</v>
      </c>
      <c r="H58" s="116">
        <v>0.74099999999999999</v>
      </c>
      <c r="I58" s="108"/>
      <c r="J58" s="106"/>
      <c r="K58" s="106"/>
      <c r="L58" s="98"/>
      <c r="M58" s="98"/>
      <c r="N58" s="98"/>
      <c r="O58" s="98"/>
      <c r="P58" s="106"/>
      <c r="Q58" s="106"/>
      <c r="R58" s="106"/>
    </row>
    <row r="59" spans="2:18" ht="25.5" x14ac:dyDescent="0.25">
      <c r="B59" s="76" t="s">
        <v>293</v>
      </c>
      <c r="C59" s="76" t="s">
        <v>294</v>
      </c>
      <c r="D59" s="88">
        <v>9.7249999999999996</v>
      </c>
      <c r="E59" s="76" t="str">
        <f>IF(D59&lt;=2,"Model Fit","Model Tidak Fit")</f>
        <v>Model Tidak Fit</v>
      </c>
      <c r="G59" s="117" t="s">
        <v>332</v>
      </c>
      <c r="H59" s="116">
        <v>0.48099999999999998</v>
      </c>
      <c r="I59" s="108"/>
      <c r="J59" s="106"/>
      <c r="K59" s="106"/>
      <c r="L59" s="99"/>
      <c r="M59" s="100"/>
      <c r="N59" s="101"/>
      <c r="O59" s="98"/>
      <c r="P59" s="106"/>
      <c r="Q59" s="106"/>
      <c r="R59" s="106"/>
    </row>
    <row r="60" spans="2:18" ht="25.5" x14ac:dyDescent="0.25">
      <c r="B60" s="76" t="s">
        <v>295</v>
      </c>
      <c r="C60" s="76" t="s">
        <v>296</v>
      </c>
      <c r="D60" s="76">
        <v>6.2E-2</v>
      </c>
      <c r="E60" s="76" t="str">
        <f>IF(D60&lt;=0.05,"Model Fit","Model Tidak Fit")</f>
        <v>Model Tidak Fit</v>
      </c>
      <c r="G60" s="117" t="s">
        <v>333</v>
      </c>
      <c r="H60" s="116">
        <v>0.98099999999999998</v>
      </c>
      <c r="I60" s="106"/>
      <c r="J60" s="106"/>
      <c r="K60" s="106"/>
      <c r="L60" s="99"/>
      <c r="M60" s="100"/>
      <c r="N60" s="101"/>
      <c r="O60" s="98"/>
      <c r="P60" s="106"/>
      <c r="Q60" s="106"/>
      <c r="R60" s="106"/>
    </row>
    <row r="61" spans="2:18" ht="26.25" thickBot="1" x14ac:dyDescent="0.3">
      <c r="B61" s="76" t="s">
        <v>297</v>
      </c>
      <c r="C61" s="76" t="s">
        <v>298</v>
      </c>
      <c r="D61" s="76">
        <v>0.26500000000000001</v>
      </c>
      <c r="E61" s="76" t="str">
        <f>IF(D61&lt;=0.08,"Model Fit","Model Tidak Fit")</f>
        <v>Model Tidak Fit</v>
      </c>
      <c r="G61" s="118" t="s">
        <v>334</v>
      </c>
      <c r="H61" s="119">
        <v>0.66900000000000004</v>
      </c>
      <c r="I61" s="108"/>
      <c r="J61" s="106"/>
      <c r="K61" s="106"/>
      <c r="L61" s="99"/>
      <c r="M61" s="100"/>
      <c r="N61" s="101"/>
      <c r="O61" s="98"/>
      <c r="P61" s="106"/>
      <c r="Q61" s="106"/>
      <c r="R61" s="106"/>
    </row>
    <row r="62" spans="2:18" x14ac:dyDescent="0.25">
      <c r="B62" s="76" t="s">
        <v>299</v>
      </c>
      <c r="C62" s="76" t="s">
        <v>300</v>
      </c>
      <c r="D62" s="88">
        <v>0.85</v>
      </c>
      <c r="E62" s="76" t="str">
        <f>IF(D62&gt;=0.9,"Model Fit","Model Tidak Fit")</f>
        <v>Model Tidak Fit</v>
      </c>
      <c r="G62" s="106"/>
      <c r="H62" s="106"/>
      <c r="I62" s="108"/>
      <c r="J62" s="106"/>
      <c r="K62" s="106"/>
      <c r="L62" s="99"/>
      <c r="M62" s="100"/>
      <c r="N62" s="101"/>
      <c r="O62" s="98"/>
      <c r="P62" s="106"/>
      <c r="Q62" s="106"/>
      <c r="R62" s="106"/>
    </row>
    <row r="63" spans="2:18" x14ac:dyDescent="0.25">
      <c r="B63" s="76" t="s">
        <v>301</v>
      </c>
      <c r="C63" s="76" t="s">
        <v>300</v>
      </c>
      <c r="D63" s="76">
        <v>0.91600000000000004</v>
      </c>
      <c r="E63" s="76" t="str">
        <f t="shared" ref="E63:E66" si="4">IF(D63&gt;=0.9,"Model Fit","Model Tidak Fit")</f>
        <v>Model Fit</v>
      </c>
      <c r="G63" s="106"/>
      <c r="H63" s="106"/>
      <c r="I63" s="108"/>
      <c r="J63" s="106"/>
      <c r="K63" s="106"/>
      <c r="L63" s="99"/>
      <c r="M63" s="100"/>
      <c r="N63" s="101"/>
      <c r="O63" s="98"/>
      <c r="P63" s="106"/>
      <c r="Q63" s="106"/>
      <c r="R63" s="106"/>
    </row>
    <row r="64" spans="2:18" x14ac:dyDescent="0.25">
      <c r="B64" s="76" t="s">
        <v>302</v>
      </c>
      <c r="C64" s="76" t="s">
        <v>300</v>
      </c>
      <c r="D64" s="76">
        <v>0.83099999999999996</v>
      </c>
      <c r="E64" s="76" t="str">
        <f t="shared" si="4"/>
        <v>Model Tidak Fit</v>
      </c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</row>
    <row r="65" spans="2:18" x14ac:dyDescent="0.25">
      <c r="B65" s="76" t="s">
        <v>303</v>
      </c>
      <c r="C65" s="76" t="s">
        <v>300</v>
      </c>
      <c r="D65" s="88">
        <v>0.55100000000000005</v>
      </c>
      <c r="E65" s="76" t="str">
        <f t="shared" si="4"/>
        <v>Model Tidak Fit</v>
      </c>
      <c r="G65" s="106"/>
      <c r="H65" s="106"/>
      <c r="I65" s="108"/>
      <c r="J65" s="106"/>
      <c r="K65" s="106"/>
      <c r="L65" s="106"/>
      <c r="M65" s="106"/>
      <c r="N65" s="106"/>
      <c r="O65" s="106"/>
      <c r="P65" s="106"/>
      <c r="Q65" s="106"/>
      <c r="R65" s="106"/>
    </row>
    <row r="66" spans="2:18" x14ac:dyDescent="0.25">
      <c r="B66" s="76" t="s">
        <v>304</v>
      </c>
      <c r="C66" s="76" t="s">
        <v>300</v>
      </c>
      <c r="D66" s="76">
        <v>0.90800000000000003</v>
      </c>
      <c r="E66" s="76" t="str">
        <f t="shared" si="4"/>
        <v>Model Fit</v>
      </c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</row>
    <row r="68" spans="2:18" x14ac:dyDescent="0.25">
      <c r="B68" s="76" t="s">
        <v>309</v>
      </c>
      <c r="G68" s="77" t="s">
        <v>335</v>
      </c>
    </row>
    <row r="69" spans="2:18" ht="31.5" x14ac:dyDescent="0.25">
      <c r="B69" s="86" t="s">
        <v>285</v>
      </c>
      <c r="C69" s="87" t="s">
        <v>286</v>
      </c>
      <c r="D69" s="86" t="s">
        <v>287</v>
      </c>
      <c r="E69" s="86" t="s">
        <v>175</v>
      </c>
      <c r="G69" s="86" t="s">
        <v>285</v>
      </c>
      <c r="H69" s="87" t="s">
        <v>286</v>
      </c>
      <c r="I69" s="86" t="s">
        <v>287</v>
      </c>
      <c r="J69" s="86" t="s">
        <v>175</v>
      </c>
    </row>
    <row r="70" spans="2:18" x14ac:dyDescent="0.25">
      <c r="B70" s="76" t="s">
        <v>289</v>
      </c>
      <c r="D70" s="88">
        <v>2704.154</v>
      </c>
      <c r="G70" s="76" t="s">
        <v>289</v>
      </c>
      <c r="I70" s="88">
        <v>561.34100000000001</v>
      </c>
    </row>
    <row r="71" spans="2:18" x14ac:dyDescent="0.25">
      <c r="B71" s="76" t="s">
        <v>290</v>
      </c>
      <c r="C71" s="76" t="s">
        <v>291</v>
      </c>
      <c r="D71" s="88">
        <v>0</v>
      </c>
      <c r="E71" s="76" t="str">
        <f>IF(D71&gt;=0.05,"Model Fit","Model Tidak Fit")</f>
        <v>Model Tidak Fit</v>
      </c>
      <c r="G71" s="76" t="s">
        <v>290</v>
      </c>
      <c r="H71" s="76" t="s">
        <v>291</v>
      </c>
      <c r="I71" s="88">
        <v>0</v>
      </c>
      <c r="J71" s="76" t="str">
        <f>IF(I71&gt;=0.05,"Model Fit","Model Tidak Fit")</f>
        <v>Model Tidak Fit</v>
      </c>
    </row>
    <row r="72" spans="2:18" x14ac:dyDescent="0.25">
      <c r="B72" s="76" t="s">
        <v>293</v>
      </c>
      <c r="C72" s="76" t="s">
        <v>294</v>
      </c>
      <c r="D72" s="88">
        <v>9.9779999999999998</v>
      </c>
      <c r="E72" s="76" t="str">
        <f>IF(D72&lt;=2,"Model Fit","Model Tidak Fit")</f>
        <v>Model Tidak Fit</v>
      </c>
      <c r="G72" s="76" t="s">
        <v>293</v>
      </c>
      <c r="H72" s="76" t="s">
        <v>294</v>
      </c>
      <c r="I72" s="88">
        <v>3.302</v>
      </c>
      <c r="J72" s="76" t="str">
        <f>IF(I72&lt;=2,"Model Fit","Model Tidak Fit")</f>
        <v>Model Tidak Fit</v>
      </c>
    </row>
    <row r="73" spans="2:18" x14ac:dyDescent="0.25">
      <c r="B73" s="76" t="s">
        <v>295</v>
      </c>
      <c r="C73" s="76" t="s">
        <v>296</v>
      </c>
      <c r="D73" s="76">
        <v>0.30299999999999999</v>
      </c>
      <c r="E73" s="76" t="str">
        <f>IF(D73&lt;=0.05,"Model Fit","Model Tidak Fit")</f>
        <v>Model Tidak Fit</v>
      </c>
      <c r="G73" s="76" t="s">
        <v>295</v>
      </c>
      <c r="H73" s="76" t="s">
        <v>296</v>
      </c>
      <c r="I73" s="76">
        <v>6.4000000000000001E-2</v>
      </c>
      <c r="J73" s="76" t="str">
        <f>IF(I73&lt;=0.05,"Model Fit","Model Tidak Fit")</f>
        <v>Model Tidak Fit</v>
      </c>
    </row>
    <row r="74" spans="2:18" x14ac:dyDescent="0.25">
      <c r="B74" s="76" t="s">
        <v>297</v>
      </c>
      <c r="C74" s="76" t="s">
        <v>298</v>
      </c>
      <c r="D74" s="76">
        <v>0.26900000000000002</v>
      </c>
      <c r="E74" s="76" t="str">
        <f>IF(D74&lt;=0.08,"Model Fit","Model Tidak Fit")</f>
        <v>Model Tidak Fit</v>
      </c>
      <c r="G74" s="76" t="s">
        <v>297</v>
      </c>
      <c r="H74" s="76" t="s">
        <v>298</v>
      </c>
      <c r="I74" s="76">
        <v>0.13600000000000001</v>
      </c>
      <c r="J74" s="76" t="str">
        <f>IF(I74&lt;=0.08,"Model Fit","Model Tidak Fit")</f>
        <v>Model Tidak Fit</v>
      </c>
    </row>
    <row r="75" spans="2:18" x14ac:dyDescent="0.25">
      <c r="B75" s="76" t="s">
        <v>299</v>
      </c>
      <c r="C75" s="76" t="s">
        <v>300</v>
      </c>
      <c r="D75" s="88">
        <v>0.45100000000000001</v>
      </c>
      <c r="E75" s="76" t="str">
        <f>IF(D75&gt;=0.9,"Model Fit","Model Tidak Fit")</f>
        <v>Model Tidak Fit</v>
      </c>
      <c r="G75" s="76" t="s">
        <v>299</v>
      </c>
      <c r="H75" s="76" t="s">
        <v>300</v>
      </c>
      <c r="I75" s="88">
        <v>0.78700000000000003</v>
      </c>
      <c r="J75" s="76" t="str">
        <f>IF(I75&gt;=0.9,"Model Fit","Model Tidak Fit")</f>
        <v>Model Tidak Fit</v>
      </c>
    </row>
    <row r="76" spans="2:18" x14ac:dyDescent="0.25">
      <c r="B76" s="76" t="s">
        <v>301</v>
      </c>
      <c r="C76" s="76" t="s">
        <v>300</v>
      </c>
      <c r="D76" s="76">
        <v>0.42399999999999999</v>
      </c>
      <c r="E76" s="76" t="str">
        <f t="shared" ref="E76:E79" si="5">IF(D76&gt;=0.9,"Model Fit","Model Tidak Fit")</f>
        <v>Model Tidak Fit</v>
      </c>
      <c r="G76" s="76" t="s">
        <v>301</v>
      </c>
      <c r="H76" s="76" t="s">
        <v>300</v>
      </c>
      <c r="I76" s="76">
        <v>0.90700000000000003</v>
      </c>
      <c r="J76" s="76" t="str">
        <f t="shared" ref="J76:J79" si="6">IF(I76&gt;=0.9,"Model Fit","Model Tidak Fit")</f>
        <v>Model Fit</v>
      </c>
    </row>
    <row r="77" spans="2:18" x14ac:dyDescent="0.25">
      <c r="B77" s="76" t="s">
        <v>302</v>
      </c>
      <c r="C77" s="76" t="s">
        <v>300</v>
      </c>
      <c r="D77" s="76">
        <v>0.36199999999999999</v>
      </c>
      <c r="E77" s="76" t="str">
        <f t="shared" si="5"/>
        <v>Model Tidak Fit</v>
      </c>
      <c r="G77" s="76" t="s">
        <v>302</v>
      </c>
      <c r="H77" s="76" t="s">
        <v>300</v>
      </c>
      <c r="I77" s="76">
        <v>0.83599999999999997</v>
      </c>
      <c r="J77" s="76" t="str">
        <f t="shared" si="6"/>
        <v>Model Tidak Fit</v>
      </c>
    </row>
    <row r="78" spans="2:18" x14ac:dyDescent="0.25">
      <c r="B78" s="76" t="s">
        <v>303</v>
      </c>
      <c r="C78" s="76" t="s">
        <v>300</v>
      </c>
      <c r="D78" s="88">
        <v>0.34100000000000003</v>
      </c>
      <c r="E78" s="76" t="str">
        <f t="shared" si="5"/>
        <v>Model Tidak Fit</v>
      </c>
      <c r="G78" s="76" t="s">
        <v>303</v>
      </c>
      <c r="H78" s="76" t="s">
        <v>300</v>
      </c>
      <c r="I78" s="88">
        <v>0.59299999999999997</v>
      </c>
      <c r="J78" s="76" t="str">
        <f t="shared" si="6"/>
        <v>Model Tidak Fit</v>
      </c>
    </row>
    <row r="79" spans="2:18" x14ac:dyDescent="0.25">
      <c r="B79" s="76" t="s">
        <v>304</v>
      </c>
      <c r="C79" s="76" t="s">
        <v>300</v>
      </c>
      <c r="D79" s="76">
        <v>0.40200000000000002</v>
      </c>
      <c r="E79" s="76" t="str">
        <f t="shared" si="5"/>
        <v>Model Tidak Fit</v>
      </c>
      <c r="G79" s="76" t="s">
        <v>304</v>
      </c>
      <c r="H79" s="76" t="s">
        <v>300</v>
      </c>
      <c r="I79" s="76">
        <v>0.876</v>
      </c>
      <c r="J79" s="76" t="str">
        <f t="shared" si="6"/>
        <v>Model Tidak Fit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Responden</vt:lpstr>
      <vt:lpstr>Analisa Tanggapan Responden</vt:lpstr>
      <vt:lpstr>Uji Validitas &amp; Reliabilitas</vt:lpstr>
      <vt:lpstr>Uji CFA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روھوت</dc:creator>
  <cp:lastModifiedBy>روھوت</cp:lastModifiedBy>
  <dcterms:created xsi:type="dcterms:W3CDTF">2023-06-08T04:10:20Z</dcterms:created>
  <dcterms:modified xsi:type="dcterms:W3CDTF">2023-08-14T19:34:44Z</dcterms:modified>
</cp:coreProperties>
</file>