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vi\Documents\"/>
    </mc:Choice>
  </mc:AlternateContent>
  <bookViews>
    <workbookView xWindow="0" yWindow="0" windowWidth="20490" windowHeight="7755" activeTab="6"/>
  </bookViews>
  <sheets>
    <sheet name="CURRENT RATIO" sheetId="2" r:id="rId1"/>
    <sheet name="ROA" sheetId="3" r:id="rId2"/>
    <sheet name="DER" sheetId="4" r:id="rId3"/>
    <sheet name="UKURAN PERS" sheetId="6" r:id="rId4"/>
    <sheet name="HARGA SAHAM" sheetId="7" r:id="rId5"/>
    <sheet name="Sheet9" sheetId="9" r:id="rId6"/>
    <sheet name="Sheet10" sheetId="10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0" l="1"/>
  <c r="D28" i="10"/>
  <c r="C23" i="10"/>
  <c r="D23" i="10"/>
  <c r="C24" i="10"/>
  <c r="D24" i="10"/>
  <c r="C25" i="10"/>
  <c r="D25" i="10"/>
  <c r="C26" i="10"/>
  <c r="D26" i="10"/>
  <c r="C27" i="10"/>
  <c r="D27" i="10"/>
  <c r="C29" i="10"/>
  <c r="D29" i="10"/>
  <c r="C30" i="10"/>
  <c r="D30" i="10"/>
  <c r="D31" i="10"/>
  <c r="D33" i="10"/>
  <c r="C35" i="10"/>
  <c r="D35" i="10"/>
  <c r="C36" i="10"/>
  <c r="D36" i="10"/>
  <c r="C37" i="10"/>
  <c r="D37" i="10"/>
  <c r="C38" i="10"/>
  <c r="D38" i="10"/>
  <c r="C39" i="10"/>
  <c r="D39" i="10"/>
  <c r="C40" i="10"/>
  <c r="D40" i="10"/>
  <c r="C41" i="10"/>
  <c r="D41" i="10"/>
  <c r="C42" i="10"/>
  <c r="D42" i="10"/>
  <c r="D54" i="10" s="1"/>
  <c r="D43" i="10"/>
  <c r="D45" i="10"/>
  <c r="C47" i="10"/>
  <c r="D47" i="10"/>
  <c r="C48" i="10"/>
  <c r="D48" i="10"/>
  <c r="C49" i="10"/>
  <c r="D49" i="10"/>
  <c r="C50" i="10"/>
  <c r="D50" i="10"/>
  <c r="C51" i="10"/>
  <c r="D51" i="10"/>
  <c r="C52" i="10"/>
  <c r="D52" i="10"/>
  <c r="C53" i="10"/>
  <c r="D53" i="10"/>
  <c r="C20" i="10"/>
  <c r="C32" i="10" s="1"/>
  <c r="C44" i="10" s="1"/>
  <c r="C21" i="10"/>
  <c r="C33" i="10" s="1"/>
  <c r="C45" i="10" s="1"/>
  <c r="C22" i="10"/>
  <c r="C34" i="10" s="1"/>
  <c r="C46" i="10" s="1"/>
  <c r="C19" i="10"/>
  <c r="C31" i="10" s="1"/>
  <c r="C43" i="10" s="1"/>
  <c r="D20" i="10"/>
  <c r="D32" i="10" s="1"/>
  <c r="D44" i="10" s="1"/>
  <c r="D21" i="10"/>
  <c r="D22" i="10"/>
  <c r="D34" i="10" s="1"/>
  <c r="D46" i="10" s="1"/>
  <c r="D19" i="10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</calcChain>
</file>

<file path=xl/sharedStrings.xml><?xml version="1.0" encoding="utf-8"?>
<sst xmlns="http://schemas.openxmlformats.org/spreadsheetml/2006/main" count="137" uniqueCount="37">
  <si>
    <t>ULTJ</t>
  </si>
  <si>
    <t>STTP</t>
  </si>
  <si>
    <t>MYOR</t>
  </si>
  <si>
    <t>MLBI</t>
  </si>
  <si>
    <t>INDF</t>
  </si>
  <si>
    <t>ICBP</t>
  </si>
  <si>
    <t>HOKI</t>
  </si>
  <si>
    <t>DLTA</t>
  </si>
  <si>
    <t>CLEO</t>
  </si>
  <si>
    <t>CEKA</t>
  </si>
  <si>
    <t>CAMP</t>
  </si>
  <si>
    <t>ADES</t>
  </si>
  <si>
    <t>Hasil CR</t>
  </si>
  <si>
    <t>Total Hutang Lancar</t>
  </si>
  <si>
    <t>Total Aset Lancar</t>
  </si>
  <si>
    <t>Tahun</t>
  </si>
  <si>
    <t>perusahaan</t>
  </si>
  <si>
    <t>No</t>
  </si>
  <si>
    <t>Current Ratio perusahaan sektor makanan dan minuman tahun 2018-2021</t>
  </si>
  <si>
    <t>TABULASI DATA</t>
  </si>
  <si>
    <t>Hasil ROA</t>
  </si>
  <si>
    <t>Total Aset</t>
  </si>
  <si>
    <t xml:space="preserve">Laba Setelah Pajak </t>
  </si>
  <si>
    <t xml:space="preserve"> Return on Asset (ROA)  perusahaan sektor makanan dan minuman tahun 2018-2021</t>
  </si>
  <si>
    <t>Hasil DER</t>
  </si>
  <si>
    <t>Total Ekuitas</t>
  </si>
  <si>
    <t>Total Hutang</t>
  </si>
  <si>
    <t>Debt to Equity Ratio (DER) perusahaan sektor makanan dan minuman tahun 2018-2021</t>
  </si>
  <si>
    <t>LN</t>
  </si>
  <si>
    <t>Ukuran Pers.</t>
  </si>
  <si>
    <t>Ukuran  perusahaan sektor makanan dan minuman tahun 2018-2021</t>
  </si>
  <si>
    <t>Harga Saham</t>
  </si>
  <si>
    <t>Harga Saham sektor makanan dan minuman tahun 2018-2021</t>
  </si>
  <si>
    <t>CR</t>
  </si>
  <si>
    <t>ROA</t>
  </si>
  <si>
    <t>DER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</si>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</sst>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_);_(@_)"/>
    <numFmt numFmtId="175" formatCode="#,##0;[Red]#,##0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w Roman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1" xfId="0" applyNumberFormat="1" applyFont="1" applyBorder="1"/>
    <xf numFmtId="2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1" fillId="0" borderId="0" xfId="0" applyNumberFormat="1" applyFont="1" applyBorder="1"/>
    <xf numFmtId="2" fontId="1" fillId="0" borderId="3" xfId="0" applyNumberFormat="1" applyFont="1" applyBorder="1" applyAlignment="1">
      <alignment horizontal="center"/>
    </xf>
    <xf numFmtId="0" fontId="1" fillId="0" borderId="2" xfId="0" applyFont="1" applyBorder="1"/>
    <xf numFmtId="0" fontId="0" fillId="0" borderId="2" xfId="0" applyBorder="1"/>
    <xf numFmtId="164" fontId="1" fillId="0" borderId="2" xfId="0" applyNumberFormat="1" applyFont="1" applyBorder="1"/>
    <xf numFmtId="0" fontId="1" fillId="0" borderId="0" xfId="0" applyFont="1" applyBorder="1"/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65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/>
    <xf numFmtId="166" fontId="1" fillId="0" borderId="2" xfId="0" applyNumberFormat="1" applyFont="1" applyBorder="1"/>
    <xf numFmtId="0" fontId="2" fillId="0" borderId="2" xfId="0" applyFont="1" applyBorder="1" applyAlignment="1">
      <alignment horizontal="center" wrapText="1"/>
    </xf>
    <xf numFmtId="2" fontId="0" fillId="0" borderId="2" xfId="0" applyNumberFormat="1" applyBorder="1"/>
    <xf numFmtId="17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89" zoomScaleNormal="89" workbookViewId="0">
      <selection activeCell="F5" sqref="F5:F52"/>
    </sheetView>
  </sheetViews>
  <sheetFormatPr defaultRowHeight="15"/>
  <cols>
    <col min="2" max="2" width="14.5703125" customWidth="1"/>
    <col min="4" max="4" width="17.5703125" bestFit="1" customWidth="1"/>
    <col min="5" max="6" width="19.85546875" customWidth="1"/>
    <col min="7" max="7" width="14" customWidth="1"/>
    <col min="8" max="8" width="23.28515625" customWidth="1"/>
  </cols>
  <sheetData>
    <row r="1" spans="1:8">
      <c r="A1" s="22" t="s">
        <v>19</v>
      </c>
      <c r="B1" s="22"/>
      <c r="C1" s="22"/>
      <c r="D1" s="22"/>
      <c r="E1" s="22"/>
      <c r="F1" s="22"/>
      <c r="G1" s="22"/>
      <c r="H1" s="21"/>
    </row>
    <row r="2" spans="1:8">
      <c r="A2" s="18" t="s">
        <v>18</v>
      </c>
      <c r="B2" s="18"/>
      <c r="C2" s="18"/>
      <c r="D2" s="18"/>
      <c r="E2" s="18"/>
      <c r="F2" s="18"/>
      <c r="G2" s="18"/>
      <c r="H2" s="20"/>
    </row>
    <row r="3" spans="1:8">
      <c r="A3" s="19"/>
      <c r="B3" s="18"/>
      <c r="C3" s="18"/>
      <c r="D3" s="18"/>
      <c r="E3" s="18"/>
      <c r="F3" s="18"/>
      <c r="G3" s="18"/>
      <c r="H3" s="18"/>
    </row>
    <row r="4" spans="1:8" ht="30">
      <c r="A4" s="17" t="s">
        <v>17</v>
      </c>
      <c r="B4" s="16" t="s">
        <v>16</v>
      </c>
      <c r="C4" s="15" t="s">
        <v>15</v>
      </c>
      <c r="D4" s="14" t="s">
        <v>14</v>
      </c>
      <c r="E4" s="13" t="s">
        <v>13</v>
      </c>
      <c r="F4" s="12" t="s">
        <v>12</v>
      </c>
      <c r="G4" s="11"/>
    </row>
    <row r="5" spans="1:8">
      <c r="A5" s="4">
        <v>1</v>
      </c>
      <c r="B5" s="4" t="s">
        <v>11</v>
      </c>
      <c r="C5" s="4">
        <v>2018</v>
      </c>
      <c r="D5" s="10">
        <v>364138000000</v>
      </c>
      <c r="E5" s="10">
        <v>262397000000</v>
      </c>
      <c r="F5" s="7">
        <f>D5/E5*100%</f>
        <v>1.3877369024798303</v>
      </c>
      <c r="G5" s="6"/>
    </row>
    <row r="6" spans="1:8">
      <c r="A6" s="4"/>
      <c r="B6" s="4"/>
      <c r="C6" s="4">
        <v>2019</v>
      </c>
      <c r="D6" s="10">
        <v>351120000000</v>
      </c>
      <c r="E6" s="10">
        <v>175191000000</v>
      </c>
      <c r="F6" s="7">
        <f>D6/E6*100%</f>
        <v>2.0042125451649913</v>
      </c>
      <c r="G6" s="6"/>
    </row>
    <row r="7" spans="1:8">
      <c r="A7" s="4"/>
      <c r="B7" s="4"/>
      <c r="C7" s="4">
        <v>2020</v>
      </c>
      <c r="D7" s="10">
        <v>545239000000</v>
      </c>
      <c r="E7" s="10">
        <v>183559000000</v>
      </c>
      <c r="F7" s="7">
        <f>D7/E7*100%</f>
        <v>2.9703746479333621</v>
      </c>
      <c r="G7" s="6"/>
    </row>
    <row r="8" spans="1:8">
      <c r="A8" s="4"/>
      <c r="B8" s="4"/>
      <c r="C8" s="4">
        <v>2021</v>
      </c>
      <c r="D8" s="10">
        <v>673394000000</v>
      </c>
      <c r="E8" s="10">
        <v>268367000000</v>
      </c>
      <c r="F8" s="7">
        <f>D8/E8*100%</f>
        <v>2.509228034743467</v>
      </c>
      <c r="G8" s="6"/>
    </row>
    <row r="9" spans="1:8">
      <c r="A9" s="5">
        <v>2</v>
      </c>
      <c r="B9" s="4" t="s">
        <v>10</v>
      </c>
      <c r="C9" s="4">
        <v>2018</v>
      </c>
      <c r="D9" s="3">
        <v>664681699769</v>
      </c>
      <c r="E9" s="3">
        <v>61322975128</v>
      </c>
      <c r="F9" s="7">
        <f>D9/E9*100%</f>
        <v>10.839032163420054</v>
      </c>
      <c r="G9" s="6"/>
    </row>
    <row r="10" spans="1:8">
      <c r="A10" s="5"/>
      <c r="B10" s="4"/>
      <c r="C10" s="4">
        <v>2019</v>
      </c>
      <c r="D10" s="3">
        <v>723916345285</v>
      </c>
      <c r="E10" s="3">
        <v>57300411135</v>
      </c>
      <c r="F10" s="7">
        <f>D10/E10*100%</f>
        <v>12.633702462962267</v>
      </c>
      <c r="G10" s="6"/>
    </row>
    <row r="11" spans="1:8">
      <c r="A11" s="5"/>
      <c r="B11" s="4"/>
      <c r="C11" s="4">
        <v>2020</v>
      </c>
      <c r="D11" s="3">
        <v>751789918087</v>
      </c>
      <c r="E11" s="3">
        <v>56665064940</v>
      </c>
      <c r="F11" s="7">
        <f>D11/E11*100%</f>
        <v>13.267255916551678</v>
      </c>
      <c r="G11" s="6"/>
    </row>
    <row r="12" spans="1:8">
      <c r="A12" s="5"/>
      <c r="B12" s="4"/>
      <c r="C12" s="4">
        <v>2021</v>
      </c>
      <c r="D12" s="3">
        <v>865198582426</v>
      </c>
      <c r="E12" s="3">
        <v>64332022572</v>
      </c>
      <c r="F12" s="7">
        <f>D12/E12*100%</f>
        <v>13.448956644533833</v>
      </c>
      <c r="G12" s="6"/>
    </row>
    <row r="13" spans="1:8">
      <c r="A13" s="5">
        <v>3</v>
      </c>
      <c r="B13" s="4" t="s">
        <v>9</v>
      </c>
      <c r="C13" s="4">
        <v>2018</v>
      </c>
      <c r="D13" s="3">
        <v>809166450672</v>
      </c>
      <c r="E13" s="3">
        <v>158255592250</v>
      </c>
      <c r="F13" s="7">
        <f>D13/E13*100%</f>
        <v>5.1130354331728203</v>
      </c>
      <c r="G13" s="6"/>
    </row>
    <row r="14" spans="1:8">
      <c r="A14" s="5"/>
      <c r="B14" s="4"/>
      <c r="C14" s="4">
        <v>2019</v>
      </c>
      <c r="D14" s="3">
        <v>1067652078121</v>
      </c>
      <c r="E14" s="3">
        <v>222440530626</v>
      </c>
      <c r="F14" s="7">
        <f>D14/E14*100%</f>
        <v>4.7997191659108873</v>
      </c>
      <c r="G14" s="6"/>
    </row>
    <row r="15" spans="1:8">
      <c r="A15" s="5"/>
      <c r="B15" s="4"/>
      <c r="C15" s="4">
        <v>2020</v>
      </c>
      <c r="D15" s="3">
        <v>1266586465994</v>
      </c>
      <c r="E15" s="3">
        <v>271641005590</v>
      </c>
      <c r="F15" s="7">
        <f>D15/E15*100%</f>
        <v>4.6627219010730503</v>
      </c>
      <c r="G15" s="6"/>
    </row>
    <row r="16" spans="1:8">
      <c r="A16" s="5"/>
      <c r="B16" s="4"/>
      <c r="C16" s="4">
        <v>2021</v>
      </c>
      <c r="D16" s="3">
        <v>1358085356038</v>
      </c>
      <c r="E16" s="3">
        <v>283104828760</v>
      </c>
      <c r="F16" s="7">
        <f>D16/E16*100%</f>
        <v>4.797111239629567</v>
      </c>
      <c r="G16" s="6"/>
    </row>
    <row r="17" spans="1:7">
      <c r="A17" s="5">
        <v>4</v>
      </c>
      <c r="B17" s="4" t="s">
        <v>8</v>
      </c>
      <c r="C17" s="4">
        <v>2018</v>
      </c>
      <c r="D17" s="3">
        <v>198544322066</v>
      </c>
      <c r="E17" s="3">
        <v>121061155519</v>
      </c>
      <c r="F17" s="7">
        <f>D17/E17*100%</f>
        <v>1.6400332643020195</v>
      </c>
      <c r="G17" s="6"/>
    </row>
    <row r="18" spans="1:7">
      <c r="A18" s="5"/>
      <c r="B18" s="4"/>
      <c r="C18" s="4">
        <v>2019</v>
      </c>
      <c r="D18" s="3">
        <v>240755729131</v>
      </c>
      <c r="E18" s="3">
        <v>204953165337</v>
      </c>
      <c r="F18" s="7">
        <f>D18/E18*100%</f>
        <v>1.1746865618549029</v>
      </c>
      <c r="G18" s="6"/>
    </row>
    <row r="19" spans="1:7">
      <c r="A19" s="9"/>
      <c r="B19" s="8"/>
      <c r="C19" s="4">
        <v>2020</v>
      </c>
      <c r="D19" s="3">
        <v>254187665140</v>
      </c>
      <c r="E19" s="3">
        <v>147545013406</v>
      </c>
      <c r="F19" s="7">
        <f>D19/E19*100%</f>
        <v>1.7227804537219509</v>
      </c>
      <c r="G19" s="6"/>
    </row>
    <row r="20" spans="1:7">
      <c r="A20" s="9"/>
      <c r="B20" s="8"/>
      <c r="C20" s="4">
        <v>2021</v>
      </c>
      <c r="D20" s="3">
        <v>279804122714</v>
      </c>
      <c r="E20" s="3">
        <v>182882815706</v>
      </c>
      <c r="F20" s="7">
        <f>D20/E20*100%</f>
        <v>1.5299639916076611</v>
      </c>
      <c r="G20" s="6"/>
    </row>
    <row r="21" spans="1:7">
      <c r="A21" s="5">
        <v>5</v>
      </c>
      <c r="B21" s="4" t="s">
        <v>7</v>
      </c>
      <c r="C21" s="4">
        <v>2018</v>
      </c>
      <c r="D21" s="3">
        <v>1384227944000</v>
      </c>
      <c r="E21" s="3">
        <v>192299843000</v>
      </c>
      <c r="F21" s="7">
        <f>D21/E21*100%</f>
        <v>7.1982791166397364</v>
      </c>
      <c r="G21" s="6"/>
    </row>
    <row r="22" spans="1:7">
      <c r="A22" s="5"/>
      <c r="B22" s="4"/>
      <c r="C22" s="4">
        <v>2019</v>
      </c>
      <c r="D22" s="3">
        <v>1292805083000</v>
      </c>
      <c r="E22" s="3">
        <v>160587363000</v>
      </c>
      <c r="F22" s="7">
        <f>D22/E22*100%</f>
        <v>8.0504783119204717</v>
      </c>
      <c r="G22" s="6"/>
    </row>
    <row r="23" spans="1:7">
      <c r="A23" s="5"/>
      <c r="B23" s="4"/>
      <c r="C23" s="4">
        <v>2020</v>
      </c>
      <c r="D23" s="3">
        <v>1103831856000</v>
      </c>
      <c r="E23" s="3">
        <v>147207676000</v>
      </c>
      <c r="F23" s="7">
        <f>D23/E23*100%</f>
        <v>7.4984666968045879</v>
      </c>
      <c r="G23" s="6"/>
    </row>
    <row r="24" spans="1:7">
      <c r="A24" s="5"/>
      <c r="B24" s="4"/>
      <c r="C24" s="4">
        <v>2021</v>
      </c>
      <c r="D24" s="3">
        <v>1174393432000</v>
      </c>
      <c r="E24" s="3">
        <v>244206806000</v>
      </c>
      <c r="F24" s="7">
        <f>D24/E24*100%</f>
        <v>4.8090118831495632</v>
      </c>
      <c r="G24" s="6"/>
    </row>
    <row r="25" spans="1:7">
      <c r="A25" s="5">
        <v>6</v>
      </c>
      <c r="B25" s="4" t="s">
        <v>6</v>
      </c>
      <c r="C25" s="4">
        <v>2018</v>
      </c>
      <c r="D25" s="3">
        <v>490747589782</v>
      </c>
      <c r="E25" s="3">
        <v>183224424681</v>
      </c>
      <c r="F25" s="7">
        <f>D25/E25*100%</f>
        <v>2.6783961288807885</v>
      </c>
      <c r="G25" s="6"/>
    </row>
    <row r="26" spans="1:7">
      <c r="A26" s="5"/>
      <c r="B26" s="4"/>
      <c r="C26" s="4">
        <v>2019</v>
      </c>
      <c r="D26" s="3">
        <v>483422211591</v>
      </c>
      <c r="E26" s="3">
        <v>161901915986</v>
      </c>
      <c r="F26" s="7">
        <f>D26/E26*100%</f>
        <v>2.985895556867916</v>
      </c>
      <c r="G26" s="6"/>
    </row>
    <row r="27" spans="1:7">
      <c r="A27" s="5"/>
      <c r="B27" s="4"/>
      <c r="C27" s="4">
        <v>2020</v>
      </c>
      <c r="D27" s="3">
        <v>423486192138</v>
      </c>
      <c r="E27" s="3">
        <v>188719266211</v>
      </c>
      <c r="F27" s="7">
        <f>D27/E27*100%</f>
        <v>2.244000841252296</v>
      </c>
      <c r="G27" s="6"/>
    </row>
    <row r="28" spans="1:7">
      <c r="A28" s="5"/>
      <c r="B28" s="4"/>
      <c r="C28" s="4">
        <v>2021</v>
      </c>
      <c r="D28" s="3">
        <v>450325961390</v>
      </c>
      <c r="E28" s="3">
        <v>280958063589</v>
      </c>
      <c r="F28" s="7">
        <f>D28/E28*100%</f>
        <v>1.602822697585075</v>
      </c>
      <c r="G28" s="6"/>
    </row>
    <row r="29" spans="1:7">
      <c r="A29" s="5">
        <v>7</v>
      </c>
      <c r="B29" s="4" t="s">
        <v>5</v>
      </c>
      <c r="C29" s="4">
        <v>2018</v>
      </c>
      <c r="D29" s="3">
        <v>14121568000000</v>
      </c>
      <c r="E29" s="3">
        <v>7235398000000</v>
      </c>
      <c r="F29" s="7">
        <f>D29/E29*100%</f>
        <v>1.951733408445534</v>
      </c>
      <c r="G29" s="6"/>
    </row>
    <row r="30" spans="1:7">
      <c r="A30" s="5"/>
      <c r="B30" s="4"/>
      <c r="C30" s="4">
        <v>2019</v>
      </c>
      <c r="D30" s="3">
        <v>16624925000000</v>
      </c>
      <c r="E30" s="3">
        <v>6556359000000</v>
      </c>
      <c r="F30" s="7">
        <f>D30/E30*100%</f>
        <v>2.5356947354469148</v>
      </c>
      <c r="G30" s="6"/>
    </row>
    <row r="31" spans="1:7">
      <c r="A31" s="5"/>
      <c r="B31" s="4"/>
      <c r="C31" s="4">
        <v>2020</v>
      </c>
      <c r="D31" s="3">
        <v>20716223000000</v>
      </c>
      <c r="E31" s="3">
        <v>9176164000000</v>
      </c>
      <c r="F31" s="7">
        <f>D31/E31*100%</f>
        <v>2.257612549209016</v>
      </c>
      <c r="G31" s="6"/>
    </row>
    <row r="32" spans="1:7">
      <c r="A32" s="5"/>
      <c r="B32" s="4"/>
      <c r="C32" s="4">
        <v>2021</v>
      </c>
      <c r="D32" s="3">
        <v>33997637000000</v>
      </c>
      <c r="E32" s="3">
        <v>18896133000000</v>
      </c>
      <c r="F32" s="7">
        <f>D32/E32*100%</f>
        <v>1.7991848914272566</v>
      </c>
      <c r="G32" s="6"/>
    </row>
    <row r="33" spans="1:7">
      <c r="A33" s="5">
        <v>8</v>
      </c>
      <c r="B33" s="4" t="s">
        <v>4</v>
      </c>
      <c r="C33" s="4">
        <v>2018</v>
      </c>
      <c r="D33" s="3">
        <v>33272618000000</v>
      </c>
      <c r="E33" s="3">
        <v>31204102000000</v>
      </c>
      <c r="F33" s="7">
        <f>D33/E33*100%</f>
        <v>1.0662898743248563</v>
      </c>
      <c r="G33" s="6"/>
    </row>
    <row r="34" spans="1:7">
      <c r="A34" s="5"/>
      <c r="B34" s="4"/>
      <c r="C34" s="4">
        <v>2019</v>
      </c>
      <c r="D34" s="3">
        <v>31403445000000</v>
      </c>
      <c r="E34" s="3">
        <v>24686862000000</v>
      </c>
      <c r="F34" s="7">
        <f>D34/E34*100%</f>
        <v>1.2720711526641175</v>
      </c>
      <c r="G34" s="6"/>
    </row>
    <row r="35" spans="1:7">
      <c r="A35" s="5"/>
      <c r="B35" s="4"/>
      <c r="C35" s="4">
        <v>2020</v>
      </c>
      <c r="D35" s="3">
        <v>38418238000000</v>
      </c>
      <c r="E35" s="3">
        <v>27975875000000</v>
      </c>
      <c r="F35" s="7">
        <f>D35/E35*100%</f>
        <v>1.3732631419035151</v>
      </c>
      <c r="G35" s="6"/>
    </row>
    <row r="36" spans="1:7">
      <c r="A36" s="5"/>
      <c r="B36" s="4"/>
      <c r="C36" s="4">
        <v>2021</v>
      </c>
      <c r="D36" s="3">
        <v>54183399000000</v>
      </c>
      <c r="E36" s="3">
        <v>40403404000000</v>
      </c>
      <c r="F36" s="7">
        <f>D36/E36*100%</f>
        <v>1.3410602482899707</v>
      </c>
      <c r="G36" s="6"/>
    </row>
    <row r="37" spans="1:7">
      <c r="A37" s="5">
        <v>9</v>
      </c>
      <c r="B37" s="4" t="s">
        <v>3</v>
      </c>
      <c r="C37" s="4">
        <v>2018</v>
      </c>
      <c r="D37" s="3">
        <v>1228961000000</v>
      </c>
      <c r="E37" s="3">
        <v>1578919000000</v>
      </c>
      <c r="F37" s="7">
        <f>D37/E37*100%</f>
        <v>0.77835595112858857</v>
      </c>
      <c r="G37" s="6"/>
    </row>
    <row r="38" spans="1:7">
      <c r="A38" s="5"/>
      <c r="B38" s="4"/>
      <c r="C38" s="4">
        <v>2019</v>
      </c>
      <c r="D38" s="3">
        <v>1162802000000</v>
      </c>
      <c r="E38" s="3">
        <v>1588693000000</v>
      </c>
      <c r="F38" s="7">
        <f>D38/E38*100%</f>
        <v>0.73192366303621903</v>
      </c>
      <c r="G38" s="6"/>
    </row>
    <row r="39" spans="1:7">
      <c r="A39" s="5"/>
      <c r="B39" s="4"/>
      <c r="C39" s="4">
        <v>2020</v>
      </c>
      <c r="D39" s="3">
        <v>1189261000000</v>
      </c>
      <c r="E39" s="3">
        <v>1338441000000</v>
      </c>
      <c r="F39" s="7">
        <f>D39/E39*100%</f>
        <v>0.8885419678566332</v>
      </c>
      <c r="G39" s="6"/>
    </row>
    <row r="40" spans="1:7">
      <c r="A40" s="5"/>
      <c r="B40" s="4"/>
      <c r="C40" s="4">
        <v>2021</v>
      </c>
      <c r="D40" s="3">
        <v>1241112000000</v>
      </c>
      <c r="E40" s="3">
        <v>1682700000000</v>
      </c>
      <c r="F40" s="7">
        <f>D40/E40*100%</f>
        <v>0.73757175967195576</v>
      </c>
      <c r="G40" s="6"/>
    </row>
    <row r="41" spans="1:7">
      <c r="A41" s="5">
        <v>10</v>
      </c>
      <c r="B41" s="4" t="s">
        <v>2</v>
      </c>
      <c r="C41" s="4">
        <v>2018</v>
      </c>
      <c r="D41" s="3">
        <v>12647858727872</v>
      </c>
      <c r="E41" s="3">
        <v>4764510387113</v>
      </c>
      <c r="F41" s="7">
        <f>D41/E41*100%</f>
        <v>2.6545977866019146</v>
      </c>
      <c r="G41" s="6"/>
    </row>
    <row r="42" spans="1:7">
      <c r="A42" s="5"/>
      <c r="B42" s="4"/>
      <c r="C42" s="4">
        <v>2019</v>
      </c>
      <c r="D42" s="3">
        <v>12776102781513</v>
      </c>
      <c r="E42" s="3">
        <v>3726359539201</v>
      </c>
      <c r="F42" s="7">
        <f>D42/E42*100%</f>
        <v>3.4285748992037499</v>
      </c>
      <c r="G42" s="6"/>
    </row>
    <row r="43" spans="1:7">
      <c r="A43" s="5"/>
      <c r="B43" s="4"/>
      <c r="C43" s="4">
        <v>2020</v>
      </c>
      <c r="D43" s="3">
        <v>12838729162094</v>
      </c>
      <c r="E43" s="3">
        <v>3559336027729</v>
      </c>
      <c r="F43" s="7">
        <f>D43/E43*100%</f>
        <v>3.6070573449862295</v>
      </c>
      <c r="G43" s="6"/>
    </row>
    <row r="44" spans="1:7">
      <c r="A44" s="5"/>
      <c r="B44" s="4"/>
      <c r="C44" s="4">
        <v>2021</v>
      </c>
      <c r="D44" s="3">
        <v>12969783874643</v>
      </c>
      <c r="E44" s="3">
        <v>5570773468770</v>
      </c>
      <c r="F44" s="7">
        <f>D44/E44*100%</f>
        <v>2.3281836799417848</v>
      </c>
      <c r="G44" s="6"/>
    </row>
    <row r="45" spans="1:7">
      <c r="A45" s="5">
        <v>11</v>
      </c>
      <c r="B45" s="4" t="s">
        <v>1</v>
      </c>
      <c r="C45" s="4">
        <v>2018</v>
      </c>
      <c r="D45" s="3">
        <v>1250806822918</v>
      </c>
      <c r="E45" s="3">
        <v>676673564908</v>
      </c>
      <c r="F45" s="7">
        <f>D45/E45*100%</f>
        <v>1.8484641454673327</v>
      </c>
      <c r="G45" s="6"/>
    </row>
    <row r="46" spans="1:7">
      <c r="A46" s="5"/>
      <c r="B46" s="4"/>
      <c r="C46" s="4">
        <v>2019</v>
      </c>
      <c r="D46" s="3">
        <v>1165406301689</v>
      </c>
      <c r="E46" s="3">
        <v>408490550651</v>
      </c>
      <c r="F46" s="7">
        <f>D46/E46*100%</f>
        <v>2.8529577975101859</v>
      </c>
      <c r="G46" s="6"/>
    </row>
    <row r="47" spans="1:7">
      <c r="A47" s="5"/>
      <c r="B47" s="4"/>
      <c r="C47" s="4">
        <v>2020</v>
      </c>
      <c r="D47" s="3">
        <v>1505872822478</v>
      </c>
      <c r="E47" s="3">
        <v>626131203549</v>
      </c>
      <c r="F47" s="7">
        <f>D47/E47*100%</f>
        <v>2.4050435658572842</v>
      </c>
      <c r="G47" s="6"/>
    </row>
    <row r="48" spans="1:7">
      <c r="A48" s="5"/>
      <c r="B48" s="4"/>
      <c r="C48" s="4">
        <v>2021</v>
      </c>
      <c r="D48" s="3">
        <v>1979855004312</v>
      </c>
      <c r="E48" s="3">
        <v>475372154415</v>
      </c>
      <c r="F48" s="7">
        <f>D48/E48*100%</f>
        <v>4.1648527073455508</v>
      </c>
      <c r="G48" s="6"/>
    </row>
    <row r="49" spans="1:7">
      <c r="A49" s="5">
        <v>12</v>
      </c>
      <c r="B49" s="4" t="s">
        <v>0</v>
      </c>
      <c r="C49" s="4">
        <v>2018</v>
      </c>
      <c r="D49" s="3">
        <v>2793521000000</v>
      </c>
      <c r="E49" s="3">
        <v>635161000000</v>
      </c>
      <c r="F49" s="7">
        <f>D49/E49*100%</f>
        <v>4.398130552726002</v>
      </c>
      <c r="G49" s="6"/>
    </row>
    <row r="50" spans="1:7">
      <c r="A50" s="5"/>
      <c r="B50" s="4"/>
      <c r="C50" s="4">
        <v>2019</v>
      </c>
      <c r="D50" s="3">
        <v>3716641000000</v>
      </c>
      <c r="E50" s="3">
        <v>836314000000</v>
      </c>
      <c r="F50" s="7">
        <f>D50/E50*100%</f>
        <v>4.4440736374136991</v>
      </c>
      <c r="G50" s="6"/>
    </row>
    <row r="51" spans="1:7">
      <c r="A51" s="5"/>
      <c r="B51" s="4"/>
      <c r="C51" s="4">
        <v>2020</v>
      </c>
      <c r="D51" s="3">
        <v>5593421000000</v>
      </c>
      <c r="E51" s="3">
        <v>2327339000000</v>
      </c>
      <c r="F51" s="7">
        <f>D51/E51*100%</f>
        <v>2.4033546466586948</v>
      </c>
      <c r="G51" s="6"/>
    </row>
    <row r="52" spans="1:7">
      <c r="A52" s="5"/>
      <c r="B52" s="4"/>
      <c r="C52" s="4">
        <v>2021</v>
      </c>
      <c r="D52" s="3">
        <v>4844821000000</v>
      </c>
      <c r="E52" s="3">
        <v>1556539000000</v>
      </c>
      <c r="F52" s="2">
        <f>D52/E52*100%</f>
        <v>3.1125599808292628</v>
      </c>
      <c r="G52" s="1"/>
    </row>
  </sheetData>
  <mergeCells count="3">
    <mergeCell ref="A1:G1"/>
    <mergeCell ref="A2:G2"/>
    <mergeCell ref="B3:H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F5" sqref="F5"/>
    </sheetView>
  </sheetViews>
  <sheetFormatPr defaultRowHeight="15"/>
  <cols>
    <col min="2" max="2" width="15.7109375" customWidth="1"/>
    <col min="3" max="3" width="14.42578125" customWidth="1"/>
    <col min="4" max="4" width="18" bestFit="1" customWidth="1"/>
    <col min="5" max="5" width="22.42578125" customWidth="1"/>
    <col min="6" max="6" width="16.85546875" customWidth="1"/>
  </cols>
  <sheetData>
    <row r="1" spans="1:7">
      <c r="A1" s="22" t="s">
        <v>19</v>
      </c>
      <c r="B1" s="22"/>
      <c r="C1" s="22"/>
      <c r="D1" s="22"/>
      <c r="E1" s="22"/>
      <c r="F1" s="22"/>
      <c r="G1" s="21"/>
    </row>
    <row r="2" spans="1:7">
      <c r="A2" s="18" t="s">
        <v>23</v>
      </c>
      <c r="B2" s="18"/>
      <c r="C2" s="18"/>
      <c r="D2" s="18"/>
      <c r="E2" s="18"/>
      <c r="F2" s="18"/>
      <c r="G2" s="20"/>
    </row>
    <row r="3" spans="1:7">
      <c r="A3" s="19"/>
      <c r="B3" s="18"/>
      <c r="C3" s="18"/>
      <c r="D3" s="18"/>
      <c r="E3" s="18"/>
      <c r="F3" s="18"/>
      <c r="G3" s="18"/>
    </row>
    <row r="4" spans="1:7" ht="28.5">
      <c r="A4" s="17" t="s">
        <v>17</v>
      </c>
      <c r="B4" s="17" t="s">
        <v>16</v>
      </c>
      <c r="C4" s="23" t="s">
        <v>15</v>
      </c>
      <c r="D4" s="23" t="s">
        <v>22</v>
      </c>
      <c r="E4" s="23" t="s">
        <v>21</v>
      </c>
      <c r="F4" s="17" t="s">
        <v>20</v>
      </c>
      <c r="G4" s="19"/>
    </row>
    <row r="5" spans="1:7">
      <c r="A5" s="4">
        <v>1</v>
      </c>
      <c r="B5" s="4" t="s">
        <v>11</v>
      </c>
      <c r="C5" s="4">
        <v>2018</v>
      </c>
      <c r="D5" s="10">
        <v>52958000000</v>
      </c>
      <c r="E5" s="10">
        <v>881275000000</v>
      </c>
      <c r="F5" s="2">
        <f>D5/E5*100%</f>
        <v>6.0092479645967492E-2</v>
      </c>
      <c r="G5" s="19"/>
    </row>
    <row r="6" spans="1:7">
      <c r="A6" s="4"/>
      <c r="B6" s="4"/>
      <c r="C6" s="4">
        <v>2019</v>
      </c>
      <c r="D6" s="10">
        <v>83885000000</v>
      </c>
      <c r="E6" s="10">
        <v>882375000000</v>
      </c>
      <c r="F6" s="2">
        <f>D6/E6*100%</f>
        <v>9.5067289984417061E-2</v>
      </c>
      <c r="G6" s="19"/>
    </row>
    <row r="7" spans="1:7">
      <c r="A7" s="4"/>
      <c r="B7" s="4"/>
      <c r="C7" s="4">
        <v>2020</v>
      </c>
      <c r="D7" s="10">
        <v>135789000000</v>
      </c>
      <c r="E7" s="10">
        <v>958791000000</v>
      </c>
      <c r="F7" s="2">
        <f>D7/E7*100%</f>
        <v>0.14162523427942064</v>
      </c>
      <c r="G7" s="19"/>
    </row>
    <row r="8" spans="1:7">
      <c r="A8" s="4"/>
      <c r="B8" s="4"/>
      <c r="C8" s="4">
        <v>2021</v>
      </c>
      <c r="D8" s="10">
        <v>265753000000</v>
      </c>
      <c r="E8" s="10">
        <v>1304108000000</v>
      </c>
      <c r="F8" s="2">
        <f>D8/E8*100%</f>
        <v>0.20378143527990014</v>
      </c>
      <c r="G8" s="19"/>
    </row>
    <row r="9" spans="1:7">
      <c r="A9" s="5">
        <v>2</v>
      </c>
      <c r="B9" s="4" t="s">
        <v>10</v>
      </c>
      <c r="C9" s="4">
        <v>2018</v>
      </c>
      <c r="D9" s="3">
        <v>61947295689</v>
      </c>
      <c r="E9" s="3">
        <v>1004275813783</v>
      </c>
      <c r="F9" s="2">
        <f>D9/E9*100%</f>
        <v>6.168354832289661E-2</v>
      </c>
      <c r="G9" s="19"/>
    </row>
    <row r="10" spans="1:7">
      <c r="A10" s="5"/>
      <c r="B10" s="4"/>
      <c r="C10" s="4">
        <v>2019</v>
      </c>
      <c r="D10" s="3">
        <v>76758829457</v>
      </c>
      <c r="E10" s="3">
        <v>1057529235986</v>
      </c>
      <c r="F10" s="2">
        <f>D10/E10*100%</f>
        <v>7.2583174861764452E-2</v>
      </c>
      <c r="G10" s="19"/>
    </row>
    <row r="11" spans="1:7">
      <c r="A11" s="5"/>
      <c r="B11" s="4"/>
      <c r="C11" s="4">
        <v>2020</v>
      </c>
      <c r="D11" s="3">
        <v>44045828312</v>
      </c>
      <c r="E11" s="3">
        <v>1086873666641</v>
      </c>
      <c r="F11" s="2">
        <f>D11/E11*100%</f>
        <v>4.0525251152808146E-2</v>
      </c>
      <c r="G11" s="19"/>
    </row>
    <row r="12" spans="1:7">
      <c r="A12" s="5"/>
      <c r="B12" s="4"/>
      <c r="C12" s="4">
        <v>2021</v>
      </c>
      <c r="D12" s="3">
        <v>100066615090</v>
      </c>
      <c r="E12" s="3">
        <v>1147260611703</v>
      </c>
      <c r="F12" s="2">
        <f>D12/E12*100%</f>
        <v>8.7222217924365561E-2</v>
      </c>
      <c r="G12" s="19"/>
    </row>
    <row r="13" spans="1:7">
      <c r="A13" s="5">
        <v>3</v>
      </c>
      <c r="B13" s="4" t="s">
        <v>9</v>
      </c>
      <c r="C13" s="4">
        <v>2018</v>
      </c>
      <c r="D13" s="3">
        <v>92649656775</v>
      </c>
      <c r="E13" s="3">
        <v>1168956042706</v>
      </c>
      <c r="F13" s="2">
        <f>D13/E13*100%</f>
        <v>7.9258460874650688E-2</v>
      </c>
      <c r="G13" s="19"/>
    </row>
    <row r="14" spans="1:7">
      <c r="A14" s="5"/>
      <c r="B14" s="4"/>
      <c r="C14" s="4">
        <v>2019</v>
      </c>
      <c r="D14" s="3">
        <v>215459200242</v>
      </c>
      <c r="E14" s="3">
        <v>1393079542074</v>
      </c>
      <c r="F14" s="2">
        <f>D14/E14*100%</f>
        <v>0.15466396119867423</v>
      </c>
      <c r="G14" s="19"/>
    </row>
    <row r="15" spans="1:7">
      <c r="A15" s="5"/>
      <c r="B15" s="4"/>
      <c r="C15" s="4">
        <v>2020</v>
      </c>
      <c r="D15" s="3">
        <v>181812593992</v>
      </c>
      <c r="E15" s="3">
        <v>1566673828068</v>
      </c>
      <c r="F15" s="2">
        <f>D15/E15*100%</f>
        <v>0.11605006143251191</v>
      </c>
      <c r="G15" s="19"/>
    </row>
    <row r="16" spans="1:7">
      <c r="A16" s="5"/>
      <c r="B16" s="4"/>
      <c r="C16" s="4">
        <v>2021</v>
      </c>
      <c r="D16" s="3">
        <v>187066990085</v>
      </c>
      <c r="E16" s="3">
        <v>1697387196209</v>
      </c>
      <c r="F16" s="2">
        <f>D16/E16*100%</f>
        <v>0.11020879060641056</v>
      </c>
    </row>
    <row r="17" spans="1:6">
      <c r="A17" s="5">
        <v>4</v>
      </c>
      <c r="B17" s="4" t="s">
        <v>8</v>
      </c>
      <c r="C17" s="4">
        <v>2018</v>
      </c>
      <c r="D17" s="3">
        <v>63508941729</v>
      </c>
      <c r="E17" s="3">
        <v>833933861594</v>
      </c>
      <c r="F17" s="2">
        <f>D17/E17*100%</f>
        <v>7.6155849586929558E-2</v>
      </c>
    </row>
    <row r="18" spans="1:6">
      <c r="A18" s="5"/>
      <c r="B18" s="4"/>
      <c r="C18" s="4">
        <v>2019</v>
      </c>
      <c r="D18" s="3">
        <v>128863892653</v>
      </c>
      <c r="E18" s="3">
        <v>1245144303719</v>
      </c>
      <c r="F18" s="2">
        <f>D18/E18*100%</f>
        <v>0.10349313912299885</v>
      </c>
    </row>
    <row r="19" spans="1:6">
      <c r="A19" s="9"/>
      <c r="B19" s="8"/>
      <c r="C19" s="4">
        <v>2020</v>
      </c>
      <c r="D19" s="3">
        <v>132772234495</v>
      </c>
      <c r="E19" s="3">
        <v>1310940121622</v>
      </c>
      <c r="F19" s="2">
        <f>D19/E19*100%</f>
        <v>0.10128016703823479</v>
      </c>
    </row>
    <row r="20" spans="1:6">
      <c r="A20" s="9"/>
      <c r="B20" s="8"/>
      <c r="C20" s="4">
        <v>2021</v>
      </c>
      <c r="D20" s="3">
        <v>180711667020</v>
      </c>
      <c r="E20" s="3">
        <v>1348181576913</v>
      </c>
      <c r="F20" s="2">
        <f>D20/E20*100%</f>
        <v>0.13404104470392239</v>
      </c>
    </row>
    <row r="21" spans="1:6">
      <c r="A21" s="5">
        <v>5</v>
      </c>
      <c r="B21" s="4" t="s">
        <v>7</v>
      </c>
      <c r="C21" s="4">
        <v>2018</v>
      </c>
      <c r="D21" s="3">
        <v>335755583000</v>
      </c>
      <c r="E21" s="3">
        <v>1480105944000</v>
      </c>
      <c r="F21" s="2">
        <f>D21/E21*100%</f>
        <v>0.22684564193602078</v>
      </c>
    </row>
    <row r="22" spans="1:6">
      <c r="A22" s="5"/>
      <c r="B22" s="4"/>
      <c r="C22" s="4">
        <v>2019</v>
      </c>
      <c r="D22" s="3">
        <v>318634876000</v>
      </c>
      <c r="E22" s="3">
        <v>1385237731000</v>
      </c>
      <c r="F22" s="2">
        <f>D22/E22*100%</f>
        <v>0.23002179977438111</v>
      </c>
    </row>
    <row r="23" spans="1:6">
      <c r="A23" s="5"/>
      <c r="B23" s="4"/>
      <c r="C23" s="4">
        <v>2020</v>
      </c>
      <c r="D23" s="3">
        <v>129192095000</v>
      </c>
      <c r="E23" s="3">
        <v>1192068478000</v>
      </c>
      <c r="F23" s="2">
        <f>D23/E23*100%</f>
        <v>0.1083764040273532</v>
      </c>
    </row>
    <row r="24" spans="1:6">
      <c r="A24" s="5"/>
      <c r="B24" s="4"/>
      <c r="C24" s="4">
        <v>2021</v>
      </c>
      <c r="D24" s="3">
        <v>187992998000</v>
      </c>
      <c r="E24" s="3">
        <v>1308722065000</v>
      </c>
      <c r="F24" s="2">
        <f>D24/E24*100%</f>
        <v>0.14364623553588515</v>
      </c>
    </row>
    <row r="25" spans="1:6">
      <c r="A25" s="5">
        <v>6</v>
      </c>
      <c r="B25" s="4" t="s">
        <v>6</v>
      </c>
      <c r="C25" s="4">
        <v>2018</v>
      </c>
      <c r="D25" s="3">
        <v>90195136265</v>
      </c>
      <c r="E25" s="3">
        <v>758846556031</v>
      </c>
      <c r="F25" s="2">
        <f>D25/E25*100%</f>
        <v>0.1188582007102308</v>
      </c>
    </row>
    <row r="26" spans="1:6">
      <c r="A26" s="5"/>
      <c r="B26" s="4"/>
      <c r="C26" s="4">
        <v>2019</v>
      </c>
      <c r="D26" s="3">
        <v>103723133972</v>
      </c>
      <c r="E26" s="3">
        <v>848676035300</v>
      </c>
      <c r="F26" s="2">
        <f>D26/E26*100%</f>
        <v>0.12221758322106353</v>
      </c>
    </row>
    <row r="27" spans="1:6">
      <c r="A27" s="5"/>
      <c r="B27" s="4"/>
      <c r="C27" s="4">
        <v>2020</v>
      </c>
      <c r="D27" s="3">
        <v>38038419405</v>
      </c>
      <c r="E27" s="3">
        <v>906924214166</v>
      </c>
      <c r="F27" s="2">
        <f>D27/E27*100%</f>
        <v>4.1942224952037269E-2</v>
      </c>
    </row>
    <row r="28" spans="1:6">
      <c r="A28" s="5"/>
      <c r="B28" s="4"/>
      <c r="C28" s="4">
        <v>2021</v>
      </c>
      <c r="D28" s="3">
        <v>12533087704</v>
      </c>
      <c r="E28" s="3">
        <v>989119315334</v>
      </c>
      <c r="F28" s="2">
        <f>D28/E28*100%</f>
        <v>1.2670956384840084E-2</v>
      </c>
    </row>
    <row r="29" spans="1:6">
      <c r="A29" s="5">
        <v>7</v>
      </c>
      <c r="B29" s="4" t="s">
        <v>5</v>
      </c>
      <c r="C29" s="4">
        <v>2018</v>
      </c>
      <c r="D29" s="3">
        <v>4658781000000</v>
      </c>
      <c r="E29" s="3">
        <v>34367153000000</v>
      </c>
      <c r="F29" s="2">
        <f>D29/E29*100%</f>
        <v>0.13555911948830909</v>
      </c>
    </row>
    <row r="30" spans="1:6">
      <c r="A30" s="5"/>
      <c r="B30" s="4"/>
      <c r="C30" s="4">
        <v>2019</v>
      </c>
      <c r="D30" s="3">
        <v>5360039000000</v>
      </c>
      <c r="E30" s="3">
        <v>38709314000000</v>
      </c>
      <c r="F30" s="2">
        <f>D30/E30*100%</f>
        <v>0.13846897415955239</v>
      </c>
    </row>
    <row r="31" spans="1:6">
      <c r="A31" s="5"/>
      <c r="B31" s="4"/>
      <c r="C31" s="4">
        <v>2020</v>
      </c>
      <c r="D31" s="3">
        <v>7418574000000</v>
      </c>
      <c r="E31" s="3">
        <v>103588325000000</v>
      </c>
      <c r="F31" s="2">
        <f>D31/E31*100%</f>
        <v>7.1615927760198844E-2</v>
      </c>
    </row>
    <row r="32" spans="1:6">
      <c r="A32" s="5"/>
      <c r="B32" s="4"/>
      <c r="C32" s="4">
        <v>2021</v>
      </c>
      <c r="D32" s="3">
        <v>7900282000000</v>
      </c>
      <c r="E32" s="3">
        <v>118066628000000</v>
      </c>
      <c r="F32" s="2">
        <f>D32/E32*100%</f>
        <v>6.6913759915291221E-2</v>
      </c>
    </row>
    <row r="33" spans="1:6">
      <c r="A33" s="5">
        <v>8</v>
      </c>
      <c r="B33" s="4" t="s">
        <v>4</v>
      </c>
      <c r="C33" s="4">
        <v>2018</v>
      </c>
      <c r="D33" s="3">
        <v>49618510000000</v>
      </c>
      <c r="E33" s="3">
        <v>96537796000000</v>
      </c>
      <c r="F33" s="2">
        <f>D33/E33*100%</f>
        <v>0.51398014100094014</v>
      </c>
    </row>
    <row r="34" spans="1:6">
      <c r="A34" s="5"/>
      <c r="B34" s="4"/>
      <c r="C34" s="4">
        <v>2019</v>
      </c>
      <c r="D34" s="3">
        <v>5902729000000</v>
      </c>
      <c r="E34" s="3">
        <v>96198559000000</v>
      </c>
      <c r="F34" s="2">
        <f>D34/E34*100%</f>
        <v>6.1359848435983327E-2</v>
      </c>
    </row>
    <row r="35" spans="1:6">
      <c r="A35" s="5"/>
      <c r="B35" s="4"/>
      <c r="C35" s="4">
        <v>2020</v>
      </c>
      <c r="D35" s="3">
        <v>8752066000000</v>
      </c>
      <c r="E35" s="3">
        <v>163136516000000</v>
      </c>
      <c r="F35" s="2">
        <f>D35/E35*100%</f>
        <v>5.3648724482996804E-2</v>
      </c>
    </row>
    <row r="36" spans="1:6">
      <c r="A36" s="5"/>
      <c r="B36" s="4"/>
      <c r="C36" s="4">
        <v>2021</v>
      </c>
      <c r="D36" s="3">
        <v>11203585000000</v>
      </c>
      <c r="E36" s="3">
        <v>179356193000000</v>
      </c>
      <c r="F36" s="2">
        <f>D36/E36*100%</f>
        <v>6.2465559803669558E-2</v>
      </c>
    </row>
    <row r="37" spans="1:6">
      <c r="A37" s="5">
        <v>9</v>
      </c>
      <c r="B37" s="4" t="s">
        <v>3</v>
      </c>
      <c r="C37" s="4">
        <v>2018</v>
      </c>
      <c r="D37" s="3">
        <v>1301211000000</v>
      </c>
      <c r="E37" s="3">
        <v>2258297000000</v>
      </c>
      <c r="F37" s="2">
        <f>D37/E37*100%</f>
        <v>0.57619126270813803</v>
      </c>
    </row>
    <row r="38" spans="1:6">
      <c r="A38" s="5"/>
      <c r="B38" s="4"/>
      <c r="C38" s="4">
        <v>2019</v>
      </c>
      <c r="D38" s="3">
        <v>1206059000000</v>
      </c>
      <c r="E38" s="3">
        <v>2896950000000</v>
      </c>
      <c r="F38" s="2">
        <f>D38/E38*100%</f>
        <v>0.41632026786793008</v>
      </c>
    </row>
    <row r="39" spans="1:6">
      <c r="A39" s="5"/>
      <c r="B39" s="4"/>
      <c r="C39" s="4">
        <v>2020</v>
      </c>
      <c r="D39" s="3">
        <v>285617000000</v>
      </c>
      <c r="E39" s="3">
        <v>2907425000000</v>
      </c>
      <c r="F39" s="2">
        <f>D39/E39*100%</f>
        <v>9.8237099839204797E-2</v>
      </c>
    </row>
    <row r="40" spans="1:6">
      <c r="A40" s="5"/>
      <c r="B40" s="4"/>
      <c r="C40" s="4">
        <v>2021</v>
      </c>
      <c r="D40" s="3">
        <v>665850000000</v>
      </c>
      <c r="E40" s="3">
        <v>2922017000000</v>
      </c>
      <c r="F40" s="2">
        <f>D40/E40*100%</f>
        <v>0.22787341757423041</v>
      </c>
    </row>
    <row r="41" spans="1:6">
      <c r="A41" s="5">
        <v>10</v>
      </c>
      <c r="B41" s="4" t="s">
        <v>2</v>
      </c>
      <c r="C41" s="4">
        <v>2018</v>
      </c>
      <c r="D41" s="3">
        <v>1760434280304</v>
      </c>
      <c r="E41" s="3">
        <v>17591706426634</v>
      </c>
      <c r="F41" s="2">
        <f>D41/E41*100%</f>
        <v>0.10007183144204174</v>
      </c>
    </row>
    <row r="42" spans="1:6">
      <c r="A42" s="5"/>
      <c r="B42" s="4"/>
      <c r="C42" s="4">
        <v>2019</v>
      </c>
      <c r="D42" s="3">
        <v>2039404206764</v>
      </c>
      <c r="E42" s="3">
        <v>19037918806473</v>
      </c>
      <c r="F42" s="2">
        <f>D42/E42*100%</f>
        <v>0.10712327473896942</v>
      </c>
    </row>
    <row r="43" spans="1:6">
      <c r="A43" s="5"/>
      <c r="B43" s="4"/>
      <c r="C43" s="4">
        <v>2020</v>
      </c>
      <c r="D43" s="3">
        <v>2098168514645</v>
      </c>
      <c r="E43" s="3">
        <v>19777500514550</v>
      </c>
      <c r="F43" s="2">
        <f>D43/E43*100%</f>
        <v>0.10608865933798915</v>
      </c>
    </row>
    <row r="44" spans="1:6">
      <c r="A44" s="5"/>
      <c r="B44" s="4"/>
      <c r="C44" s="4">
        <v>2021</v>
      </c>
      <c r="D44" s="3">
        <v>1211052647953</v>
      </c>
      <c r="E44" s="3">
        <v>19917653265528</v>
      </c>
      <c r="F44" s="2">
        <f>D44/E44*100%</f>
        <v>6.0802978734899468E-2</v>
      </c>
    </row>
    <row r="45" spans="1:6">
      <c r="A45" s="5">
        <v>11</v>
      </c>
      <c r="B45" s="4" t="s">
        <v>1</v>
      </c>
      <c r="C45" s="4">
        <v>2018</v>
      </c>
      <c r="D45" s="3">
        <v>255088886019</v>
      </c>
      <c r="E45" s="3">
        <v>2631189810030</v>
      </c>
      <c r="F45" s="2">
        <f>D45/E45*100%</f>
        <v>9.6948112616813284E-2</v>
      </c>
    </row>
    <row r="46" spans="1:6">
      <c r="A46" s="5"/>
      <c r="B46" s="4"/>
      <c r="C46" s="4">
        <v>2019</v>
      </c>
      <c r="D46" s="3">
        <v>482590522840</v>
      </c>
      <c r="E46" s="3">
        <v>2881563083954</v>
      </c>
      <c r="F46" s="2">
        <f>D46/E46*100%</f>
        <v>0.16747525866336505</v>
      </c>
    </row>
    <row r="47" spans="1:6">
      <c r="A47" s="5"/>
      <c r="B47" s="4"/>
      <c r="C47" s="4">
        <v>2020</v>
      </c>
      <c r="D47" s="3">
        <v>628628879549</v>
      </c>
      <c r="E47" s="3">
        <v>3448995059882</v>
      </c>
      <c r="F47" s="2">
        <f>D47/E47*100%</f>
        <v>0.18226436067162916</v>
      </c>
    </row>
    <row r="48" spans="1:6">
      <c r="A48" s="5"/>
      <c r="B48" s="4"/>
      <c r="C48" s="4">
        <v>2021</v>
      </c>
      <c r="D48" s="3">
        <v>617573766863</v>
      </c>
      <c r="E48" s="3">
        <v>3919243683748</v>
      </c>
      <c r="F48" s="2">
        <f>D48/E48*100%</f>
        <v>0.15757473040625275</v>
      </c>
    </row>
    <row r="49" spans="1:6">
      <c r="A49" s="5">
        <v>12</v>
      </c>
      <c r="B49" s="4" t="s">
        <v>0</v>
      </c>
      <c r="C49" s="4">
        <v>2018</v>
      </c>
      <c r="D49" s="3">
        <v>701607000000</v>
      </c>
      <c r="E49" s="3">
        <v>5555871000000</v>
      </c>
      <c r="F49" s="2">
        <f>D49/E49*100%</f>
        <v>0.12628208970294666</v>
      </c>
    </row>
    <row r="50" spans="1:6">
      <c r="A50" s="5"/>
      <c r="B50" s="4"/>
      <c r="C50" s="4">
        <v>2019</v>
      </c>
      <c r="D50" s="3">
        <v>1035865000000</v>
      </c>
      <c r="E50" s="3">
        <v>6608422000000</v>
      </c>
      <c r="F50" s="2">
        <f>D50/E50*100%</f>
        <v>0.15674922091839777</v>
      </c>
    </row>
    <row r="51" spans="1:6">
      <c r="A51" s="5"/>
      <c r="B51" s="4"/>
      <c r="C51" s="4">
        <v>2020</v>
      </c>
      <c r="D51" s="3">
        <v>1109666000000</v>
      </c>
      <c r="E51" s="3">
        <v>8754116000000</v>
      </c>
      <c r="F51" s="2">
        <f>D51/E51*100%</f>
        <v>0.12675934383323229</v>
      </c>
    </row>
    <row r="52" spans="1:6">
      <c r="A52" s="5"/>
      <c r="B52" s="4"/>
      <c r="C52" s="4">
        <v>2021</v>
      </c>
      <c r="D52" s="3">
        <v>1276793000000</v>
      </c>
      <c r="E52" s="3">
        <v>7406856000000</v>
      </c>
      <c r="F52" s="2">
        <f>D52/E52*100%</f>
        <v>0.1723798869587852</v>
      </c>
    </row>
  </sheetData>
  <mergeCells count="3">
    <mergeCell ref="A1:F1"/>
    <mergeCell ref="A2:F2"/>
    <mergeCell ref="B3:G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="98" zoomScaleNormal="98" workbookViewId="0">
      <selection activeCell="F5" sqref="F5:F52"/>
    </sheetView>
  </sheetViews>
  <sheetFormatPr defaultRowHeight="15"/>
  <cols>
    <col min="2" max="2" width="18.28515625" customWidth="1"/>
    <col min="3" max="3" width="11.5703125" customWidth="1"/>
    <col min="4" max="4" width="28.7109375" customWidth="1"/>
    <col min="5" max="5" width="21" customWidth="1"/>
    <col min="6" max="6" width="15.85546875" customWidth="1"/>
    <col min="8" max="8" width="17" customWidth="1"/>
  </cols>
  <sheetData>
    <row r="1" spans="1:8">
      <c r="A1" s="22" t="s">
        <v>19</v>
      </c>
      <c r="B1" s="22"/>
      <c r="C1" s="22"/>
      <c r="D1" s="22"/>
      <c r="E1" s="22"/>
      <c r="F1" s="22"/>
      <c r="G1" s="21"/>
      <c r="H1" s="31"/>
    </row>
    <row r="2" spans="1:8" ht="14.45" customHeight="1">
      <c r="A2" s="18" t="s">
        <v>27</v>
      </c>
      <c r="B2" s="18"/>
      <c r="C2" s="18"/>
      <c r="D2" s="18"/>
      <c r="E2" s="18"/>
      <c r="F2" s="18"/>
      <c r="G2" s="20"/>
      <c r="H2" s="30"/>
    </row>
    <row r="3" spans="1:8">
      <c r="A3" s="19"/>
      <c r="B3" s="18"/>
      <c r="C3" s="18"/>
      <c r="D3" s="18"/>
      <c r="E3" s="18"/>
      <c r="F3" s="18"/>
      <c r="G3" s="18"/>
      <c r="H3" s="27"/>
    </row>
    <row r="4" spans="1:8" ht="14.45" customHeight="1">
      <c r="A4" s="28" t="s">
        <v>17</v>
      </c>
      <c r="B4" s="28" t="s">
        <v>16</v>
      </c>
      <c r="C4" s="29" t="s">
        <v>15</v>
      </c>
      <c r="D4" s="29" t="s">
        <v>26</v>
      </c>
      <c r="E4" s="29" t="s">
        <v>25</v>
      </c>
      <c r="F4" s="28" t="s">
        <v>24</v>
      </c>
      <c r="G4" s="19"/>
    </row>
    <row r="5" spans="1:8">
      <c r="A5" s="4">
        <v>1</v>
      </c>
      <c r="B5" s="4" t="s">
        <v>11</v>
      </c>
      <c r="C5" s="4">
        <v>2018</v>
      </c>
      <c r="D5" s="10">
        <v>399361000000</v>
      </c>
      <c r="E5" s="10">
        <v>481914000000</v>
      </c>
      <c r="F5" s="2">
        <f>D5/E5*100%</f>
        <v>0.82869765144818375</v>
      </c>
      <c r="G5" s="19"/>
    </row>
    <row r="6" spans="1:8">
      <c r="A6" s="4"/>
      <c r="B6" s="4"/>
      <c r="C6" s="4">
        <v>2019</v>
      </c>
      <c r="D6" s="10">
        <v>254438000000</v>
      </c>
      <c r="E6" s="10">
        <v>567937000000</v>
      </c>
      <c r="F6" s="2">
        <f>D6/E6*100%</f>
        <v>0.44800391592729477</v>
      </c>
      <c r="G6" s="19"/>
    </row>
    <row r="7" spans="1:8">
      <c r="A7" s="4"/>
      <c r="B7" s="4"/>
      <c r="C7" s="4">
        <v>2020</v>
      </c>
      <c r="D7" s="10">
        <v>258283000000</v>
      </c>
      <c r="E7" s="10">
        <v>700508000000</v>
      </c>
      <c r="F7" s="2">
        <f>D7/E7*100%</f>
        <v>0.3687081375230547</v>
      </c>
      <c r="G7" s="19"/>
    </row>
    <row r="8" spans="1:8">
      <c r="A8" s="4"/>
      <c r="B8" s="4"/>
      <c r="C8" s="4">
        <v>2021</v>
      </c>
      <c r="D8" s="10">
        <v>334291000000</v>
      </c>
      <c r="E8" s="10">
        <v>969817000000</v>
      </c>
      <c r="F8" s="2">
        <f>D8/E8*100%</f>
        <v>0.34469492698106963</v>
      </c>
      <c r="G8" s="19"/>
    </row>
    <row r="9" spans="1:8">
      <c r="A9" s="4">
        <v>2</v>
      </c>
      <c r="B9" s="4" t="s">
        <v>10</v>
      </c>
      <c r="C9" s="4">
        <v>2018</v>
      </c>
      <c r="D9" s="3">
        <v>118853215128</v>
      </c>
      <c r="E9" s="3">
        <v>885422598655</v>
      </c>
      <c r="F9" s="2">
        <f>D9/E9*100%</f>
        <v>0.1342333201214243</v>
      </c>
      <c r="G9" s="19"/>
    </row>
    <row r="10" spans="1:8">
      <c r="A10" s="4"/>
      <c r="B10" s="4"/>
      <c r="C10" s="4">
        <v>2019</v>
      </c>
      <c r="D10" s="3">
        <v>122136752135</v>
      </c>
      <c r="E10" s="3">
        <v>935392483851</v>
      </c>
      <c r="F10" s="2">
        <f>D10/E10*100%</f>
        <v>0.13057273202812622</v>
      </c>
      <c r="G10" s="19"/>
    </row>
    <row r="11" spans="1:8">
      <c r="A11" s="4"/>
      <c r="B11" s="4"/>
      <c r="C11" s="4">
        <v>2020</v>
      </c>
      <c r="D11" s="3">
        <v>125161736940</v>
      </c>
      <c r="E11" s="3">
        <v>961711929701</v>
      </c>
      <c r="F11" s="2">
        <f>D11/E11*100%</f>
        <v>0.13014472741220259</v>
      </c>
      <c r="G11" s="19"/>
    </row>
    <row r="12" spans="1:8">
      <c r="A12" s="4"/>
      <c r="B12" s="4"/>
      <c r="C12" s="4">
        <v>2021</v>
      </c>
      <c r="D12" s="3">
        <v>124445640572</v>
      </c>
      <c r="E12" s="3">
        <v>1022814971131</v>
      </c>
      <c r="F12" s="2">
        <f>D12/E12*100%</f>
        <v>0.12166974876637904</v>
      </c>
      <c r="G12" s="19"/>
      <c r="H12" s="27"/>
    </row>
    <row r="13" spans="1:8">
      <c r="A13" s="4">
        <v>3</v>
      </c>
      <c r="B13" s="4" t="s">
        <v>9</v>
      </c>
      <c r="C13" s="4">
        <v>2018</v>
      </c>
      <c r="D13" s="3">
        <v>192308466864</v>
      </c>
      <c r="E13" s="3">
        <v>976647575842</v>
      </c>
      <c r="F13" s="2">
        <f>D13/E13*100%</f>
        <v>0.19690671601596363</v>
      </c>
      <c r="G13" s="19"/>
      <c r="H13" s="27"/>
    </row>
    <row r="14" spans="1:8">
      <c r="A14" s="4"/>
      <c r="B14" s="4"/>
      <c r="C14" s="4">
        <v>2019</v>
      </c>
      <c r="D14" s="3">
        <v>261784845240</v>
      </c>
      <c r="E14" s="3">
        <v>1131294696834</v>
      </c>
      <c r="F14" s="2">
        <f>D14/E14*100%</f>
        <v>0.2314028749296019</v>
      </c>
      <c r="G14" s="19"/>
      <c r="H14" s="27"/>
    </row>
    <row r="15" spans="1:8">
      <c r="A15" s="4"/>
      <c r="B15" s="4"/>
      <c r="C15" s="4">
        <v>2020</v>
      </c>
      <c r="D15" s="3">
        <v>305958833204</v>
      </c>
      <c r="E15" s="3">
        <v>1260714994864</v>
      </c>
      <c r="F15" s="2">
        <f>D15/E15*100%</f>
        <v>0.24268675668207262</v>
      </c>
      <c r="G15" s="19"/>
    </row>
    <row r="16" spans="1:8">
      <c r="A16" s="4"/>
      <c r="B16" s="4"/>
      <c r="C16" s="4">
        <v>2021</v>
      </c>
      <c r="D16" s="3">
        <v>310020233374</v>
      </c>
      <c r="E16" s="3">
        <v>1387366962835</v>
      </c>
      <c r="F16" s="2">
        <f>D16/E16*100%</f>
        <v>0.22345943191590242</v>
      </c>
    </row>
    <row r="17" spans="1:6">
      <c r="A17" s="4">
        <v>4</v>
      </c>
      <c r="B17" s="4" t="s">
        <v>8</v>
      </c>
      <c r="C17" s="4">
        <v>2018</v>
      </c>
      <c r="D17" s="3">
        <v>198455391702</v>
      </c>
      <c r="E17" s="3">
        <v>635478469892</v>
      </c>
      <c r="F17" s="2">
        <f>D17/E17*100%</f>
        <v>0.31229286451786104</v>
      </c>
    </row>
    <row r="18" spans="1:6">
      <c r="A18" s="4"/>
      <c r="B18" s="4"/>
      <c r="C18" s="4">
        <v>2019</v>
      </c>
      <c r="D18" s="3">
        <v>478844867693</v>
      </c>
      <c r="E18" s="3">
        <v>766299436026</v>
      </c>
      <c r="F18" s="2">
        <f>D18/E18*100%</f>
        <v>0.62487957733111676</v>
      </c>
    </row>
    <row r="19" spans="1:6">
      <c r="A19" s="8"/>
      <c r="B19" s="8"/>
      <c r="C19" s="4">
        <v>2020</v>
      </c>
      <c r="D19" s="3">
        <v>416194010942</v>
      </c>
      <c r="E19" s="3">
        <v>894746110680</v>
      </c>
      <c r="F19" s="2">
        <f>D19/E19*100%</f>
        <v>0.46515319370954944</v>
      </c>
    </row>
    <row r="20" spans="1:6">
      <c r="A20" s="8"/>
      <c r="B20" s="8"/>
      <c r="C20" s="4">
        <v>2021</v>
      </c>
      <c r="D20" s="3">
        <v>346601683606</v>
      </c>
      <c r="E20" s="3">
        <v>1001579893307</v>
      </c>
      <c r="F20" s="2">
        <f>D20/E20*100%</f>
        <v>0.34605495370079392</v>
      </c>
    </row>
    <row r="21" spans="1:6">
      <c r="A21" s="4">
        <v>5</v>
      </c>
      <c r="B21" s="4" t="s">
        <v>7</v>
      </c>
      <c r="C21" s="4">
        <v>2018</v>
      </c>
      <c r="D21" s="3">
        <v>235347897000</v>
      </c>
      <c r="E21" s="3">
        <v>1244758047000</v>
      </c>
      <c r="F21" s="2">
        <f>D21/E21*100%</f>
        <v>0.18907119947303302</v>
      </c>
    </row>
    <row r="22" spans="1:6">
      <c r="A22" s="4"/>
      <c r="B22" s="4"/>
      <c r="C22" s="4">
        <v>2019</v>
      </c>
      <c r="D22" s="3">
        <v>210260467000</v>
      </c>
      <c r="E22" s="3">
        <v>1174977264000</v>
      </c>
      <c r="F22" s="2">
        <f>D22/E22*100%</f>
        <v>0.17894854091406487</v>
      </c>
    </row>
    <row r="23" spans="1:6">
      <c r="A23" s="4"/>
      <c r="B23" s="4"/>
      <c r="C23" s="4">
        <v>2020</v>
      </c>
      <c r="D23" s="3">
        <v>205029250000</v>
      </c>
      <c r="E23" s="3">
        <v>987039228000</v>
      </c>
      <c r="F23" s="2">
        <f>D23/E23*100%</f>
        <v>0.20772148075152289</v>
      </c>
    </row>
    <row r="24" spans="1:6">
      <c r="A24" s="4"/>
      <c r="B24" s="4"/>
      <c r="C24" s="4">
        <v>2021</v>
      </c>
      <c r="D24" s="3">
        <v>298548048000</v>
      </c>
      <c r="E24" s="3">
        <v>1010174017000</v>
      </c>
      <c r="F24" s="2">
        <f>D24/E24*100%</f>
        <v>0.29554120673844259</v>
      </c>
    </row>
    <row r="25" spans="1:6">
      <c r="A25" s="4">
        <v>6</v>
      </c>
      <c r="B25" s="4" t="s">
        <v>6</v>
      </c>
      <c r="C25" s="4">
        <v>2018</v>
      </c>
      <c r="D25" s="3">
        <v>195678977792</v>
      </c>
      <c r="E25" s="3">
        <v>563167578239</v>
      </c>
      <c r="F25" s="2">
        <f>D25/E25*100%</f>
        <v>0.34746136914322995</v>
      </c>
    </row>
    <row r="26" spans="1:6">
      <c r="A26" s="4"/>
      <c r="B26" s="4"/>
      <c r="C26" s="4">
        <v>2019</v>
      </c>
      <c r="D26" s="3">
        <v>207108590481</v>
      </c>
      <c r="E26" s="3">
        <v>641567444819</v>
      </c>
      <c r="F26" s="2">
        <f>D26/E26*100%</f>
        <v>0.32281655210767402</v>
      </c>
    </row>
    <row r="27" spans="1:6">
      <c r="A27" s="4"/>
      <c r="B27" s="4"/>
      <c r="C27" s="4">
        <v>2020</v>
      </c>
      <c r="D27" s="3">
        <v>244363297557</v>
      </c>
      <c r="E27" s="3">
        <v>662560916609</v>
      </c>
      <c r="F27" s="2">
        <f>D27/E27*100%</f>
        <v>0.36881634794828561</v>
      </c>
    </row>
    <row r="28" spans="1:6">
      <c r="A28" s="4"/>
      <c r="B28" s="4"/>
      <c r="C28" s="4">
        <v>2021</v>
      </c>
      <c r="D28" s="3">
        <v>320458715888</v>
      </c>
      <c r="E28" s="3">
        <v>668660599446</v>
      </c>
      <c r="F28" s="2">
        <f>D28/E28*100%</f>
        <v>0.47925467143347028</v>
      </c>
    </row>
    <row r="29" spans="1:6">
      <c r="A29" s="4">
        <v>7</v>
      </c>
      <c r="B29" s="4" t="s">
        <v>5</v>
      </c>
      <c r="C29" s="4">
        <v>2018</v>
      </c>
      <c r="D29" s="3">
        <v>11660003000000</v>
      </c>
      <c r="E29" s="3">
        <v>22707150000000</v>
      </c>
      <c r="F29" s="2">
        <f>D29/E29*100%</f>
        <v>0.51349478027845852</v>
      </c>
    </row>
    <row r="30" spans="1:6">
      <c r="A30" s="4"/>
      <c r="B30" s="4"/>
      <c r="C30" s="4">
        <v>2019</v>
      </c>
      <c r="D30" s="3">
        <v>12038210000000</v>
      </c>
      <c r="E30" s="3">
        <v>26671104000000</v>
      </c>
      <c r="F30" s="2">
        <f>D30/E30*100%</f>
        <v>0.45135776906722719</v>
      </c>
    </row>
    <row r="31" spans="1:6">
      <c r="A31" s="4"/>
      <c r="B31" s="4"/>
      <c r="C31" s="4">
        <v>2020</v>
      </c>
      <c r="D31" s="3">
        <v>53270272000000</v>
      </c>
      <c r="E31" s="3">
        <v>50318053000000</v>
      </c>
      <c r="F31" s="2">
        <f>D31/E31*100%</f>
        <v>1.0586711691726227</v>
      </c>
    </row>
    <row r="32" spans="1:6">
      <c r="A32" s="4"/>
      <c r="B32" s="4"/>
      <c r="C32" s="4">
        <v>2021</v>
      </c>
      <c r="D32" s="3">
        <v>63342765000000</v>
      </c>
      <c r="E32" s="3">
        <v>54723863000000</v>
      </c>
      <c r="F32" s="2">
        <f>D32/E32*100%</f>
        <v>1.1574980552816603</v>
      </c>
    </row>
    <row r="33" spans="1:6">
      <c r="A33" s="4">
        <v>8</v>
      </c>
      <c r="B33" s="4" t="s">
        <v>4</v>
      </c>
      <c r="C33" s="4">
        <v>2018</v>
      </c>
      <c r="D33" s="3">
        <v>46620996000000</v>
      </c>
      <c r="E33" s="3">
        <v>49916800000000</v>
      </c>
      <c r="F33" s="2">
        <f>D33/E33*100%</f>
        <v>0.933974052823899</v>
      </c>
    </row>
    <row r="34" spans="1:6">
      <c r="A34" s="4"/>
      <c r="B34" s="4"/>
      <c r="C34" s="4">
        <v>2019</v>
      </c>
      <c r="D34" s="3">
        <v>41996071000000</v>
      </c>
      <c r="E34" s="3">
        <v>54202488000000</v>
      </c>
      <c r="F34" s="2">
        <f>D34/E34*100%</f>
        <v>0.77479969185178366</v>
      </c>
    </row>
    <row r="35" spans="1:6">
      <c r="A35" s="4"/>
      <c r="B35" s="4"/>
      <c r="C35" s="4">
        <v>2020</v>
      </c>
      <c r="D35" s="3">
        <v>83998472000000</v>
      </c>
      <c r="E35" s="3">
        <v>79138044000000</v>
      </c>
      <c r="F35" s="2">
        <f>D35/E35*100%</f>
        <v>1.0614170853148708</v>
      </c>
    </row>
    <row r="36" spans="1:6">
      <c r="A36" s="4"/>
      <c r="B36" s="4"/>
      <c r="C36" s="4">
        <v>2021</v>
      </c>
      <c r="D36" s="3">
        <v>92724082000000</v>
      </c>
      <c r="E36" s="3">
        <v>86632111000000</v>
      </c>
      <c r="F36" s="2">
        <f>D36/E36*100%</f>
        <v>1.0703200110176236</v>
      </c>
    </row>
    <row r="37" spans="1:6">
      <c r="A37" s="4">
        <v>9</v>
      </c>
      <c r="B37" s="4" t="s">
        <v>3</v>
      </c>
      <c r="C37" s="4">
        <v>2018</v>
      </c>
      <c r="D37" s="3">
        <v>1721965000000</v>
      </c>
      <c r="E37" s="3">
        <v>1167536000000</v>
      </c>
      <c r="F37" s="2">
        <f>D37/E37*100%</f>
        <v>1.4748710104013922</v>
      </c>
    </row>
    <row r="38" spans="1:6">
      <c r="A38" s="4"/>
      <c r="B38" s="4"/>
      <c r="C38" s="4">
        <v>2019</v>
      </c>
      <c r="D38" s="3">
        <v>1750943000000</v>
      </c>
      <c r="E38" s="3">
        <v>1146007000000</v>
      </c>
      <c r="F38" s="2">
        <f>D38/E38*100%</f>
        <v>1.5278641404459135</v>
      </c>
    </row>
    <row r="39" spans="1:6">
      <c r="A39" s="4"/>
      <c r="B39" s="4"/>
      <c r="C39" s="4">
        <v>2020</v>
      </c>
      <c r="D39" s="3">
        <v>1474019000000</v>
      </c>
      <c r="E39" s="3">
        <v>1433406000000</v>
      </c>
      <c r="F39" s="2">
        <f>D39/E39*100%</f>
        <v>1.0283332147346949</v>
      </c>
    </row>
    <row r="40" spans="1:6">
      <c r="A40" s="4"/>
      <c r="B40" s="4"/>
      <c r="C40" s="4">
        <v>2021</v>
      </c>
      <c r="D40" s="3">
        <v>1822860000000</v>
      </c>
      <c r="E40" s="3">
        <v>1099157000000</v>
      </c>
      <c r="F40" s="2">
        <f>D40/E40*100%</f>
        <v>1.6584164045718675</v>
      </c>
    </row>
    <row r="41" spans="1:6">
      <c r="A41" s="4">
        <v>10</v>
      </c>
      <c r="B41" s="4" t="s">
        <v>2</v>
      </c>
      <c r="C41" s="4">
        <v>2018</v>
      </c>
      <c r="D41" s="3">
        <v>9049161944940</v>
      </c>
      <c r="E41" s="3">
        <v>8542544481694</v>
      </c>
      <c r="F41" s="2">
        <f>D41/E41*100%</f>
        <v>1.0593052180567091</v>
      </c>
    </row>
    <row r="42" spans="1:6">
      <c r="A42" s="4"/>
      <c r="B42" s="4"/>
      <c r="C42" s="4">
        <v>2019</v>
      </c>
      <c r="D42" s="3">
        <v>9137978611155</v>
      </c>
      <c r="E42" s="3">
        <v>9899940195318</v>
      </c>
      <c r="F42" s="2">
        <f>D42/E42*100%</f>
        <v>0.92303371847404125</v>
      </c>
    </row>
    <row r="43" spans="1:6">
      <c r="A43" s="4"/>
      <c r="B43" s="4"/>
      <c r="C43" s="4">
        <v>2020</v>
      </c>
      <c r="D43" s="3">
        <v>8506032464592</v>
      </c>
      <c r="E43" s="3">
        <v>11271468049958</v>
      </c>
      <c r="F43" s="2">
        <f>D43/E43*100%</f>
        <v>0.75465169460545078</v>
      </c>
    </row>
    <row r="44" spans="1:6">
      <c r="A44" s="4"/>
      <c r="B44" s="4"/>
      <c r="C44" s="4">
        <v>2021</v>
      </c>
      <c r="D44" s="3">
        <v>8557621869393</v>
      </c>
      <c r="E44" s="3">
        <v>11360031396135</v>
      </c>
      <c r="F44" s="2">
        <f>D44/E44*100%</f>
        <v>0.75330970232217331</v>
      </c>
    </row>
    <row r="45" spans="1:6">
      <c r="A45" s="4">
        <v>11</v>
      </c>
      <c r="B45" s="4" t="s">
        <v>1</v>
      </c>
      <c r="C45" s="4">
        <v>2018</v>
      </c>
      <c r="D45" s="3">
        <v>984801863078</v>
      </c>
      <c r="E45" s="3">
        <v>1646387946952</v>
      </c>
      <c r="F45" s="2">
        <f>D45/E45*100%</f>
        <v>0.59815905777322342</v>
      </c>
    </row>
    <row r="46" spans="1:6">
      <c r="A46" s="4"/>
      <c r="B46" s="4"/>
      <c r="C46" s="4">
        <v>2019</v>
      </c>
      <c r="D46" s="3">
        <v>733556075974</v>
      </c>
      <c r="E46" s="3">
        <v>2148007007980</v>
      </c>
      <c r="F46" s="2">
        <f>D46/E46*100%</f>
        <v>0.34150543887835866</v>
      </c>
    </row>
    <row r="47" spans="1:6">
      <c r="A47" s="4"/>
      <c r="B47" s="4"/>
      <c r="C47" s="4">
        <v>2020</v>
      </c>
      <c r="D47" s="3">
        <v>775696860738</v>
      </c>
      <c r="E47" s="3">
        <v>2673298199144</v>
      </c>
      <c r="F47" s="2">
        <f>D47/E47*100%</f>
        <v>0.29016473395537429</v>
      </c>
    </row>
    <row r="48" spans="1:6">
      <c r="A48" s="4"/>
      <c r="B48" s="4"/>
      <c r="C48" s="4">
        <v>2021</v>
      </c>
      <c r="D48" s="3">
        <v>618395061219</v>
      </c>
      <c r="E48" s="3">
        <v>3300848622529</v>
      </c>
      <c r="F48" s="2">
        <f>D48/E48*100%</f>
        <v>0.18734426565287515</v>
      </c>
    </row>
    <row r="49" spans="1:6">
      <c r="A49" s="4">
        <v>12</v>
      </c>
      <c r="B49" s="4" t="s">
        <v>0</v>
      </c>
      <c r="C49" s="4">
        <v>2018</v>
      </c>
      <c r="D49" s="3">
        <v>780915000000</v>
      </c>
      <c r="E49" s="3">
        <v>4774956000000</v>
      </c>
      <c r="F49" s="2">
        <f>D49/E49*100%</f>
        <v>0.16354391537848725</v>
      </c>
    </row>
    <row r="50" spans="1:6">
      <c r="A50" s="4"/>
      <c r="B50" s="4"/>
      <c r="C50" s="4">
        <v>2019</v>
      </c>
      <c r="D50" s="3">
        <v>953283000000</v>
      </c>
      <c r="E50" s="3">
        <v>5655139000000</v>
      </c>
      <c r="F50" s="2">
        <f>D50/E50*100%</f>
        <v>0.16856933136391519</v>
      </c>
    </row>
    <row r="51" spans="1:6">
      <c r="A51" s="4"/>
      <c r="B51" s="4"/>
      <c r="C51" s="4">
        <v>2020</v>
      </c>
      <c r="D51" s="3">
        <v>3972379000000</v>
      </c>
      <c r="E51" s="3">
        <v>4781737000000</v>
      </c>
      <c r="F51" s="2">
        <f>D51/E51*100%</f>
        <v>0.83073975001134526</v>
      </c>
    </row>
    <row r="52" spans="1:6">
      <c r="A52" s="4"/>
      <c r="B52" s="4"/>
      <c r="C52" s="4">
        <v>2021</v>
      </c>
      <c r="D52" s="3">
        <v>2268730000000</v>
      </c>
      <c r="E52" s="3">
        <v>5138126000000</v>
      </c>
      <c r="F52" s="2">
        <f>D52/E52*100%</f>
        <v>0.44154814420666211</v>
      </c>
    </row>
    <row r="53" spans="1:6">
      <c r="A53" s="26"/>
      <c r="B53" s="26"/>
      <c r="C53" s="26"/>
      <c r="D53" s="25"/>
      <c r="E53" s="25"/>
      <c r="F53" s="19"/>
    </row>
    <row r="54" spans="1:6">
      <c r="A54" s="26"/>
      <c r="B54" s="26"/>
      <c r="C54" s="26"/>
      <c r="D54" s="25"/>
      <c r="E54" s="25"/>
      <c r="F54" s="19"/>
    </row>
    <row r="55" spans="1:6">
      <c r="A55" s="26"/>
      <c r="B55" s="26"/>
      <c r="C55" s="26"/>
      <c r="D55" s="25"/>
      <c r="E55" s="25"/>
      <c r="F55" s="19"/>
    </row>
    <row r="56" spans="1:6">
      <c r="A56" s="26"/>
      <c r="B56" s="26"/>
      <c r="C56" s="26"/>
      <c r="D56" s="25"/>
      <c r="E56" s="25"/>
      <c r="F56" s="19"/>
    </row>
    <row r="57" spans="1:6">
      <c r="A57" s="26"/>
      <c r="B57" s="26"/>
      <c r="C57" s="26"/>
      <c r="D57" s="25"/>
      <c r="E57" s="25"/>
      <c r="F57" s="19"/>
    </row>
    <row r="58" spans="1:6">
      <c r="A58" s="26"/>
      <c r="B58" s="26"/>
      <c r="C58" s="26"/>
      <c r="D58" s="25"/>
      <c r="E58" s="25"/>
      <c r="F58" s="19"/>
    </row>
    <row r="59" spans="1:6">
      <c r="A59" s="26"/>
      <c r="B59" s="26"/>
      <c r="C59" s="26"/>
      <c r="D59" s="25"/>
      <c r="E59" s="25"/>
      <c r="F59" s="19"/>
    </row>
    <row r="60" spans="1:6">
      <c r="A60" s="26"/>
      <c r="B60" s="26"/>
      <c r="C60" s="26"/>
      <c r="D60" s="25"/>
      <c r="E60" s="25"/>
      <c r="F60" s="19"/>
    </row>
    <row r="61" spans="1:6">
      <c r="A61" s="26"/>
      <c r="B61" s="26"/>
      <c r="C61" s="26"/>
      <c r="D61" s="25"/>
      <c r="E61" s="25"/>
      <c r="F61" s="19"/>
    </row>
    <row r="62" spans="1:6">
      <c r="A62" s="26"/>
      <c r="B62" s="26"/>
      <c r="C62" s="26"/>
      <c r="D62" s="25"/>
      <c r="E62" s="25"/>
      <c r="F62" s="19"/>
    </row>
    <row r="63" spans="1:6">
      <c r="A63" s="26"/>
      <c r="B63" s="26"/>
      <c r="C63" s="26"/>
      <c r="D63" s="25"/>
      <c r="E63" s="25"/>
      <c r="F63" s="19"/>
    </row>
    <row r="64" spans="1:6">
      <c r="A64" s="26"/>
      <c r="B64" s="26"/>
      <c r="C64" s="26"/>
      <c r="D64" s="25"/>
      <c r="E64" s="25"/>
      <c r="F64" s="19"/>
    </row>
    <row r="65" spans="1:6">
      <c r="A65" s="26"/>
      <c r="B65" s="26"/>
      <c r="C65" s="26"/>
      <c r="D65" s="25"/>
      <c r="E65" s="25"/>
      <c r="F65" s="19"/>
    </row>
    <row r="66" spans="1:6">
      <c r="A66" s="26"/>
      <c r="B66" s="26"/>
      <c r="C66" s="26"/>
      <c r="D66" s="25"/>
      <c r="E66" s="25"/>
      <c r="F66" s="19"/>
    </row>
    <row r="67" spans="1:6">
      <c r="A67" s="26"/>
      <c r="B67" s="26"/>
      <c r="C67" s="26"/>
      <c r="D67" s="25"/>
      <c r="E67" s="25"/>
      <c r="F67" s="19"/>
    </row>
    <row r="68" spans="1:6">
      <c r="A68" s="26"/>
      <c r="B68" s="26"/>
      <c r="C68" s="26"/>
      <c r="D68" s="25"/>
      <c r="E68" s="25"/>
      <c r="F68" s="19"/>
    </row>
    <row r="69" spans="1:6">
      <c r="A69" s="26"/>
      <c r="B69" s="26"/>
      <c r="C69" s="26"/>
      <c r="D69" s="25"/>
      <c r="E69" s="25"/>
      <c r="F69" s="19"/>
    </row>
    <row r="70" spans="1:6">
      <c r="A70" s="26"/>
      <c r="B70" s="26"/>
      <c r="C70" s="26"/>
      <c r="D70" s="25"/>
      <c r="E70" s="25"/>
      <c r="F70" s="19"/>
    </row>
    <row r="71" spans="1:6">
      <c r="A71" s="26"/>
      <c r="B71" s="26"/>
      <c r="C71" s="26"/>
      <c r="D71" s="25"/>
      <c r="E71" s="25"/>
      <c r="F71" s="19"/>
    </row>
    <row r="72" spans="1:6">
      <c r="A72" s="26"/>
      <c r="B72" s="26"/>
      <c r="C72" s="26"/>
      <c r="D72" s="25"/>
      <c r="E72" s="25"/>
      <c r="F72" s="19"/>
    </row>
    <row r="73" spans="1:6">
      <c r="A73" s="26"/>
      <c r="B73" s="26"/>
      <c r="C73" s="26"/>
      <c r="D73" s="25"/>
      <c r="E73" s="25"/>
      <c r="F73" s="19"/>
    </row>
    <row r="74" spans="1:6">
      <c r="A74" s="26"/>
      <c r="B74" s="26"/>
      <c r="C74" s="26"/>
      <c r="D74" s="25"/>
      <c r="E74" s="25"/>
      <c r="F74" s="19"/>
    </row>
    <row r="75" spans="1:6">
      <c r="A75" s="26"/>
      <c r="B75" s="26"/>
      <c r="C75" s="26"/>
      <c r="D75" s="25"/>
      <c r="E75" s="25"/>
      <c r="F75" s="19"/>
    </row>
    <row r="76" spans="1:6">
      <c r="A76" s="26"/>
      <c r="B76" s="26"/>
      <c r="C76" s="26"/>
      <c r="D76" s="25"/>
      <c r="E76" s="25"/>
      <c r="F76" s="19"/>
    </row>
    <row r="78" spans="1:6">
      <c r="D78" s="24"/>
    </row>
    <row r="79" spans="1:6">
      <c r="D79" s="24"/>
    </row>
    <row r="80" spans="1:6">
      <c r="D80" s="24"/>
    </row>
  </sheetData>
  <mergeCells count="3">
    <mergeCell ref="A2:F2"/>
    <mergeCell ref="A1:F1"/>
    <mergeCell ref="B3:G3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E5" sqref="E5:E52"/>
    </sheetView>
  </sheetViews>
  <sheetFormatPr defaultRowHeight="15"/>
  <cols>
    <col min="2" max="2" width="16.85546875" customWidth="1"/>
    <col min="3" max="3" width="12.28515625" customWidth="1"/>
    <col min="4" max="4" width="18.7109375" customWidth="1"/>
    <col min="5" max="5" width="18.28515625" customWidth="1"/>
    <col min="6" max="6" width="19.28515625" customWidth="1"/>
  </cols>
  <sheetData>
    <row r="1" spans="1:7">
      <c r="A1" s="22" t="s">
        <v>19</v>
      </c>
      <c r="B1" s="22"/>
      <c r="C1" s="22"/>
      <c r="D1" s="22"/>
      <c r="E1" s="22"/>
      <c r="F1" s="22"/>
      <c r="G1" s="21"/>
    </row>
    <row r="2" spans="1:7">
      <c r="A2" s="18" t="s">
        <v>30</v>
      </c>
      <c r="B2" s="18"/>
      <c r="C2" s="18"/>
      <c r="D2" s="18"/>
      <c r="E2" s="18"/>
      <c r="F2" s="18"/>
      <c r="G2" s="20"/>
    </row>
    <row r="3" spans="1:7">
      <c r="A3" s="19"/>
      <c r="B3" s="18"/>
      <c r="C3" s="18"/>
      <c r="D3" s="18"/>
      <c r="E3" s="18"/>
      <c r="F3" s="18"/>
      <c r="G3" s="18"/>
    </row>
    <row r="4" spans="1:7">
      <c r="A4" s="28" t="s">
        <v>17</v>
      </c>
      <c r="B4" s="28" t="s">
        <v>16</v>
      </c>
      <c r="C4" s="29" t="s">
        <v>15</v>
      </c>
      <c r="D4" s="33" t="s">
        <v>21</v>
      </c>
      <c r="E4" s="33" t="s">
        <v>29</v>
      </c>
      <c r="F4" s="19"/>
    </row>
    <row r="5" spans="1:7">
      <c r="A5" s="4">
        <v>1</v>
      </c>
      <c r="B5" s="4" t="s">
        <v>11</v>
      </c>
      <c r="C5" s="4">
        <v>2018</v>
      </c>
      <c r="D5" s="10">
        <v>881275000000</v>
      </c>
      <c r="E5" s="32">
        <f>LN(D5)</f>
        <v>27.50463555946483</v>
      </c>
      <c r="F5" s="19"/>
    </row>
    <row r="6" spans="1:7">
      <c r="A6" s="4"/>
      <c r="B6" s="4"/>
      <c r="C6" s="4">
        <v>2019</v>
      </c>
      <c r="D6" s="10">
        <v>882375000000</v>
      </c>
      <c r="E6" s="32">
        <f>LN(D6:D53)</f>
        <v>27.505882972662047</v>
      </c>
      <c r="F6" s="19"/>
    </row>
    <row r="7" spans="1:7">
      <c r="A7" s="4"/>
      <c r="B7" s="4"/>
      <c r="C7" s="4">
        <v>2020</v>
      </c>
      <c r="D7" s="10">
        <v>958791000000</v>
      </c>
      <c r="E7" s="32">
        <f>LN(D7:D54)</f>
        <v>27.588938952729169</v>
      </c>
      <c r="F7" s="19"/>
    </row>
    <row r="8" spans="1:7">
      <c r="A8" s="4"/>
      <c r="B8" s="4"/>
      <c r="C8" s="4">
        <v>2021</v>
      </c>
      <c r="D8" s="10">
        <v>1304108000000</v>
      </c>
      <c r="E8" s="32">
        <f>LN(D8:D55)</f>
        <v>27.896540398089339</v>
      </c>
      <c r="F8" s="19"/>
    </row>
    <row r="9" spans="1:7">
      <c r="A9" s="4">
        <v>2</v>
      </c>
      <c r="B9" s="4" t="s">
        <v>10</v>
      </c>
      <c r="C9" s="4">
        <v>2018</v>
      </c>
      <c r="D9" s="3">
        <v>1004275813783</v>
      </c>
      <c r="E9" s="32">
        <f>LN(D9:D56)</f>
        <v>27.635287814394157</v>
      </c>
      <c r="F9" s="19"/>
    </row>
    <row r="10" spans="1:7">
      <c r="A10" s="4"/>
      <c r="B10" s="4"/>
      <c r="C10" s="4">
        <v>2019</v>
      </c>
      <c r="D10" s="3">
        <v>1057529235986</v>
      </c>
      <c r="E10" s="32">
        <f>LN(D10:D57)</f>
        <v>27.686956393807151</v>
      </c>
      <c r="F10" s="19"/>
    </row>
    <row r="11" spans="1:7">
      <c r="A11" s="4"/>
      <c r="B11" s="4"/>
      <c r="C11" s="4">
        <v>2020</v>
      </c>
      <c r="D11" s="3">
        <v>1086873666641</v>
      </c>
      <c r="E11" s="32">
        <f>LN(D11:D58)</f>
        <v>27.714326495271916</v>
      </c>
      <c r="F11" s="19"/>
    </row>
    <row r="12" spans="1:7">
      <c r="A12" s="4"/>
      <c r="B12" s="4"/>
      <c r="C12" s="4">
        <v>2021</v>
      </c>
      <c r="D12" s="3">
        <v>1147260611703</v>
      </c>
      <c r="E12" s="32">
        <f>LN(D12:D59)</f>
        <v>27.768398139865219</v>
      </c>
      <c r="F12" s="19"/>
    </row>
    <row r="13" spans="1:7">
      <c r="A13" s="4">
        <v>3</v>
      </c>
      <c r="B13" s="4" t="s">
        <v>9</v>
      </c>
      <c r="C13" s="4">
        <v>2018</v>
      </c>
      <c r="D13" s="3">
        <v>1168956042706</v>
      </c>
      <c r="E13" s="32">
        <f>LN(D13:D60)</f>
        <v>27.78713219523587</v>
      </c>
      <c r="F13" s="19"/>
    </row>
    <row r="14" spans="1:7">
      <c r="A14" s="4"/>
      <c r="B14" s="4"/>
      <c r="C14" s="4">
        <v>2019</v>
      </c>
      <c r="D14" s="3">
        <v>1393079542074</v>
      </c>
      <c r="E14" s="32">
        <f>LN(D14:D61)</f>
        <v>27.962537910369512</v>
      </c>
      <c r="F14" s="19"/>
    </row>
    <row r="15" spans="1:7">
      <c r="A15" s="4"/>
      <c r="B15" s="4"/>
      <c r="C15" s="4">
        <v>2020</v>
      </c>
      <c r="D15" s="3">
        <v>1566673828068</v>
      </c>
      <c r="E15" s="32">
        <f>LN(D15:D62)</f>
        <v>28.079975907073237</v>
      </c>
      <c r="F15" s="19"/>
    </row>
    <row r="16" spans="1:7">
      <c r="A16" s="4"/>
      <c r="B16" s="4"/>
      <c r="C16" s="4">
        <v>2021</v>
      </c>
      <c r="D16" s="3">
        <v>1697387196209</v>
      </c>
      <c r="E16" s="32">
        <f>LN(D16:D63)</f>
        <v>28.160111241275146</v>
      </c>
    </row>
    <row r="17" spans="1:5">
      <c r="A17" s="4">
        <v>4</v>
      </c>
      <c r="B17" s="4" t="s">
        <v>8</v>
      </c>
      <c r="C17" s="4">
        <v>2018</v>
      </c>
      <c r="D17" s="3">
        <v>833933861594</v>
      </c>
      <c r="E17" s="32">
        <f>LN(D17:D64)</f>
        <v>27.449419933515454</v>
      </c>
    </row>
    <row r="18" spans="1:5">
      <c r="A18" s="4"/>
      <c r="B18" s="4"/>
      <c r="C18" s="4">
        <v>2019</v>
      </c>
      <c r="D18" s="3">
        <v>1245144303719</v>
      </c>
      <c r="E18" s="32">
        <f>LN(D18:D65)</f>
        <v>27.850272545730174</v>
      </c>
    </row>
    <row r="19" spans="1:5">
      <c r="A19" s="8"/>
      <c r="B19" s="8"/>
      <c r="C19" s="4">
        <v>2020</v>
      </c>
      <c r="D19" s="3">
        <v>1310940121622</v>
      </c>
      <c r="E19" s="32">
        <f>LN(D19:D66)</f>
        <v>27.901765645847046</v>
      </c>
    </row>
    <row r="20" spans="1:5">
      <c r="A20" s="8"/>
      <c r="B20" s="8"/>
      <c r="C20" s="4">
        <v>2021</v>
      </c>
      <c r="D20" s="3">
        <v>1348181576913</v>
      </c>
      <c r="E20" s="32">
        <f>LN(D20:D67)</f>
        <v>27.929777820321338</v>
      </c>
    </row>
    <row r="21" spans="1:5">
      <c r="A21" s="4">
        <v>5</v>
      </c>
      <c r="B21" s="4" t="s">
        <v>7</v>
      </c>
      <c r="C21" s="4">
        <v>2018</v>
      </c>
      <c r="D21" s="3">
        <v>1480105944000</v>
      </c>
      <c r="E21" s="32">
        <f>LN(D21:D72)</f>
        <v>28.023134784926359</v>
      </c>
    </row>
    <row r="22" spans="1:5">
      <c r="A22" s="4"/>
      <c r="B22" s="4"/>
      <c r="C22" s="4">
        <v>2019</v>
      </c>
      <c r="D22" s="3">
        <v>1385237731000</v>
      </c>
      <c r="E22" s="32">
        <f>LN(D22:D73)</f>
        <v>27.956892887769609</v>
      </c>
    </row>
    <row r="23" spans="1:5">
      <c r="A23" s="4"/>
      <c r="B23" s="4"/>
      <c r="C23" s="4">
        <v>2020</v>
      </c>
      <c r="D23" s="3">
        <v>1192068478000</v>
      </c>
      <c r="E23" s="32">
        <f>LN(D23:D74)</f>
        <v>27.806711130908212</v>
      </c>
    </row>
    <row r="24" spans="1:5">
      <c r="A24" s="4"/>
      <c r="B24" s="4"/>
      <c r="C24" s="4">
        <v>2021</v>
      </c>
      <c r="D24" s="3">
        <v>1308722065000</v>
      </c>
      <c r="E24" s="32">
        <f>LN(D24:D75)</f>
        <v>27.900072254108704</v>
      </c>
    </row>
    <row r="25" spans="1:5">
      <c r="A25" s="4">
        <v>6</v>
      </c>
      <c r="B25" s="4" t="s">
        <v>6</v>
      </c>
      <c r="C25" s="4">
        <v>2018</v>
      </c>
      <c r="D25" s="3">
        <v>758846556031</v>
      </c>
      <c r="E25" s="32">
        <f>LN(D25:D80)</f>
        <v>27.355065427936687</v>
      </c>
    </row>
    <row r="26" spans="1:5">
      <c r="A26" s="4"/>
      <c r="B26" s="4"/>
      <c r="C26" s="4">
        <v>2019</v>
      </c>
      <c r="D26" s="3">
        <v>848676035300</v>
      </c>
      <c r="E26" s="32">
        <f>LN(D26:D81)</f>
        <v>27.466943366572742</v>
      </c>
    </row>
    <row r="27" spans="1:5">
      <c r="A27" s="4"/>
      <c r="B27" s="4"/>
      <c r="C27" s="4">
        <v>2020</v>
      </c>
      <c r="D27" s="3">
        <v>906924214166</v>
      </c>
      <c r="E27" s="32">
        <f>LN(D27:D82)</f>
        <v>27.533324726972925</v>
      </c>
    </row>
    <row r="28" spans="1:5">
      <c r="A28" s="4"/>
      <c r="B28" s="4"/>
      <c r="C28" s="4">
        <v>2021</v>
      </c>
      <c r="D28" s="3">
        <v>989119315334</v>
      </c>
      <c r="E28" s="32">
        <f>LN(D28:D83)</f>
        <v>27.620080803692819</v>
      </c>
    </row>
    <row r="29" spans="1:5">
      <c r="A29" s="4">
        <v>7</v>
      </c>
      <c r="B29" s="4" t="s">
        <v>5</v>
      </c>
      <c r="C29" s="4">
        <v>2018</v>
      </c>
      <c r="D29" s="3">
        <v>34367153000000</v>
      </c>
      <c r="E29" s="32">
        <f>LN(D29:D84)</f>
        <v>31.168122369492632</v>
      </c>
    </row>
    <row r="30" spans="1:5">
      <c r="A30" s="4"/>
      <c r="B30" s="4"/>
      <c r="C30" s="4">
        <v>2019</v>
      </c>
      <c r="D30" s="3">
        <v>38709314000000</v>
      </c>
      <c r="E30" s="32">
        <f>LN(D30:D85)</f>
        <v>31.28710135884209</v>
      </c>
    </row>
    <row r="31" spans="1:5">
      <c r="A31" s="4"/>
      <c r="B31" s="4"/>
      <c r="C31" s="4">
        <v>2020</v>
      </c>
      <c r="D31" s="3">
        <v>103588325000000</v>
      </c>
      <c r="E31" s="32">
        <f>LN(D31:D86)</f>
        <v>32.2714457463534</v>
      </c>
    </row>
    <row r="32" spans="1:5">
      <c r="A32" s="4"/>
      <c r="B32" s="4"/>
      <c r="C32" s="4">
        <v>2021</v>
      </c>
      <c r="D32" s="3">
        <v>118066628000000</v>
      </c>
      <c r="E32" s="32">
        <f>LN(D32:D87)</f>
        <v>32.402270225110527</v>
      </c>
    </row>
    <row r="33" spans="1:5">
      <c r="A33" s="4">
        <v>8</v>
      </c>
      <c r="B33" s="4" t="s">
        <v>4</v>
      </c>
      <c r="C33" s="4">
        <v>2018</v>
      </c>
      <c r="D33" s="3">
        <v>96537796000000</v>
      </c>
      <c r="E33" s="32">
        <f>LN(D33:D88)</f>
        <v>32.200955715985231</v>
      </c>
    </row>
    <row r="34" spans="1:5">
      <c r="A34" s="4"/>
      <c r="B34" s="4"/>
      <c r="C34" s="4">
        <v>2019</v>
      </c>
      <c r="D34" s="3">
        <v>96198559000000</v>
      </c>
      <c r="E34" s="32">
        <f>LN(D34:D89)</f>
        <v>32.197435494278039</v>
      </c>
    </row>
    <row r="35" spans="1:5">
      <c r="A35" s="4"/>
      <c r="B35" s="4"/>
      <c r="C35" s="4">
        <v>2020</v>
      </c>
      <c r="D35" s="3">
        <v>163136516000000</v>
      </c>
      <c r="E35" s="32">
        <f>LN(D35:D90)</f>
        <v>32.725608487682294</v>
      </c>
    </row>
    <row r="36" spans="1:5">
      <c r="A36" s="4"/>
      <c r="B36" s="4"/>
      <c r="C36" s="4">
        <v>2021</v>
      </c>
      <c r="D36" s="3">
        <v>179356193000000</v>
      </c>
      <c r="E36" s="32">
        <f>LN(D36:D91)</f>
        <v>32.820394849558802</v>
      </c>
    </row>
    <row r="37" spans="1:5">
      <c r="A37" s="4">
        <v>9</v>
      </c>
      <c r="B37" s="4" t="s">
        <v>3</v>
      </c>
      <c r="C37" s="4">
        <v>2018</v>
      </c>
      <c r="D37" s="3">
        <v>2258297000000</v>
      </c>
      <c r="E37" s="32">
        <f>LN(D37:D92)</f>
        <v>28.445632105335896</v>
      </c>
    </row>
    <row r="38" spans="1:5">
      <c r="A38" s="4"/>
      <c r="B38" s="4"/>
      <c r="C38" s="4">
        <v>2019</v>
      </c>
      <c r="D38" s="3">
        <v>2896950000000</v>
      </c>
      <c r="E38" s="32">
        <f>LN(D38:D93)</f>
        <v>28.694679575333129</v>
      </c>
    </row>
    <row r="39" spans="1:5">
      <c r="A39" s="4"/>
      <c r="B39" s="4"/>
      <c r="C39" s="4">
        <v>2020</v>
      </c>
      <c r="D39" s="3">
        <v>2907425000000</v>
      </c>
      <c r="E39" s="32">
        <f>LN(D39:D94)</f>
        <v>28.698288925649688</v>
      </c>
    </row>
    <row r="40" spans="1:5">
      <c r="A40" s="4"/>
      <c r="B40" s="4"/>
      <c r="C40" s="4">
        <v>2021</v>
      </c>
      <c r="D40" s="3">
        <v>2922017000000</v>
      </c>
      <c r="E40" s="32">
        <f>LN(D40:D95)</f>
        <v>28.703295247173056</v>
      </c>
    </row>
    <row r="41" spans="1:5">
      <c r="A41" s="4">
        <v>10</v>
      </c>
      <c r="B41" s="4" t="s">
        <v>2</v>
      </c>
      <c r="C41" s="4">
        <v>2018</v>
      </c>
      <c r="D41" s="3">
        <v>17591706426634</v>
      </c>
      <c r="E41" s="32">
        <f>LN(D41:D96)</f>
        <v>30.498448681151473</v>
      </c>
    </row>
    <row r="42" spans="1:5">
      <c r="A42" s="4"/>
      <c r="B42" s="4"/>
      <c r="C42" s="4">
        <v>2019</v>
      </c>
      <c r="D42" s="3">
        <v>19037918806473</v>
      </c>
      <c r="E42" s="32">
        <f>LN(D42:D97)</f>
        <v>30.577453832934669</v>
      </c>
    </row>
    <row r="43" spans="1:5">
      <c r="A43" s="4"/>
      <c r="B43" s="4"/>
      <c r="C43" s="4">
        <v>2020</v>
      </c>
      <c r="D43" s="3">
        <v>19777500514550</v>
      </c>
      <c r="E43" s="32">
        <f>LN(D43:D98)</f>
        <v>30.6155660698589</v>
      </c>
    </row>
    <row r="44" spans="1:5">
      <c r="A44" s="4"/>
      <c r="B44" s="4"/>
      <c r="C44" s="4">
        <v>2021</v>
      </c>
      <c r="D44" s="3">
        <v>19917653265528</v>
      </c>
      <c r="E44" s="32">
        <f>LN(D44:D99)</f>
        <v>30.622627553189677</v>
      </c>
    </row>
    <row r="45" spans="1:5">
      <c r="A45" s="4">
        <v>11</v>
      </c>
      <c r="B45" s="4" t="s">
        <v>1</v>
      </c>
      <c r="C45" s="4">
        <v>2018</v>
      </c>
      <c r="D45" s="3">
        <v>2631189810030</v>
      </c>
      <c r="E45" s="32">
        <f>LN(D45:D100)</f>
        <v>28.598457259067484</v>
      </c>
    </row>
    <row r="46" spans="1:5">
      <c r="A46" s="4"/>
      <c r="B46" s="4"/>
      <c r="C46" s="4">
        <v>2019</v>
      </c>
      <c r="D46" s="3">
        <v>2881563083954</v>
      </c>
      <c r="E46" s="32">
        <f>LN(D46:D101)</f>
        <v>28.689354000331711</v>
      </c>
    </row>
    <row r="47" spans="1:5">
      <c r="A47" s="4"/>
      <c r="B47" s="4"/>
      <c r="C47" s="4">
        <v>2020</v>
      </c>
      <c r="D47" s="3">
        <v>3448995059882</v>
      </c>
      <c r="E47" s="32">
        <f>LN(D47:D102)</f>
        <v>28.869104017548796</v>
      </c>
    </row>
    <row r="48" spans="1:5">
      <c r="A48" s="4"/>
      <c r="B48" s="4"/>
      <c r="C48" s="4">
        <v>2021</v>
      </c>
      <c r="D48" s="3">
        <v>3919243683748</v>
      </c>
      <c r="E48" s="32">
        <f>LN(D48:D103)</f>
        <v>28.996919813296635</v>
      </c>
    </row>
    <row r="49" spans="1:5">
      <c r="A49" s="4">
        <v>12</v>
      </c>
      <c r="B49" s="4" t="s">
        <v>0</v>
      </c>
      <c r="C49" s="4">
        <v>2018</v>
      </c>
      <c r="D49" s="3">
        <v>5555871000000</v>
      </c>
      <c r="E49" s="32">
        <f>LN(D49:D104)</f>
        <v>29.34587632240855</v>
      </c>
    </row>
    <row r="50" spans="1:5">
      <c r="A50" s="4"/>
      <c r="B50" s="4"/>
      <c r="C50" s="4">
        <v>2019</v>
      </c>
      <c r="D50" s="3">
        <v>6608422000000</v>
      </c>
      <c r="E50" s="32">
        <f>LN(D50:D105)</f>
        <v>29.519366012093606</v>
      </c>
    </row>
    <row r="51" spans="1:5">
      <c r="A51" s="4"/>
      <c r="B51" s="4"/>
      <c r="C51" s="4">
        <v>2020</v>
      </c>
      <c r="D51" s="3">
        <v>8754116000000</v>
      </c>
      <c r="E51" s="32">
        <f>LN(D51:D106)</f>
        <v>29.800545105694674</v>
      </c>
    </row>
    <row r="52" spans="1:5">
      <c r="A52" s="4"/>
      <c r="B52" s="4"/>
      <c r="C52" s="4">
        <v>2021</v>
      </c>
      <c r="D52" s="3">
        <v>7406856000000</v>
      </c>
      <c r="E52" s="32">
        <f>LN(D52:D107)</f>
        <v>29.633427173701463</v>
      </c>
    </row>
  </sheetData>
  <mergeCells count="3">
    <mergeCell ref="A1:F1"/>
    <mergeCell ref="A2:F2"/>
    <mergeCell ref="B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36" workbookViewId="0">
      <selection activeCell="D5" sqref="D5:D52"/>
    </sheetView>
  </sheetViews>
  <sheetFormatPr defaultRowHeight="15"/>
  <cols>
    <col min="2" max="2" width="13.140625" customWidth="1"/>
    <col min="4" max="4" width="18.5703125" customWidth="1"/>
    <col min="5" max="5" width="12.5703125" customWidth="1"/>
  </cols>
  <sheetData>
    <row r="1" spans="1:7">
      <c r="A1" s="22" t="s">
        <v>19</v>
      </c>
      <c r="B1" s="22"/>
      <c r="C1" s="22"/>
      <c r="D1" s="22"/>
      <c r="E1" s="22"/>
      <c r="F1" s="22"/>
      <c r="G1" s="21"/>
    </row>
    <row r="2" spans="1:7">
      <c r="A2" s="18" t="s">
        <v>32</v>
      </c>
      <c r="B2" s="18"/>
      <c r="C2" s="18"/>
      <c r="D2" s="18"/>
      <c r="E2" s="18"/>
      <c r="F2" s="18"/>
      <c r="G2" s="20"/>
    </row>
    <row r="3" spans="1:7">
      <c r="A3" s="19"/>
      <c r="B3" s="18"/>
      <c r="C3" s="18"/>
      <c r="D3" s="18"/>
      <c r="E3" s="18"/>
      <c r="F3" s="18"/>
      <c r="G3" s="18"/>
    </row>
    <row r="4" spans="1:7">
      <c r="A4" s="28" t="s">
        <v>17</v>
      </c>
      <c r="B4" s="28" t="s">
        <v>16</v>
      </c>
      <c r="C4" s="29" t="s">
        <v>15</v>
      </c>
      <c r="D4" s="33" t="s">
        <v>31</v>
      </c>
      <c r="E4" s="19"/>
    </row>
    <row r="5" spans="1:7">
      <c r="A5" s="4">
        <v>1</v>
      </c>
      <c r="B5" s="4" t="s">
        <v>11</v>
      </c>
      <c r="C5" s="4">
        <v>2018</v>
      </c>
      <c r="D5" s="10">
        <v>920</v>
      </c>
      <c r="E5" s="19"/>
    </row>
    <row r="6" spans="1:7">
      <c r="A6" s="4"/>
      <c r="B6" s="4"/>
      <c r="C6" s="4">
        <v>2019</v>
      </c>
      <c r="D6" s="10">
        <v>1045</v>
      </c>
      <c r="E6" s="19"/>
    </row>
    <row r="7" spans="1:7">
      <c r="A7" s="4"/>
      <c r="B7" s="4"/>
      <c r="C7" s="4">
        <v>2020</v>
      </c>
      <c r="D7" s="10">
        <v>1460</v>
      </c>
      <c r="E7" s="19"/>
    </row>
    <row r="8" spans="1:7">
      <c r="A8" s="4"/>
      <c r="B8" s="4"/>
      <c r="C8" s="4">
        <v>2021</v>
      </c>
      <c r="D8" s="10">
        <v>3290</v>
      </c>
      <c r="E8" s="19"/>
    </row>
    <row r="9" spans="1:7">
      <c r="A9" s="4">
        <v>2</v>
      </c>
      <c r="B9" s="4" t="s">
        <v>10</v>
      </c>
      <c r="C9" s="4">
        <v>2018</v>
      </c>
      <c r="D9" s="3">
        <v>346</v>
      </c>
      <c r="E9" s="19"/>
    </row>
    <row r="10" spans="1:7">
      <c r="A10" s="4"/>
      <c r="B10" s="4"/>
      <c r="C10" s="4">
        <v>2019</v>
      </c>
      <c r="D10" s="3">
        <v>374</v>
      </c>
      <c r="E10" s="19"/>
    </row>
    <row r="11" spans="1:7">
      <c r="A11" s="4"/>
      <c r="B11" s="4"/>
      <c r="C11" s="4">
        <v>2020</v>
      </c>
      <c r="D11" s="3">
        <v>302</v>
      </c>
      <c r="E11" s="19"/>
    </row>
    <row r="12" spans="1:7">
      <c r="A12" s="4"/>
      <c r="B12" s="4"/>
      <c r="C12" s="4">
        <v>2021</v>
      </c>
      <c r="D12" s="3">
        <v>290</v>
      </c>
      <c r="E12" s="19"/>
    </row>
    <row r="13" spans="1:7">
      <c r="A13" s="4">
        <v>3</v>
      </c>
      <c r="B13" s="4" t="s">
        <v>9</v>
      </c>
      <c r="C13" s="4">
        <v>2018</v>
      </c>
      <c r="D13" s="3">
        <v>1375</v>
      </c>
      <c r="E13" s="19"/>
    </row>
    <row r="14" spans="1:7">
      <c r="A14" s="4"/>
      <c r="B14" s="4"/>
      <c r="C14" s="4">
        <v>2019</v>
      </c>
      <c r="D14" s="3">
        <v>1670</v>
      </c>
      <c r="E14" s="19"/>
    </row>
    <row r="15" spans="1:7">
      <c r="A15" s="4"/>
      <c r="B15" s="4"/>
      <c r="C15" s="4">
        <v>2020</v>
      </c>
      <c r="D15" s="3">
        <v>1785</v>
      </c>
      <c r="E15" s="19"/>
    </row>
    <row r="16" spans="1:7">
      <c r="A16" s="4"/>
      <c r="B16" s="4"/>
      <c r="C16" s="4">
        <v>2021</v>
      </c>
      <c r="D16" s="3">
        <v>1880</v>
      </c>
    </row>
    <row r="17" spans="1:4">
      <c r="A17" s="4">
        <v>4</v>
      </c>
      <c r="B17" s="4" t="s">
        <v>8</v>
      </c>
      <c r="C17" s="4">
        <v>2018</v>
      </c>
      <c r="D17" s="3">
        <v>284</v>
      </c>
    </row>
    <row r="18" spans="1:4">
      <c r="A18" s="4"/>
      <c r="B18" s="4"/>
      <c r="C18" s="4">
        <v>2019</v>
      </c>
      <c r="D18" s="3">
        <v>505</v>
      </c>
    </row>
    <row r="19" spans="1:4">
      <c r="A19" s="8"/>
      <c r="B19" s="8"/>
      <c r="C19" s="4">
        <v>2020</v>
      </c>
      <c r="D19" s="3">
        <v>500</v>
      </c>
    </row>
    <row r="20" spans="1:4">
      <c r="A20" s="8"/>
      <c r="B20" s="8"/>
      <c r="C20" s="4">
        <v>2021</v>
      </c>
      <c r="D20" s="3">
        <v>470</v>
      </c>
    </row>
    <row r="21" spans="1:4">
      <c r="A21" s="4">
        <v>5</v>
      </c>
      <c r="B21" s="4" t="s">
        <v>7</v>
      </c>
      <c r="C21" s="4">
        <v>2018</v>
      </c>
      <c r="D21" s="3">
        <v>5500</v>
      </c>
    </row>
    <row r="22" spans="1:4">
      <c r="A22" s="4"/>
      <c r="B22" s="4"/>
      <c r="C22" s="4">
        <v>2019</v>
      </c>
      <c r="D22" s="3">
        <v>6800</v>
      </c>
    </row>
    <row r="23" spans="1:4">
      <c r="A23" s="4"/>
      <c r="B23" s="4"/>
      <c r="C23" s="4">
        <v>2020</v>
      </c>
      <c r="D23" s="3">
        <v>4400</v>
      </c>
    </row>
    <row r="24" spans="1:4">
      <c r="A24" s="4"/>
      <c r="B24" s="4"/>
      <c r="C24" s="4">
        <v>2021</v>
      </c>
      <c r="D24" s="3">
        <v>3740</v>
      </c>
    </row>
    <row r="25" spans="1:4">
      <c r="A25" s="4">
        <v>6</v>
      </c>
      <c r="B25" s="4" t="s">
        <v>6</v>
      </c>
      <c r="C25" s="4">
        <v>2018</v>
      </c>
      <c r="D25" s="3">
        <v>183</v>
      </c>
    </row>
    <row r="26" spans="1:4">
      <c r="A26" s="4"/>
      <c r="B26" s="4"/>
      <c r="C26" s="4">
        <v>2019</v>
      </c>
      <c r="D26" s="3">
        <v>235</v>
      </c>
    </row>
    <row r="27" spans="1:4">
      <c r="A27" s="4"/>
      <c r="B27" s="4"/>
      <c r="C27" s="4">
        <v>2020</v>
      </c>
      <c r="D27" s="3">
        <v>252</v>
      </c>
    </row>
    <row r="28" spans="1:4">
      <c r="A28" s="4"/>
      <c r="B28" s="4"/>
      <c r="C28" s="4">
        <v>2021</v>
      </c>
      <c r="D28" s="3">
        <v>181</v>
      </c>
    </row>
    <row r="29" spans="1:4">
      <c r="A29" s="4">
        <v>7</v>
      </c>
      <c r="B29" s="4" t="s">
        <v>5</v>
      </c>
      <c r="C29" s="4">
        <v>2018</v>
      </c>
      <c r="D29" s="3">
        <v>10450</v>
      </c>
    </row>
    <row r="30" spans="1:4">
      <c r="A30" s="4"/>
      <c r="B30" s="4"/>
      <c r="C30" s="4">
        <v>2019</v>
      </c>
      <c r="D30" s="3">
        <v>11150</v>
      </c>
    </row>
    <row r="31" spans="1:4">
      <c r="A31" s="4"/>
      <c r="B31" s="4"/>
      <c r="C31" s="4">
        <v>2020</v>
      </c>
      <c r="D31" s="3">
        <v>9575</v>
      </c>
    </row>
    <row r="32" spans="1:4">
      <c r="A32" s="4"/>
      <c r="B32" s="4"/>
      <c r="C32" s="4">
        <v>2021</v>
      </c>
      <c r="D32" s="3">
        <v>8700</v>
      </c>
    </row>
    <row r="33" spans="1:4">
      <c r="A33" s="4">
        <v>8</v>
      </c>
      <c r="B33" s="4" t="s">
        <v>4</v>
      </c>
      <c r="C33" s="4">
        <v>2018</v>
      </c>
      <c r="D33" s="3">
        <v>7450</v>
      </c>
    </row>
    <row r="34" spans="1:4">
      <c r="A34" s="4"/>
      <c r="B34" s="4"/>
      <c r="C34" s="4">
        <v>2019</v>
      </c>
      <c r="D34" s="3">
        <v>7925</v>
      </c>
    </row>
    <row r="35" spans="1:4">
      <c r="A35" s="4"/>
      <c r="B35" s="4"/>
      <c r="C35" s="4">
        <v>2020</v>
      </c>
      <c r="D35" s="3">
        <v>6850</v>
      </c>
    </row>
    <row r="36" spans="1:4">
      <c r="A36" s="4"/>
      <c r="B36" s="4"/>
      <c r="C36" s="4">
        <v>2021</v>
      </c>
      <c r="D36" s="3">
        <v>6325</v>
      </c>
    </row>
    <row r="37" spans="1:4">
      <c r="A37" s="4">
        <v>9</v>
      </c>
      <c r="B37" s="4" t="s">
        <v>3</v>
      </c>
      <c r="C37" s="4">
        <v>2018</v>
      </c>
      <c r="D37" s="3">
        <v>16000</v>
      </c>
    </row>
    <row r="38" spans="1:4">
      <c r="A38" s="4"/>
      <c r="B38" s="4"/>
      <c r="C38" s="4">
        <v>2019</v>
      </c>
      <c r="D38" s="3">
        <v>15500</v>
      </c>
    </row>
    <row r="39" spans="1:4">
      <c r="A39" s="4"/>
      <c r="B39" s="4"/>
      <c r="C39" s="4">
        <v>2020</v>
      </c>
      <c r="D39" s="3">
        <v>9700</v>
      </c>
    </row>
    <row r="40" spans="1:4">
      <c r="A40" s="4"/>
      <c r="B40" s="4"/>
      <c r="C40" s="4">
        <v>2021</v>
      </c>
      <c r="D40" s="3">
        <v>7800</v>
      </c>
    </row>
    <row r="41" spans="1:4">
      <c r="A41" s="4">
        <v>10</v>
      </c>
      <c r="B41" s="4" t="s">
        <v>2</v>
      </c>
      <c r="C41" s="4">
        <v>2018</v>
      </c>
      <c r="D41" s="3">
        <v>2620</v>
      </c>
    </row>
    <row r="42" spans="1:4">
      <c r="A42" s="4"/>
      <c r="B42" s="4"/>
      <c r="C42" s="4">
        <v>2019</v>
      </c>
      <c r="D42" s="3">
        <v>2050</v>
      </c>
    </row>
    <row r="43" spans="1:4">
      <c r="A43" s="4"/>
      <c r="B43" s="4"/>
      <c r="C43" s="4">
        <v>2020</v>
      </c>
      <c r="D43" s="3">
        <v>2710</v>
      </c>
    </row>
    <row r="44" spans="1:4">
      <c r="A44" s="4"/>
      <c r="B44" s="4"/>
      <c r="C44" s="4">
        <v>2021</v>
      </c>
      <c r="D44" s="3">
        <v>2040</v>
      </c>
    </row>
    <row r="45" spans="1:4">
      <c r="A45" s="4">
        <v>11</v>
      </c>
      <c r="B45" s="4" t="s">
        <v>1</v>
      </c>
      <c r="C45" s="4">
        <v>2018</v>
      </c>
      <c r="D45" s="3">
        <v>3750</v>
      </c>
    </row>
    <row r="46" spans="1:4">
      <c r="A46" s="4"/>
      <c r="B46" s="4"/>
      <c r="C46" s="4">
        <v>2019</v>
      </c>
      <c r="D46" s="3">
        <v>4500</v>
      </c>
    </row>
    <row r="47" spans="1:4">
      <c r="A47" s="4"/>
      <c r="B47" s="4"/>
      <c r="C47" s="4">
        <v>2020</v>
      </c>
      <c r="D47" s="3">
        <v>9500</v>
      </c>
    </row>
    <row r="48" spans="1:4">
      <c r="A48" s="4"/>
      <c r="B48" s="4"/>
      <c r="C48" s="4">
        <v>2021</v>
      </c>
      <c r="D48" s="3">
        <v>7550</v>
      </c>
    </row>
    <row r="49" spans="1:4">
      <c r="A49" s="4">
        <v>12</v>
      </c>
      <c r="B49" s="4" t="s">
        <v>0</v>
      </c>
      <c r="C49" s="4">
        <v>2018</v>
      </c>
      <c r="D49" s="3">
        <v>1350</v>
      </c>
    </row>
    <row r="50" spans="1:4">
      <c r="A50" s="4"/>
      <c r="B50" s="4"/>
      <c r="C50" s="4">
        <v>2019</v>
      </c>
      <c r="D50" s="3">
        <v>1680</v>
      </c>
    </row>
    <row r="51" spans="1:4">
      <c r="A51" s="4"/>
      <c r="B51" s="4"/>
      <c r="C51" s="4">
        <v>2020</v>
      </c>
      <c r="D51" s="3">
        <v>1600</v>
      </c>
    </row>
    <row r="52" spans="1:4">
      <c r="A52" s="4"/>
      <c r="B52" s="4"/>
      <c r="C52" s="4">
        <v>2021</v>
      </c>
      <c r="D52" s="3">
        <v>1570</v>
      </c>
    </row>
  </sheetData>
  <mergeCells count="3">
    <mergeCell ref="A1:F1"/>
    <mergeCell ref="A2:F2"/>
    <mergeCell ref="B3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59"/>
  <sheetViews>
    <sheetView topLeftCell="A39" workbookViewId="0">
      <selection activeCell="C11" sqref="C11:E59"/>
    </sheetView>
  </sheetViews>
  <sheetFormatPr defaultRowHeight="15"/>
  <cols>
    <col min="4" max="4" width="11.5703125" bestFit="1" customWidth="1"/>
    <col min="5" max="6" width="17.5703125" bestFit="1" customWidth="1"/>
    <col min="7" max="7" width="19" bestFit="1" customWidth="1"/>
    <col min="8" max="8" width="17.5703125" bestFit="1" customWidth="1"/>
    <col min="9" max="9" width="22.140625" customWidth="1"/>
    <col min="10" max="10" width="14.7109375" customWidth="1"/>
  </cols>
  <sheetData>
    <row r="4" spans="2:10">
      <c r="B4" s="22"/>
      <c r="C4" s="22"/>
      <c r="D4" s="22"/>
      <c r="E4" s="22"/>
      <c r="F4" s="22"/>
      <c r="G4" s="22"/>
      <c r="H4" s="22"/>
      <c r="I4" s="21"/>
    </row>
    <row r="5" spans="2:10">
      <c r="B5" s="18"/>
      <c r="C5" s="18"/>
      <c r="D5" s="18"/>
      <c r="E5" s="18"/>
      <c r="F5" s="18"/>
      <c r="G5" s="18"/>
      <c r="H5" s="18"/>
      <c r="I5" s="20"/>
    </row>
    <row r="6" spans="2:10">
      <c r="B6" s="19"/>
      <c r="C6" s="18"/>
      <c r="D6" s="18"/>
      <c r="E6" s="18"/>
      <c r="F6" s="18"/>
      <c r="G6" s="18"/>
      <c r="H6" s="18"/>
      <c r="I6" s="18"/>
    </row>
    <row r="7" spans="2:10">
      <c r="B7" s="11"/>
    </row>
    <row r="8" spans="2:10" ht="15" customHeight="1">
      <c r="B8" s="6"/>
      <c r="C8" s="22"/>
      <c r="D8" s="22"/>
      <c r="E8" s="22"/>
      <c r="F8" s="22"/>
      <c r="G8" s="22"/>
      <c r="H8" s="22"/>
      <c r="I8" s="22"/>
      <c r="J8" s="21"/>
    </row>
    <row r="9" spans="2:10" ht="15" customHeight="1">
      <c r="B9" s="6"/>
      <c r="C9" s="18"/>
      <c r="D9" s="18"/>
      <c r="E9" s="18"/>
      <c r="F9" s="18"/>
      <c r="G9" s="18"/>
      <c r="H9" s="18"/>
      <c r="I9" s="18"/>
      <c r="J9" s="20"/>
    </row>
    <row r="10" spans="2:10">
      <c r="B10" s="6"/>
      <c r="C10" s="19"/>
      <c r="D10" s="18"/>
      <c r="E10" s="18"/>
      <c r="F10" s="18"/>
      <c r="G10" s="18"/>
      <c r="H10" s="18"/>
      <c r="I10" s="18"/>
      <c r="J10" s="18"/>
    </row>
    <row r="11" spans="2:10">
      <c r="B11" s="6"/>
      <c r="C11" s="17" t="s">
        <v>17</v>
      </c>
      <c r="D11" s="16" t="s">
        <v>16</v>
      </c>
      <c r="E11" s="15" t="s">
        <v>15</v>
      </c>
      <c r="F11" s="9" t="s">
        <v>33</v>
      </c>
      <c r="G11" s="9" t="s">
        <v>34</v>
      </c>
      <c r="H11" s="9" t="s">
        <v>35</v>
      </c>
      <c r="I11" s="9" t="s">
        <v>28</v>
      </c>
      <c r="J11" s="9" t="s">
        <v>36</v>
      </c>
    </row>
    <row r="12" spans="2:10">
      <c r="B12" s="6"/>
      <c r="C12" s="4">
        <v>1</v>
      </c>
      <c r="D12" s="4" t="s">
        <v>11</v>
      </c>
      <c r="E12" s="4">
        <v>2018</v>
      </c>
      <c r="F12" s="34">
        <v>1.3877369024798303</v>
      </c>
      <c r="G12" s="34">
        <v>6.0092479645967492E-2</v>
      </c>
      <c r="H12" s="2">
        <v>0.82869765144818375</v>
      </c>
      <c r="I12" s="34">
        <v>27.50463555946483</v>
      </c>
      <c r="J12" s="9">
        <v>920</v>
      </c>
    </row>
    <row r="13" spans="2:10">
      <c r="B13" s="6"/>
      <c r="C13" s="4"/>
      <c r="D13" s="4"/>
      <c r="E13" s="4">
        <v>2019</v>
      </c>
      <c r="F13" s="34">
        <v>2.0042125451649913</v>
      </c>
      <c r="G13" s="34">
        <v>9.5067289984417061E-2</v>
      </c>
      <c r="H13" s="2">
        <v>0.44800391592729477</v>
      </c>
      <c r="I13" s="34">
        <v>27.505882972662047</v>
      </c>
      <c r="J13" s="9">
        <v>1045</v>
      </c>
    </row>
    <row r="14" spans="2:10">
      <c r="B14" s="6"/>
      <c r="C14" s="4"/>
      <c r="D14" s="4"/>
      <c r="E14" s="4">
        <v>2020</v>
      </c>
      <c r="F14" s="34">
        <v>2.9703746479333621</v>
      </c>
      <c r="G14" s="34">
        <v>0.14162523427942064</v>
      </c>
      <c r="H14" s="2">
        <v>0.3687081375230547</v>
      </c>
      <c r="I14" s="34">
        <v>27.588938952729169</v>
      </c>
      <c r="J14" s="9">
        <v>1460</v>
      </c>
    </row>
    <row r="15" spans="2:10">
      <c r="B15" s="6"/>
      <c r="C15" s="4"/>
      <c r="D15" s="4"/>
      <c r="E15" s="4">
        <v>2021</v>
      </c>
      <c r="F15" s="34">
        <v>2.509228034743467</v>
      </c>
      <c r="G15" s="34">
        <v>0.20378143527990014</v>
      </c>
      <c r="H15" s="2">
        <v>0.34469492698106963</v>
      </c>
      <c r="I15" s="34">
        <v>27.896540398089339</v>
      </c>
      <c r="J15" s="9">
        <v>3290</v>
      </c>
    </row>
    <row r="16" spans="2:10">
      <c r="B16" s="6"/>
      <c r="C16" s="5">
        <v>2</v>
      </c>
      <c r="D16" s="4" t="s">
        <v>10</v>
      </c>
      <c r="E16" s="4">
        <v>2018</v>
      </c>
      <c r="F16" s="34">
        <v>10.839032163420054</v>
      </c>
      <c r="G16" s="34">
        <v>6.168354832289661E-2</v>
      </c>
      <c r="H16" s="2">
        <v>0.1342333201214243</v>
      </c>
      <c r="I16" s="34">
        <v>27.635287814394157</v>
      </c>
      <c r="J16" s="9">
        <v>346</v>
      </c>
    </row>
    <row r="17" spans="2:10">
      <c r="B17" s="6"/>
      <c r="C17" s="5"/>
      <c r="D17" s="4"/>
      <c r="E17" s="4">
        <v>2019</v>
      </c>
      <c r="F17" s="34">
        <v>12.633702462962267</v>
      </c>
      <c r="G17" s="34">
        <v>7.2583174861764452E-2</v>
      </c>
      <c r="H17" s="2">
        <v>0.13057273202812622</v>
      </c>
      <c r="I17" s="34">
        <v>27.686956393807151</v>
      </c>
      <c r="J17" s="9">
        <v>374</v>
      </c>
    </row>
    <row r="18" spans="2:10">
      <c r="B18" s="6"/>
      <c r="C18" s="5"/>
      <c r="D18" s="4"/>
      <c r="E18" s="4">
        <v>2020</v>
      </c>
      <c r="F18" s="34">
        <v>13.267255916551678</v>
      </c>
      <c r="G18" s="34">
        <v>4.0525251152808146E-2</v>
      </c>
      <c r="H18" s="2">
        <v>0.13014472741220259</v>
      </c>
      <c r="I18" s="34">
        <v>27.714326495271916</v>
      </c>
      <c r="J18" s="9">
        <v>302</v>
      </c>
    </row>
    <row r="19" spans="2:10">
      <c r="B19" s="6"/>
      <c r="C19" s="5"/>
      <c r="D19" s="4"/>
      <c r="E19" s="4">
        <v>2021</v>
      </c>
      <c r="F19" s="34">
        <v>13.448956644533833</v>
      </c>
      <c r="G19" s="34">
        <v>8.7222217924365561E-2</v>
      </c>
      <c r="H19" s="2">
        <v>0.12166974876637904</v>
      </c>
      <c r="I19" s="34">
        <v>27.768398139865219</v>
      </c>
      <c r="J19" s="9">
        <v>290</v>
      </c>
    </row>
    <row r="20" spans="2:10">
      <c r="B20" s="6"/>
      <c r="C20" s="5">
        <v>3</v>
      </c>
      <c r="D20" s="4" t="s">
        <v>9</v>
      </c>
      <c r="E20" s="4">
        <v>2018</v>
      </c>
      <c r="F20" s="34">
        <v>5.1130354331728203</v>
      </c>
      <c r="G20" s="34">
        <v>7.9258460874650688E-2</v>
      </c>
      <c r="H20" s="2">
        <v>0.19690671601596363</v>
      </c>
      <c r="I20" s="34">
        <v>27.78713219523587</v>
      </c>
      <c r="J20" s="9">
        <v>1375</v>
      </c>
    </row>
    <row r="21" spans="2:10">
      <c r="B21" s="6"/>
      <c r="C21" s="5"/>
      <c r="D21" s="4"/>
      <c r="E21" s="4">
        <v>2019</v>
      </c>
      <c r="F21" s="34">
        <v>4.7997191659108873</v>
      </c>
      <c r="G21" s="34">
        <v>0.15466396119867423</v>
      </c>
      <c r="H21" s="2">
        <v>0.2314028749296019</v>
      </c>
      <c r="I21" s="34">
        <v>27.962537910369512</v>
      </c>
      <c r="J21" s="9">
        <v>1670</v>
      </c>
    </row>
    <row r="22" spans="2:10">
      <c r="B22" s="6"/>
      <c r="C22" s="5"/>
      <c r="D22" s="4"/>
      <c r="E22" s="4">
        <v>2020</v>
      </c>
      <c r="F22" s="34">
        <v>4.6627219010730503</v>
      </c>
      <c r="G22" s="34">
        <v>0.11605006143251191</v>
      </c>
      <c r="H22" s="2">
        <v>0.24268675668207262</v>
      </c>
      <c r="I22" s="34">
        <v>28.079975907073237</v>
      </c>
      <c r="J22" s="9">
        <v>1785</v>
      </c>
    </row>
    <row r="23" spans="2:10">
      <c r="B23" s="6"/>
      <c r="C23" s="5"/>
      <c r="D23" s="4"/>
      <c r="E23" s="4">
        <v>2021</v>
      </c>
      <c r="F23" s="34">
        <v>4.797111239629567</v>
      </c>
      <c r="G23" s="34">
        <v>0.11020879060641056</v>
      </c>
      <c r="H23" s="2">
        <v>0.22345943191590242</v>
      </c>
      <c r="I23" s="34">
        <v>28.160111241275146</v>
      </c>
      <c r="J23" s="9">
        <v>1880</v>
      </c>
    </row>
    <row r="24" spans="2:10">
      <c r="B24" s="6"/>
      <c r="C24" s="5">
        <v>4</v>
      </c>
      <c r="D24" s="4" t="s">
        <v>8</v>
      </c>
      <c r="E24" s="4">
        <v>2018</v>
      </c>
      <c r="F24" s="34">
        <v>1.6400332643020195</v>
      </c>
      <c r="G24" s="34">
        <v>7.6155849586929558E-2</v>
      </c>
      <c r="H24" s="2">
        <v>0.31229286451786104</v>
      </c>
      <c r="I24" s="34">
        <v>27.449419933515454</v>
      </c>
      <c r="J24" s="9">
        <v>284</v>
      </c>
    </row>
    <row r="25" spans="2:10">
      <c r="B25" s="6"/>
      <c r="C25" s="5"/>
      <c r="D25" s="4"/>
      <c r="E25" s="4">
        <v>2019</v>
      </c>
      <c r="F25" s="34">
        <v>1.1746865618549029</v>
      </c>
      <c r="G25" s="34">
        <v>0.10349313912299885</v>
      </c>
      <c r="H25" s="2">
        <v>0.62487957733111676</v>
      </c>
      <c r="I25" s="34">
        <v>27.850272545730174</v>
      </c>
      <c r="J25" s="9">
        <v>505</v>
      </c>
    </row>
    <row r="26" spans="2:10">
      <c r="B26" s="6"/>
      <c r="C26" s="9"/>
      <c r="D26" s="8"/>
      <c r="E26" s="4">
        <v>2020</v>
      </c>
      <c r="F26" s="34">
        <v>1.7227804537219509</v>
      </c>
      <c r="G26" s="34">
        <v>0.10128016703823479</v>
      </c>
      <c r="H26" s="2">
        <v>0.46515319370954944</v>
      </c>
      <c r="I26" s="34">
        <v>27.901765645847046</v>
      </c>
      <c r="J26" s="9">
        <v>500</v>
      </c>
    </row>
    <row r="27" spans="2:10">
      <c r="B27" s="6"/>
      <c r="C27" s="9"/>
      <c r="D27" s="8"/>
      <c r="E27" s="4">
        <v>2021</v>
      </c>
      <c r="F27" s="34">
        <v>1.5299639916076611</v>
      </c>
      <c r="G27" s="34">
        <v>0.13404104470392239</v>
      </c>
      <c r="H27" s="2">
        <v>0.34605495370079392</v>
      </c>
      <c r="I27" s="34">
        <v>27.929777820321338</v>
      </c>
      <c r="J27" s="9">
        <v>470</v>
      </c>
    </row>
    <row r="28" spans="2:10">
      <c r="B28" s="6"/>
      <c r="C28" s="5">
        <v>5</v>
      </c>
      <c r="D28" s="4" t="s">
        <v>7</v>
      </c>
      <c r="E28" s="4">
        <v>2018</v>
      </c>
      <c r="F28" s="34">
        <v>7.1982791166397364</v>
      </c>
      <c r="G28" s="34">
        <v>0.22684564193602078</v>
      </c>
      <c r="H28" s="2">
        <v>0.18907119947303302</v>
      </c>
      <c r="I28" s="34">
        <v>28.023134784926359</v>
      </c>
      <c r="J28" s="9">
        <v>5500</v>
      </c>
    </row>
    <row r="29" spans="2:10">
      <c r="B29" s="6"/>
      <c r="C29" s="5"/>
      <c r="D29" s="4"/>
      <c r="E29" s="4">
        <v>2019</v>
      </c>
      <c r="F29" s="34">
        <v>8.0504783119204717</v>
      </c>
      <c r="G29" s="34">
        <v>0.23002179977438111</v>
      </c>
      <c r="H29" s="2">
        <v>0.17894854091406487</v>
      </c>
      <c r="I29" s="34">
        <v>27.956892887769609</v>
      </c>
      <c r="J29" s="9">
        <v>6800</v>
      </c>
    </row>
    <row r="30" spans="2:10">
      <c r="B30" s="6"/>
      <c r="C30" s="5"/>
      <c r="D30" s="4"/>
      <c r="E30" s="4">
        <v>2020</v>
      </c>
      <c r="F30" s="34">
        <v>7.4984666968045879</v>
      </c>
      <c r="G30" s="34">
        <v>0.1083764040273532</v>
      </c>
      <c r="H30" s="2">
        <v>0.20772148075152289</v>
      </c>
      <c r="I30" s="34">
        <v>27.806711130908212</v>
      </c>
      <c r="J30" s="9">
        <v>4400</v>
      </c>
    </row>
    <row r="31" spans="2:10">
      <c r="B31" s="6"/>
      <c r="C31" s="5"/>
      <c r="D31" s="4"/>
      <c r="E31" s="4">
        <v>2021</v>
      </c>
      <c r="F31" s="34">
        <v>4.8090118831495632</v>
      </c>
      <c r="G31" s="34">
        <v>0.14364623553588515</v>
      </c>
      <c r="H31" s="2">
        <v>0.29554120673844259</v>
      </c>
      <c r="I31" s="34">
        <v>27.900072254108704</v>
      </c>
      <c r="J31" s="9">
        <v>3740</v>
      </c>
    </row>
    <row r="32" spans="2:10">
      <c r="B32" s="6"/>
      <c r="C32" s="5">
        <v>6</v>
      </c>
      <c r="D32" s="4" t="s">
        <v>6</v>
      </c>
      <c r="E32" s="4">
        <v>2018</v>
      </c>
      <c r="F32" s="34">
        <v>2.6783961288807885</v>
      </c>
      <c r="G32" s="34">
        <v>0.1188582007102308</v>
      </c>
      <c r="H32" s="2">
        <v>0.34746136914322995</v>
      </c>
      <c r="I32" s="34">
        <v>27.355065427936687</v>
      </c>
      <c r="J32" s="9">
        <v>183</v>
      </c>
    </row>
    <row r="33" spans="2:10">
      <c r="B33" s="6"/>
      <c r="C33" s="5"/>
      <c r="D33" s="4"/>
      <c r="E33" s="4">
        <v>2019</v>
      </c>
      <c r="F33" s="34">
        <v>2.985895556867916</v>
      </c>
      <c r="G33" s="34">
        <v>0.12221758322106353</v>
      </c>
      <c r="H33" s="2">
        <v>0.32281655210767402</v>
      </c>
      <c r="I33" s="34">
        <v>27.466943366572742</v>
      </c>
      <c r="J33" s="9">
        <v>235</v>
      </c>
    </row>
    <row r="34" spans="2:10">
      <c r="B34" s="6"/>
      <c r="C34" s="5"/>
      <c r="D34" s="4"/>
      <c r="E34" s="4">
        <v>2020</v>
      </c>
      <c r="F34" s="34">
        <v>2.244000841252296</v>
      </c>
      <c r="G34" s="34">
        <v>4.1942224952037269E-2</v>
      </c>
      <c r="H34" s="2">
        <v>0.36881634794828561</v>
      </c>
      <c r="I34" s="34">
        <v>27.533324726972925</v>
      </c>
      <c r="J34" s="9">
        <v>252</v>
      </c>
    </row>
    <row r="35" spans="2:10">
      <c r="B35" s="6"/>
      <c r="C35" s="5"/>
      <c r="D35" s="4"/>
      <c r="E35" s="4">
        <v>2021</v>
      </c>
      <c r="F35" s="34">
        <v>1.602822697585075</v>
      </c>
      <c r="G35" s="34">
        <v>1.2670956384840084E-2</v>
      </c>
      <c r="H35" s="2">
        <v>0.47925467143347028</v>
      </c>
      <c r="I35" s="34">
        <v>27.620080803692819</v>
      </c>
      <c r="J35" s="9">
        <v>181</v>
      </c>
    </row>
    <row r="36" spans="2:10">
      <c r="B36" s="6"/>
      <c r="C36" s="5">
        <v>7</v>
      </c>
      <c r="D36" s="4" t="s">
        <v>5</v>
      </c>
      <c r="E36" s="4">
        <v>2018</v>
      </c>
      <c r="F36" s="34">
        <v>1.951733408445534</v>
      </c>
      <c r="G36" s="34">
        <v>0.13555911948830909</v>
      </c>
      <c r="H36" s="2">
        <v>0.51349478027845852</v>
      </c>
      <c r="I36" s="34">
        <v>31.168122369492632</v>
      </c>
      <c r="J36" s="9">
        <v>10450</v>
      </c>
    </row>
    <row r="37" spans="2:10">
      <c r="B37" s="6"/>
      <c r="C37" s="5"/>
      <c r="D37" s="4"/>
      <c r="E37" s="4">
        <v>2019</v>
      </c>
      <c r="F37" s="34">
        <v>2.5356947354469148</v>
      </c>
      <c r="G37" s="34">
        <v>0.13846897415955239</v>
      </c>
      <c r="H37" s="2">
        <v>0.45135776906722719</v>
      </c>
      <c r="I37" s="34">
        <v>31.28710135884209</v>
      </c>
      <c r="J37" s="9">
        <v>11150</v>
      </c>
    </row>
    <row r="38" spans="2:10">
      <c r="B38" s="6"/>
      <c r="C38" s="5"/>
      <c r="D38" s="4"/>
      <c r="E38" s="4">
        <v>2020</v>
      </c>
      <c r="F38" s="34">
        <v>2.257612549209016</v>
      </c>
      <c r="G38" s="34">
        <v>7.1615927760198844E-2</v>
      </c>
      <c r="H38" s="2">
        <v>1.0586711691726227</v>
      </c>
      <c r="I38" s="34">
        <v>32.2714457463534</v>
      </c>
      <c r="J38" s="9">
        <v>9575</v>
      </c>
    </row>
    <row r="39" spans="2:10">
      <c r="B39" s="6"/>
      <c r="C39" s="5"/>
      <c r="D39" s="4"/>
      <c r="E39" s="4">
        <v>2021</v>
      </c>
      <c r="F39" s="34">
        <v>1.7991848914272566</v>
      </c>
      <c r="G39" s="34">
        <v>6.6913759915291221E-2</v>
      </c>
      <c r="H39" s="2">
        <v>1.1574980552816603</v>
      </c>
      <c r="I39" s="34">
        <v>32.402270225110527</v>
      </c>
      <c r="J39" s="9">
        <v>8700</v>
      </c>
    </row>
    <row r="40" spans="2:10">
      <c r="B40" s="6"/>
      <c r="C40" s="5">
        <v>8</v>
      </c>
      <c r="D40" s="4" t="s">
        <v>4</v>
      </c>
      <c r="E40" s="4">
        <v>2018</v>
      </c>
      <c r="F40" s="34">
        <v>1.0662898743248563</v>
      </c>
      <c r="G40" s="34">
        <v>0.51398014100094014</v>
      </c>
      <c r="H40" s="2">
        <v>0.933974052823899</v>
      </c>
      <c r="I40" s="34">
        <v>32.200955715985231</v>
      </c>
      <c r="J40" s="9">
        <v>7450</v>
      </c>
    </row>
    <row r="41" spans="2:10">
      <c r="B41" s="6"/>
      <c r="C41" s="5"/>
      <c r="D41" s="4"/>
      <c r="E41" s="4">
        <v>2019</v>
      </c>
      <c r="F41" s="34">
        <v>1.2720711526641175</v>
      </c>
      <c r="G41" s="34">
        <v>6.1359848435983327E-2</v>
      </c>
      <c r="H41" s="2">
        <v>0.77479969185178366</v>
      </c>
      <c r="I41" s="34">
        <v>32.197435494278039</v>
      </c>
      <c r="J41" s="9">
        <v>7925</v>
      </c>
    </row>
    <row r="42" spans="2:10">
      <c r="B42" s="6"/>
      <c r="C42" s="5"/>
      <c r="D42" s="4"/>
      <c r="E42" s="4">
        <v>2020</v>
      </c>
      <c r="F42" s="34">
        <v>1.3732631419035151</v>
      </c>
      <c r="G42" s="34">
        <v>5.3648724482996804E-2</v>
      </c>
      <c r="H42" s="2">
        <v>1.0614170853148708</v>
      </c>
      <c r="I42" s="34">
        <v>32.725608487682294</v>
      </c>
      <c r="J42" s="9">
        <v>6850</v>
      </c>
    </row>
    <row r="43" spans="2:10">
      <c r="B43" s="6"/>
      <c r="C43" s="5"/>
      <c r="D43" s="4"/>
      <c r="E43" s="4">
        <v>2021</v>
      </c>
      <c r="F43" s="34">
        <v>1.3410602482899707</v>
      </c>
      <c r="G43" s="34">
        <v>6.2465559803669558E-2</v>
      </c>
      <c r="H43" s="2">
        <v>1.0703200110176236</v>
      </c>
      <c r="I43" s="34">
        <v>32.820394849558802</v>
      </c>
      <c r="J43" s="9">
        <v>6325</v>
      </c>
    </row>
    <row r="44" spans="2:10">
      <c r="B44" s="6"/>
      <c r="C44" s="5">
        <v>9</v>
      </c>
      <c r="D44" s="4" t="s">
        <v>3</v>
      </c>
      <c r="E44" s="4">
        <v>2018</v>
      </c>
      <c r="F44" s="34">
        <v>0.77835595112858857</v>
      </c>
      <c r="G44" s="34">
        <v>0.57619126270813803</v>
      </c>
      <c r="H44" s="2">
        <v>1.4748710104013922</v>
      </c>
      <c r="I44" s="34">
        <v>28.445632105335896</v>
      </c>
      <c r="J44" s="9">
        <v>16000</v>
      </c>
    </row>
    <row r="45" spans="2:10">
      <c r="B45" s="6"/>
      <c r="C45" s="5"/>
      <c r="D45" s="4"/>
      <c r="E45" s="4">
        <v>2019</v>
      </c>
      <c r="F45" s="34">
        <v>0.73192366303621903</v>
      </c>
      <c r="G45" s="34">
        <v>0.41632026786793008</v>
      </c>
      <c r="H45" s="2">
        <v>1.5278641404459135</v>
      </c>
      <c r="I45" s="34">
        <v>28.694679575333129</v>
      </c>
      <c r="J45" s="9">
        <v>15500</v>
      </c>
    </row>
    <row r="46" spans="2:10">
      <c r="B46" s="6"/>
      <c r="C46" s="5"/>
      <c r="D46" s="4"/>
      <c r="E46" s="4">
        <v>2020</v>
      </c>
      <c r="F46" s="34">
        <v>0.8885419678566332</v>
      </c>
      <c r="G46" s="34">
        <v>9.8237099839204797E-2</v>
      </c>
      <c r="H46" s="2">
        <v>1.0283332147346949</v>
      </c>
      <c r="I46" s="34">
        <v>28.698288925649688</v>
      </c>
      <c r="J46" s="9">
        <v>9700</v>
      </c>
    </row>
    <row r="47" spans="2:10">
      <c r="B47" s="6"/>
      <c r="C47" s="5"/>
      <c r="D47" s="4"/>
      <c r="E47" s="4">
        <v>2021</v>
      </c>
      <c r="F47" s="34">
        <v>0.73757175967195576</v>
      </c>
      <c r="G47" s="34">
        <v>0.22787341757423041</v>
      </c>
      <c r="H47" s="2">
        <v>1.6584164045718675</v>
      </c>
      <c r="I47" s="34">
        <v>28.703295247173056</v>
      </c>
      <c r="J47" s="9">
        <v>7800</v>
      </c>
    </row>
    <row r="48" spans="2:10">
      <c r="B48" s="6"/>
      <c r="C48" s="5">
        <v>10</v>
      </c>
      <c r="D48" s="4" t="s">
        <v>2</v>
      </c>
      <c r="E48" s="4">
        <v>2018</v>
      </c>
      <c r="F48" s="34">
        <v>2.6545977866019146</v>
      </c>
      <c r="G48" s="34">
        <v>0.10007183144204174</v>
      </c>
      <c r="H48" s="2">
        <v>1.0593052180567091</v>
      </c>
      <c r="I48" s="34">
        <v>30.498448681151473</v>
      </c>
      <c r="J48" s="9">
        <v>2620</v>
      </c>
    </row>
    <row r="49" spans="2:10">
      <c r="B49" s="6"/>
      <c r="C49" s="5"/>
      <c r="D49" s="4"/>
      <c r="E49" s="4">
        <v>2019</v>
      </c>
      <c r="F49" s="34">
        <v>3.4285748992037499</v>
      </c>
      <c r="G49" s="34">
        <v>0.10712327473896942</v>
      </c>
      <c r="H49" s="2">
        <v>0.92303371847404125</v>
      </c>
      <c r="I49" s="34">
        <v>30.577453832934669</v>
      </c>
      <c r="J49" s="9">
        <v>2050</v>
      </c>
    </row>
    <row r="50" spans="2:10">
      <c r="B50" s="6"/>
      <c r="C50" s="5"/>
      <c r="D50" s="4"/>
      <c r="E50" s="4">
        <v>2020</v>
      </c>
      <c r="F50" s="34">
        <v>3.6070573449862295</v>
      </c>
      <c r="G50" s="34">
        <v>0.10608865933798915</v>
      </c>
      <c r="H50" s="2">
        <v>0.75465169460545078</v>
      </c>
      <c r="I50" s="34">
        <v>30.6155660698589</v>
      </c>
      <c r="J50" s="9">
        <v>2710</v>
      </c>
    </row>
    <row r="51" spans="2:10">
      <c r="B51" s="6"/>
      <c r="C51" s="5"/>
      <c r="D51" s="4"/>
      <c r="E51" s="4">
        <v>2021</v>
      </c>
      <c r="F51" s="34">
        <v>2.3281836799417848</v>
      </c>
      <c r="G51" s="34">
        <v>6.0802978734899468E-2</v>
      </c>
      <c r="H51" s="2">
        <v>0.75330970232217331</v>
      </c>
      <c r="I51" s="34">
        <v>30.622627553189677</v>
      </c>
      <c r="J51" s="9">
        <v>2040</v>
      </c>
    </row>
    <row r="52" spans="2:10">
      <c r="B52" s="6"/>
      <c r="C52" s="5">
        <v>11</v>
      </c>
      <c r="D52" s="4" t="s">
        <v>1</v>
      </c>
      <c r="E52" s="4">
        <v>2018</v>
      </c>
      <c r="F52" s="34">
        <v>1.8484641454673327</v>
      </c>
      <c r="G52" s="34">
        <v>9.6948112616813284E-2</v>
      </c>
      <c r="H52" s="2">
        <v>0.59815905777322342</v>
      </c>
      <c r="I52" s="34">
        <v>28.598457259067484</v>
      </c>
      <c r="J52" s="9">
        <v>3750</v>
      </c>
    </row>
    <row r="53" spans="2:10">
      <c r="B53" s="6"/>
      <c r="C53" s="5"/>
      <c r="D53" s="4"/>
      <c r="E53" s="4">
        <v>2019</v>
      </c>
      <c r="F53" s="34">
        <v>2.8529577975101859</v>
      </c>
      <c r="G53" s="34">
        <v>0.16747525866336505</v>
      </c>
      <c r="H53" s="2">
        <v>0.34150543887835866</v>
      </c>
      <c r="I53" s="34">
        <v>28.689354000331711</v>
      </c>
      <c r="J53" s="9">
        <v>4500</v>
      </c>
    </row>
    <row r="54" spans="2:10">
      <c r="B54" s="6"/>
      <c r="C54" s="5"/>
      <c r="D54" s="4"/>
      <c r="E54" s="4">
        <v>2020</v>
      </c>
      <c r="F54" s="34">
        <v>2.4050435658572842</v>
      </c>
      <c r="G54" s="34">
        <v>0.18226436067162916</v>
      </c>
      <c r="H54" s="2">
        <v>0.29016473395537429</v>
      </c>
      <c r="I54" s="34">
        <v>28.869104017548796</v>
      </c>
      <c r="J54" s="9">
        <v>9500</v>
      </c>
    </row>
    <row r="55" spans="2:10">
      <c r="B55" s="1"/>
      <c r="C55" s="5"/>
      <c r="D55" s="4"/>
      <c r="E55" s="4">
        <v>2021</v>
      </c>
      <c r="F55" s="34">
        <v>4.1648527073455508</v>
      </c>
      <c r="G55" s="34">
        <v>0.15757473040625275</v>
      </c>
      <c r="H55" s="2">
        <v>0.18734426565287515</v>
      </c>
      <c r="I55" s="34">
        <v>28.996919813296635</v>
      </c>
      <c r="J55" s="9">
        <v>7550</v>
      </c>
    </row>
    <row r="56" spans="2:10">
      <c r="C56" s="5">
        <v>12</v>
      </c>
      <c r="D56" s="4" t="s">
        <v>0</v>
      </c>
      <c r="E56" s="4">
        <v>2018</v>
      </c>
      <c r="F56" s="34">
        <v>4.398130552726002</v>
      </c>
      <c r="G56" s="34">
        <v>0.12628208970294666</v>
      </c>
      <c r="H56" s="2">
        <v>0.16354391537848725</v>
      </c>
      <c r="I56" s="34">
        <v>29.34587632240855</v>
      </c>
      <c r="J56" s="9">
        <v>1350</v>
      </c>
    </row>
    <row r="57" spans="2:10">
      <c r="C57" s="5"/>
      <c r="D57" s="4"/>
      <c r="E57" s="4">
        <v>2019</v>
      </c>
      <c r="F57" s="34">
        <v>4.4440736374136991</v>
      </c>
      <c r="G57" s="34">
        <v>0.15674922091839777</v>
      </c>
      <c r="H57" s="2">
        <v>0.16856933136391519</v>
      </c>
      <c r="I57" s="34">
        <v>29.519366012093606</v>
      </c>
      <c r="J57" s="9">
        <v>1680</v>
      </c>
    </row>
    <row r="58" spans="2:10">
      <c r="C58" s="5"/>
      <c r="D58" s="4"/>
      <c r="E58" s="4">
        <v>2020</v>
      </c>
      <c r="F58" s="34">
        <v>2.4033546466586948</v>
      </c>
      <c r="G58" s="34">
        <v>0.12675934383323229</v>
      </c>
      <c r="H58" s="2">
        <v>0.83073975001134526</v>
      </c>
      <c r="I58" s="34">
        <v>29.800545105694674</v>
      </c>
      <c r="J58" s="9">
        <v>1600</v>
      </c>
    </row>
    <row r="59" spans="2:10">
      <c r="C59" s="5"/>
      <c r="D59" s="4"/>
      <c r="E59" s="4">
        <v>2021</v>
      </c>
      <c r="F59" s="34">
        <v>3.1125599808292628</v>
      </c>
      <c r="G59" s="34">
        <v>0.1723798869587852</v>
      </c>
      <c r="H59" s="2">
        <v>0.44154814420666211</v>
      </c>
      <c r="I59" s="34">
        <v>29.633427173701463</v>
      </c>
      <c r="J59" s="9">
        <v>1570</v>
      </c>
    </row>
  </sheetData>
  <mergeCells count="6">
    <mergeCell ref="B4:H4"/>
    <mergeCell ref="B5:H5"/>
    <mergeCell ref="C6:I6"/>
    <mergeCell ref="C8:I8"/>
    <mergeCell ref="C9:I9"/>
    <mergeCell ref="D10:J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54"/>
  <sheetViews>
    <sheetView tabSelected="1" topLeftCell="A3" workbookViewId="0">
      <selection activeCell="N4" sqref="N4"/>
    </sheetView>
  </sheetViews>
  <sheetFormatPr defaultRowHeight="15"/>
  <cols>
    <col min="11" max="11" width="12.7109375" bestFit="1" customWidth="1"/>
  </cols>
  <sheetData>
    <row r="6" spans="1:11">
      <c r="C6" s="17" t="s">
        <v>17</v>
      </c>
      <c r="D6" s="16" t="s">
        <v>16</v>
      </c>
      <c r="E6" s="15" t="s">
        <v>15</v>
      </c>
      <c r="F6" s="9" t="s">
        <v>33</v>
      </c>
      <c r="G6" s="9" t="s">
        <v>34</v>
      </c>
      <c r="H6" s="9" t="s">
        <v>35</v>
      </c>
      <c r="I6" s="9" t="s">
        <v>28</v>
      </c>
      <c r="J6" s="9" t="s">
        <v>36</v>
      </c>
    </row>
    <row r="7" spans="1:11">
      <c r="A7">
        <v>1</v>
      </c>
      <c r="C7" s="4">
        <v>2</v>
      </c>
      <c r="D7" s="4" t="s">
        <v>10</v>
      </c>
      <c r="E7" s="4">
        <v>2018</v>
      </c>
      <c r="F7" s="34">
        <v>4.4440736374136991</v>
      </c>
      <c r="G7" s="34">
        <v>0.57619126270813803</v>
      </c>
      <c r="H7" s="34">
        <v>1.6584164045718675</v>
      </c>
      <c r="I7" s="34">
        <v>32.725608487682294</v>
      </c>
      <c r="J7" s="9">
        <v>2040</v>
      </c>
      <c r="K7" s="35">
        <v>-669287966</v>
      </c>
    </row>
    <row r="8" spans="1:11">
      <c r="C8" s="5">
        <v>10</v>
      </c>
      <c r="D8" s="4" t="s">
        <v>2</v>
      </c>
      <c r="E8" s="4">
        <v>2018</v>
      </c>
      <c r="F8" s="34">
        <v>1.7227804537219509</v>
      </c>
      <c r="G8" s="34">
        <v>0.22684564193602078</v>
      </c>
      <c r="H8" s="34">
        <v>1.0283332147346949</v>
      </c>
      <c r="I8" s="34">
        <v>30.6155660698589</v>
      </c>
      <c r="J8" s="9">
        <v>8700</v>
      </c>
      <c r="K8" s="35">
        <v>85903640</v>
      </c>
    </row>
    <row r="9" spans="1:11">
      <c r="C9" s="4">
        <v>4</v>
      </c>
      <c r="D9" s="4" t="s">
        <v>8</v>
      </c>
      <c r="E9" s="4">
        <v>2018</v>
      </c>
      <c r="F9" s="34">
        <v>4.1648527073455508</v>
      </c>
      <c r="G9" s="34">
        <v>0.10608865933798915</v>
      </c>
      <c r="H9" s="34">
        <v>1.4748710104013922</v>
      </c>
      <c r="I9" s="34">
        <v>32.2714457463534</v>
      </c>
      <c r="J9" s="9">
        <v>15500</v>
      </c>
      <c r="K9" s="35">
        <v>357045077</v>
      </c>
    </row>
    <row r="10" spans="1:11">
      <c r="C10" s="5">
        <v>5</v>
      </c>
      <c r="D10" s="4" t="s">
        <v>7</v>
      </c>
      <c r="E10" s="4">
        <v>2018</v>
      </c>
      <c r="F10" s="34">
        <v>3.6070573449862295</v>
      </c>
      <c r="G10" s="34">
        <v>0.12628208970294666</v>
      </c>
      <c r="H10" s="34">
        <v>1.1574980552816603</v>
      </c>
      <c r="I10" s="34">
        <v>32.200955715985231</v>
      </c>
      <c r="J10" s="9">
        <v>10450</v>
      </c>
      <c r="K10" s="35">
        <v>-10470967</v>
      </c>
    </row>
    <row r="11" spans="1:11">
      <c r="C11" s="5">
        <v>6</v>
      </c>
      <c r="D11" s="4" t="s">
        <v>6</v>
      </c>
      <c r="E11" s="4">
        <v>2018</v>
      </c>
      <c r="F11" s="34">
        <v>3.4285748992037499</v>
      </c>
      <c r="G11" s="34">
        <v>0.51398014100094014</v>
      </c>
      <c r="H11" s="34">
        <v>1.0703200110176236</v>
      </c>
      <c r="I11" s="34">
        <v>32.197435494278039</v>
      </c>
      <c r="J11" s="9">
        <v>9700</v>
      </c>
      <c r="K11" s="35">
        <v>305466618</v>
      </c>
    </row>
    <row r="12" spans="1:11">
      <c r="C12" s="4">
        <v>1</v>
      </c>
      <c r="D12" s="4" t="s">
        <v>11</v>
      </c>
      <c r="E12" s="4">
        <v>2018</v>
      </c>
      <c r="F12" s="34">
        <v>4.6627219010730503</v>
      </c>
      <c r="G12" s="34">
        <v>6.0092479645967492E-2</v>
      </c>
      <c r="H12" s="34">
        <v>0.82869765144818375</v>
      </c>
      <c r="I12" s="34">
        <v>32.820394849558802</v>
      </c>
      <c r="J12" s="9">
        <v>346</v>
      </c>
      <c r="K12" s="35">
        <v>-985141354</v>
      </c>
    </row>
    <row r="13" spans="1:11">
      <c r="C13" s="5">
        <v>7</v>
      </c>
      <c r="D13" s="4" t="s">
        <v>5</v>
      </c>
      <c r="E13" s="4">
        <v>2018</v>
      </c>
      <c r="F13" s="34">
        <v>3.1125599808292628</v>
      </c>
      <c r="G13" s="34">
        <v>0.41632026786793008</v>
      </c>
      <c r="H13" s="34">
        <v>1.0614170853148708</v>
      </c>
      <c r="I13" s="34">
        <v>31.28710135884209</v>
      </c>
      <c r="J13" s="9">
        <v>9575</v>
      </c>
      <c r="K13" s="35">
        <v>310438483</v>
      </c>
    </row>
    <row r="14" spans="1:11">
      <c r="C14" s="5">
        <v>9</v>
      </c>
      <c r="D14" s="4" t="s">
        <v>3</v>
      </c>
      <c r="E14" s="4">
        <v>2018</v>
      </c>
      <c r="F14" s="34">
        <v>1.7991848914272566</v>
      </c>
      <c r="G14" s="34">
        <v>0.22787341757423041</v>
      </c>
      <c r="H14" s="34">
        <v>1.0586711691726227</v>
      </c>
      <c r="I14" s="34">
        <v>30.622627553189677</v>
      </c>
      <c r="J14" s="9">
        <v>9500</v>
      </c>
      <c r="K14" s="35">
        <v>156231668</v>
      </c>
    </row>
    <row r="15" spans="1:11">
      <c r="C15" s="4">
        <v>3</v>
      </c>
      <c r="D15" s="4" t="s">
        <v>9</v>
      </c>
      <c r="E15" s="4">
        <v>2018</v>
      </c>
      <c r="F15" s="34">
        <v>4.398130552726002</v>
      </c>
      <c r="G15" s="34">
        <v>9.5067289984417061E-2</v>
      </c>
      <c r="H15" s="34">
        <v>1.5278641404459135</v>
      </c>
      <c r="I15" s="34">
        <v>32.402270225110527</v>
      </c>
      <c r="J15" s="9">
        <v>16000</v>
      </c>
      <c r="K15" s="35">
        <v>365423191</v>
      </c>
    </row>
    <row r="16" spans="1:11">
      <c r="C16" s="5">
        <v>8</v>
      </c>
      <c r="D16" s="4" t="s">
        <v>4</v>
      </c>
      <c r="E16" s="4">
        <v>2018</v>
      </c>
      <c r="F16" s="34">
        <v>1.8484641454673327</v>
      </c>
      <c r="G16" s="34">
        <v>0.23002179977438111</v>
      </c>
      <c r="H16" s="34">
        <v>1.0593052180567091</v>
      </c>
      <c r="I16" s="34">
        <v>31.168122369492632</v>
      </c>
      <c r="J16" s="9">
        <v>11150</v>
      </c>
      <c r="K16" s="35">
        <v>256465792</v>
      </c>
    </row>
    <row r="17" spans="1:11">
      <c r="C17" s="5">
        <v>11</v>
      </c>
      <c r="D17" s="4" t="s">
        <v>1</v>
      </c>
      <c r="E17" s="4">
        <v>2018</v>
      </c>
      <c r="F17" s="34">
        <v>1.6400332643020195</v>
      </c>
      <c r="G17" s="34">
        <v>5.3648724482996804E-2</v>
      </c>
      <c r="H17" s="34">
        <v>0.933974052823899</v>
      </c>
      <c r="I17" s="34">
        <v>30.577453832934669</v>
      </c>
      <c r="J17" s="9">
        <v>7925</v>
      </c>
      <c r="K17" s="35">
        <v>-118073206</v>
      </c>
    </row>
    <row r="18" spans="1:11">
      <c r="C18" s="5">
        <v>12</v>
      </c>
      <c r="D18" s="4" t="s">
        <v>0</v>
      </c>
      <c r="E18" s="4">
        <v>2018</v>
      </c>
      <c r="F18" s="34">
        <v>1.602822697585075</v>
      </c>
      <c r="G18" s="34">
        <v>6.0802978734899468E-2</v>
      </c>
      <c r="H18" s="34">
        <v>0.20772148075152289</v>
      </c>
      <c r="I18" s="34">
        <v>30.498448681151473</v>
      </c>
      <c r="J18" s="9">
        <v>7800</v>
      </c>
      <c r="K18" s="35">
        <v>189552167</v>
      </c>
    </row>
    <row r="19" spans="1:11">
      <c r="A19">
        <v>1</v>
      </c>
      <c r="C19" s="5">
        <f>C12</f>
        <v>1</v>
      </c>
      <c r="D19" s="4" t="str">
        <f>D12</f>
        <v>ADES</v>
      </c>
      <c r="E19" s="4">
        <v>2019</v>
      </c>
      <c r="F19" s="34">
        <v>1.5299639916076611</v>
      </c>
      <c r="G19" s="34">
        <v>6.1359848435983327E-2</v>
      </c>
      <c r="H19" s="34">
        <v>0.19690671601596363</v>
      </c>
      <c r="I19" s="34">
        <v>29.800545105694674</v>
      </c>
      <c r="J19" s="9">
        <v>7450</v>
      </c>
      <c r="K19" s="35">
        <v>240948943</v>
      </c>
    </row>
    <row r="20" spans="1:11">
      <c r="C20" s="5">
        <f>C7</f>
        <v>2</v>
      </c>
      <c r="D20" s="4" t="str">
        <f>D7</f>
        <v>CAMP</v>
      </c>
      <c r="E20" s="4">
        <v>2019</v>
      </c>
      <c r="F20" s="34">
        <v>1.3877369024798303</v>
      </c>
      <c r="G20" s="34">
        <v>6.168354832289661E-2</v>
      </c>
      <c r="H20" s="34">
        <v>0.18907119947303302</v>
      </c>
      <c r="I20" s="34">
        <v>29.633427173701463</v>
      </c>
      <c r="J20" s="9">
        <v>6850</v>
      </c>
      <c r="K20" s="35">
        <v>200607197</v>
      </c>
    </row>
    <row r="21" spans="1:11">
      <c r="C21" s="5">
        <f>C15</f>
        <v>3</v>
      </c>
      <c r="D21" s="4" t="str">
        <f>D15</f>
        <v>CEKA</v>
      </c>
      <c r="E21" s="4">
        <v>2019</v>
      </c>
      <c r="F21" s="34">
        <v>1.3732631419035151</v>
      </c>
      <c r="G21" s="34">
        <v>6.2465559803669558E-2</v>
      </c>
      <c r="H21" s="34">
        <v>0.18734426565287515</v>
      </c>
      <c r="I21" s="34">
        <v>29.519366012093606</v>
      </c>
      <c r="J21" s="9">
        <v>6800</v>
      </c>
      <c r="K21" s="35">
        <v>208194177</v>
      </c>
    </row>
    <row r="22" spans="1:11">
      <c r="C22" s="5">
        <f>C9</f>
        <v>4</v>
      </c>
      <c r="D22" s="4" t="str">
        <f>D9</f>
        <v>CLEO</v>
      </c>
      <c r="E22" s="4">
        <v>2019</v>
      </c>
      <c r="F22" s="34">
        <v>1.3410602482899707</v>
      </c>
      <c r="G22" s="34">
        <v>6.6913759915291221E-2</v>
      </c>
      <c r="H22" s="34">
        <v>0.17894854091406487</v>
      </c>
      <c r="I22" s="34">
        <v>29.34587632240855</v>
      </c>
      <c r="J22" s="9">
        <v>6325</v>
      </c>
      <c r="K22" s="35">
        <v>193847019</v>
      </c>
    </row>
    <row r="23" spans="1:11">
      <c r="C23" s="5">
        <f>C11</f>
        <v>6</v>
      </c>
      <c r="D23" s="4" t="str">
        <f>D11</f>
        <v>HOKI</v>
      </c>
      <c r="E23" s="4">
        <v>2019</v>
      </c>
      <c r="F23" s="34">
        <v>1.1746865618549029</v>
      </c>
      <c r="G23" s="34">
        <v>7.2583174861764452E-2</v>
      </c>
      <c r="H23" s="34">
        <v>0.16354391537848725</v>
      </c>
      <c r="I23" s="34">
        <v>28.869104017548796</v>
      </c>
      <c r="J23" s="9">
        <v>3750</v>
      </c>
      <c r="K23" s="35">
        <v>-3356392</v>
      </c>
    </row>
    <row r="24" spans="1:11">
      <c r="C24" s="5">
        <f>C13</f>
        <v>7</v>
      </c>
      <c r="D24" s="4" t="str">
        <f>D13</f>
        <v>ICBP</v>
      </c>
      <c r="E24" s="4">
        <v>2019</v>
      </c>
      <c r="F24" s="34">
        <v>1.0662898743248563</v>
      </c>
      <c r="G24" s="34">
        <v>7.6155849586929558E-2</v>
      </c>
      <c r="H24" s="34">
        <v>0.1342333201214243</v>
      </c>
      <c r="I24" s="34">
        <v>28.703295247173056</v>
      </c>
      <c r="J24" s="9">
        <v>505</v>
      </c>
      <c r="K24" s="35">
        <v>-288865896</v>
      </c>
    </row>
    <row r="25" spans="1:11">
      <c r="C25" s="5">
        <f>C16</f>
        <v>8</v>
      </c>
      <c r="D25" s="4" t="str">
        <f>D16</f>
        <v>INDF</v>
      </c>
      <c r="E25" s="4">
        <v>2019</v>
      </c>
      <c r="F25" s="34">
        <v>0.8885419678566332</v>
      </c>
      <c r="G25" s="34">
        <v>0.12675934383323229</v>
      </c>
      <c r="H25" s="34">
        <v>0.22345943191590242</v>
      </c>
      <c r="I25" s="34">
        <v>28.698288925649688</v>
      </c>
      <c r="J25" s="9">
        <v>1460</v>
      </c>
      <c r="K25" s="35">
        <v>-190429862</v>
      </c>
    </row>
    <row r="26" spans="1:11">
      <c r="C26" s="5">
        <f>C14</f>
        <v>9</v>
      </c>
      <c r="D26" s="4" t="str">
        <f>D14</f>
        <v>MLBI</v>
      </c>
      <c r="E26" s="4">
        <v>2019</v>
      </c>
      <c r="F26" s="34">
        <v>0.77835595112858857</v>
      </c>
      <c r="G26" s="34">
        <v>0.13404104470392239</v>
      </c>
      <c r="H26" s="34">
        <v>0.2314028749296019</v>
      </c>
      <c r="I26" s="34">
        <v>28.694679575333129</v>
      </c>
      <c r="J26" s="9">
        <v>1375</v>
      </c>
      <c r="K26" s="35">
        <v>-205947676</v>
      </c>
    </row>
    <row r="27" spans="1:11">
      <c r="C27" s="5">
        <f>C8</f>
        <v>10</v>
      </c>
      <c r="D27" s="4" t="str">
        <f>D8</f>
        <v>MYOR</v>
      </c>
      <c r="E27" s="4">
        <v>2019</v>
      </c>
      <c r="F27" s="34">
        <v>0.73757175967195576</v>
      </c>
      <c r="G27" s="34">
        <v>0.13555911948830909</v>
      </c>
      <c r="H27" s="34">
        <v>0.24268675668207262</v>
      </c>
      <c r="I27" s="34">
        <v>28.689354000331711</v>
      </c>
      <c r="J27" s="9">
        <v>1350</v>
      </c>
      <c r="K27" s="35">
        <v>-204646538</v>
      </c>
    </row>
    <row r="28" spans="1:11">
      <c r="C28" s="5">
        <f>C10</f>
        <v>5</v>
      </c>
      <c r="D28" s="4" t="str">
        <f>D10</f>
        <v>DLTA</v>
      </c>
      <c r="E28" s="4">
        <v>2019</v>
      </c>
      <c r="F28" s="34">
        <v>1.2720711526641175</v>
      </c>
      <c r="G28" s="34">
        <v>7.1615927760198844E-2</v>
      </c>
      <c r="H28" s="34">
        <v>0.16856933136391519</v>
      </c>
      <c r="I28" s="34">
        <v>28.996919813296635</v>
      </c>
      <c r="J28" s="9">
        <v>5500</v>
      </c>
      <c r="K28" s="35">
        <v>155363978</v>
      </c>
    </row>
    <row r="29" spans="1:11">
      <c r="C29" s="5">
        <f>C17</f>
        <v>11</v>
      </c>
      <c r="D29" s="4" t="str">
        <f>D17</f>
        <v>STTP</v>
      </c>
      <c r="E29" s="4">
        <v>2019</v>
      </c>
      <c r="F29" s="34">
        <v>0.73192366303621903</v>
      </c>
      <c r="G29" s="34">
        <v>0.14162523427942064</v>
      </c>
      <c r="H29" s="34">
        <v>0.29016473395537429</v>
      </c>
      <c r="I29" s="34">
        <v>28.598457259067484</v>
      </c>
      <c r="J29" s="9">
        <v>1045</v>
      </c>
      <c r="K29" s="35">
        <v>-245617630</v>
      </c>
    </row>
    <row r="30" spans="1:11">
      <c r="C30" s="5">
        <f>C18</f>
        <v>12</v>
      </c>
      <c r="D30" s="4" t="str">
        <f>D18</f>
        <v>ULTJ</v>
      </c>
      <c r="E30" s="4">
        <v>2019</v>
      </c>
      <c r="F30" s="34">
        <v>1.951733408445534</v>
      </c>
      <c r="G30" s="34">
        <v>0.15466396119867423</v>
      </c>
      <c r="H30" s="34">
        <v>0.29554120673844259</v>
      </c>
      <c r="I30" s="34">
        <v>28.445632105335896</v>
      </c>
      <c r="J30" s="9">
        <v>920</v>
      </c>
      <c r="K30" s="35">
        <v>-190013046</v>
      </c>
    </row>
    <row r="31" spans="1:11">
      <c r="A31">
        <v>1</v>
      </c>
      <c r="C31" s="5">
        <f>C19</f>
        <v>1</v>
      </c>
      <c r="D31" s="4" t="str">
        <f>D19</f>
        <v>ADES</v>
      </c>
      <c r="E31" s="4">
        <v>2020</v>
      </c>
      <c r="F31" s="34">
        <v>2.0042125451649913</v>
      </c>
      <c r="G31" s="34">
        <v>0.15674922091839777</v>
      </c>
      <c r="H31" s="34">
        <v>0.31229286451786104</v>
      </c>
      <c r="I31" s="34">
        <v>28.160111241275146</v>
      </c>
      <c r="J31" s="9">
        <v>500</v>
      </c>
      <c r="K31" s="35">
        <v>-189801441</v>
      </c>
    </row>
    <row r="32" spans="1:11">
      <c r="C32" s="5">
        <f>C20</f>
        <v>2</v>
      </c>
      <c r="D32" s="4" t="str">
        <f>D20</f>
        <v>CAMP</v>
      </c>
      <c r="E32" s="4">
        <v>2020</v>
      </c>
      <c r="F32" s="34">
        <v>2.4050435658572842</v>
      </c>
      <c r="G32" s="34">
        <v>0.15757473040625275</v>
      </c>
      <c r="H32" s="34">
        <v>0.32281655210767402</v>
      </c>
      <c r="I32" s="34">
        <v>28.079975907073237</v>
      </c>
      <c r="J32" s="9">
        <v>470</v>
      </c>
      <c r="K32" s="35">
        <v>-172301112</v>
      </c>
    </row>
    <row r="33" spans="1:11">
      <c r="C33" s="5">
        <f>C21</f>
        <v>3</v>
      </c>
      <c r="D33" s="4" t="str">
        <f>D21</f>
        <v>CEKA</v>
      </c>
      <c r="E33" s="4">
        <v>2020</v>
      </c>
      <c r="F33" s="34">
        <v>2.509228034743467</v>
      </c>
      <c r="G33" s="34">
        <v>0.16747525866336505</v>
      </c>
      <c r="H33" s="34">
        <v>0.34150543887835866</v>
      </c>
      <c r="I33" s="34">
        <v>28.023134784926359</v>
      </c>
      <c r="J33" s="9">
        <v>7550</v>
      </c>
      <c r="K33" s="35">
        <v>547691366</v>
      </c>
    </row>
    <row r="34" spans="1:11">
      <c r="C34" s="5">
        <f>C22</f>
        <v>4</v>
      </c>
      <c r="D34" s="4" t="str">
        <f>D22</f>
        <v>CLEO</v>
      </c>
      <c r="E34" s="4">
        <v>2020</v>
      </c>
      <c r="F34" s="34">
        <v>2.5356947354469148</v>
      </c>
      <c r="G34" s="34">
        <v>0.1723798869587852</v>
      </c>
      <c r="H34" s="34">
        <v>0.34469492698106963</v>
      </c>
      <c r="I34" s="34">
        <v>27.962537910369512</v>
      </c>
      <c r="J34" s="9">
        <v>4500</v>
      </c>
      <c r="K34" s="35">
        <v>251055065</v>
      </c>
    </row>
    <row r="35" spans="1:11">
      <c r="C35" s="5">
        <f>C28</f>
        <v>5</v>
      </c>
      <c r="D35" s="4" t="str">
        <f>D28</f>
        <v>DLTA</v>
      </c>
      <c r="E35" s="4">
        <v>2020</v>
      </c>
      <c r="F35" s="34">
        <v>2.6545977866019146</v>
      </c>
      <c r="G35" s="34">
        <v>0.18226436067162916</v>
      </c>
      <c r="H35" s="34">
        <v>0.34746136914322995</v>
      </c>
      <c r="I35" s="34">
        <v>27.956892887769609</v>
      </c>
      <c r="J35" s="9">
        <v>4400</v>
      </c>
      <c r="K35" s="35">
        <v>250349140</v>
      </c>
    </row>
    <row r="36" spans="1:11">
      <c r="C36" s="5">
        <f>C23</f>
        <v>6</v>
      </c>
      <c r="D36" s="4" t="str">
        <f>D23</f>
        <v>HOKI</v>
      </c>
      <c r="E36" s="4">
        <v>2020</v>
      </c>
      <c r="F36" s="34">
        <v>2.6783961288807885</v>
      </c>
      <c r="G36" s="34">
        <v>0.20378143527990014</v>
      </c>
      <c r="H36" s="34">
        <v>0.3687081375230547</v>
      </c>
      <c r="I36" s="34">
        <v>27.929777820321338</v>
      </c>
      <c r="J36" s="9">
        <v>3740</v>
      </c>
      <c r="K36" s="35">
        <v>199612126</v>
      </c>
    </row>
    <row r="37" spans="1:11">
      <c r="C37" s="5">
        <f>C24</f>
        <v>7</v>
      </c>
      <c r="D37" s="4" t="str">
        <f>D24</f>
        <v>ICBP</v>
      </c>
      <c r="E37" s="4">
        <v>2020</v>
      </c>
      <c r="F37" s="34">
        <v>2.8529577975101859</v>
      </c>
      <c r="G37" s="34">
        <v>7.9258460874650688E-2</v>
      </c>
      <c r="H37" s="34">
        <v>0.36881634794828561</v>
      </c>
      <c r="I37" s="34">
        <v>27.901765645847046</v>
      </c>
      <c r="J37" s="9">
        <v>3290</v>
      </c>
      <c r="K37" s="35">
        <v>50872800</v>
      </c>
    </row>
    <row r="38" spans="1:11">
      <c r="C38" s="5">
        <f>C25</f>
        <v>8</v>
      </c>
      <c r="D38" s="4" t="str">
        <f>D25</f>
        <v>INDF</v>
      </c>
      <c r="E38" s="4">
        <v>2020</v>
      </c>
      <c r="F38" s="34">
        <v>2.9703746479333621</v>
      </c>
      <c r="G38" s="34">
        <v>8.7222217924365561E-2</v>
      </c>
      <c r="H38" s="34">
        <v>0.44154814420666211</v>
      </c>
      <c r="I38" s="34">
        <v>27.50463555946483</v>
      </c>
      <c r="J38" s="9">
        <v>2710</v>
      </c>
      <c r="K38" s="35">
        <v>25764072</v>
      </c>
    </row>
    <row r="39" spans="1:11">
      <c r="C39" s="5">
        <f>C26</f>
        <v>9</v>
      </c>
      <c r="D39" s="4" t="str">
        <f>D26</f>
        <v>MLBI</v>
      </c>
      <c r="E39" s="4">
        <v>2020</v>
      </c>
      <c r="F39" s="34">
        <v>2.985895556867916</v>
      </c>
      <c r="G39" s="34">
        <v>9.6948112616813284E-2</v>
      </c>
      <c r="H39" s="34">
        <v>0.44800391592729477</v>
      </c>
      <c r="I39" s="34">
        <v>27.900072254108704</v>
      </c>
      <c r="J39" s="9">
        <v>2620</v>
      </c>
      <c r="K39" s="35">
        <v>-25671692</v>
      </c>
    </row>
    <row r="40" spans="1:11">
      <c r="C40" s="5">
        <f>C27</f>
        <v>10</v>
      </c>
      <c r="D40" s="4" t="str">
        <f>D27</f>
        <v>MYOR</v>
      </c>
      <c r="E40" s="4">
        <v>2020</v>
      </c>
      <c r="F40" s="34">
        <v>4.797111239629567</v>
      </c>
      <c r="G40" s="34">
        <v>9.8237099839204797E-2</v>
      </c>
      <c r="H40" s="34">
        <v>0.45135776906722719</v>
      </c>
      <c r="I40" s="34">
        <v>27.896540398089339</v>
      </c>
      <c r="J40" s="9">
        <v>2050</v>
      </c>
      <c r="K40" s="35">
        <v>-16390259</v>
      </c>
    </row>
    <row r="41" spans="1:11">
      <c r="C41" s="5">
        <f>C29</f>
        <v>11</v>
      </c>
      <c r="D41" s="4" t="str">
        <f>D29</f>
        <v>STTP</v>
      </c>
      <c r="E41" s="4">
        <v>2020</v>
      </c>
      <c r="F41" s="34">
        <v>4.7997191659108873</v>
      </c>
      <c r="G41" s="34">
        <v>0.10007183144204174</v>
      </c>
      <c r="H41" s="34">
        <v>0.46515319370954944</v>
      </c>
      <c r="I41" s="34">
        <v>27.850272545730174</v>
      </c>
      <c r="J41" s="9">
        <v>1880</v>
      </c>
      <c r="K41" s="35">
        <v>-35737024</v>
      </c>
    </row>
    <row r="42" spans="1:11">
      <c r="C42" s="5">
        <f>C30</f>
        <v>12</v>
      </c>
      <c r="D42" s="4" t="str">
        <f>D30</f>
        <v>ULTJ</v>
      </c>
      <c r="E42" s="4">
        <v>2020</v>
      </c>
      <c r="F42" s="34">
        <v>4.8090118831495632</v>
      </c>
      <c r="G42" s="34">
        <v>0.10128016703823479</v>
      </c>
      <c r="H42" s="34">
        <v>0.47925467143347028</v>
      </c>
      <c r="I42" s="34">
        <v>27.806711130908212</v>
      </c>
      <c r="J42" s="9">
        <v>1785</v>
      </c>
      <c r="K42" s="35">
        <v>-44227933</v>
      </c>
    </row>
    <row r="43" spans="1:11">
      <c r="A43">
        <v>1</v>
      </c>
      <c r="C43" s="5">
        <f>C31</f>
        <v>1</v>
      </c>
      <c r="D43" s="4" t="str">
        <f>D31</f>
        <v>ADES</v>
      </c>
      <c r="E43" s="4">
        <v>2021</v>
      </c>
      <c r="F43" s="34">
        <v>5.1130354331728203</v>
      </c>
      <c r="G43" s="34">
        <v>0.10349313912299885</v>
      </c>
      <c r="H43" s="34">
        <v>0.51349478027845852</v>
      </c>
      <c r="I43" s="34">
        <v>27.78713219523587</v>
      </c>
      <c r="J43" s="9">
        <v>1680</v>
      </c>
      <c r="K43" s="35">
        <v>-53921895</v>
      </c>
    </row>
    <row r="44" spans="1:11">
      <c r="C44" s="5">
        <f>C32</f>
        <v>2</v>
      </c>
      <c r="D44" s="4" t="str">
        <f>D32</f>
        <v>CAMP</v>
      </c>
      <c r="E44" s="4">
        <v>2021</v>
      </c>
      <c r="F44" s="34">
        <v>7.1982791166397364</v>
      </c>
      <c r="G44" s="34">
        <v>0.10712327473896942</v>
      </c>
      <c r="H44" s="34">
        <v>0.59815905777322342</v>
      </c>
      <c r="I44" s="34">
        <v>27.768398139865219</v>
      </c>
      <c r="J44" s="9">
        <v>1670</v>
      </c>
      <c r="K44" s="35">
        <v>-4303456</v>
      </c>
    </row>
    <row r="45" spans="1:11">
      <c r="C45" s="5">
        <f>C33</f>
        <v>3</v>
      </c>
      <c r="D45" s="4" t="str">
        <f>D33</f>
        <v>CEKA</v>
      </c>
      <c r="E45" s="4">
        <v>2021</v>
      </c>
      <c r="F45" s="34">
        <v>7.4984666968045879</v>
      </c>
      <c r="G45" s="34">
        <v>0.1083764040273532</v>
      </c>
      <c r="H45" s="34">
        <v>0.62487957733111676</v>
      </c>
      <c r="I45" s="34">
        <v>27.714326495271916</v>
      </c>
      <c r="J45" s="9">
        <v>1600</v>
      </c>
      <c r="K45" s="35">
        <v>-1453496</v>
      </c>
    </row>
    <row r="46" spans="1:11">
      <c r="C46" s="5">
        <f>C34</f>
        <v>4</v>
      </c>
      <c r="D46" s="4" t="str">
        <f>D34</f>
        <v>CLEO</v>
      </c>
      <c r="E46" s="4">
        <v>2021</v>
      </c>
      <c r="F46" s="34">
        <v>8.0504783119204717</v>
      </c>
      <c r="G46" s="34">
        <v>0.11020879060641056</v>
      </c>
      <c r="H46" s="34">
        <v>0.75330970232217331</v>
      </c>
      <c r="I46" s="34">
        <v>27.686956393807151</v>
      </c>
      <c r="J46" s="9">
        <v>1570</v>
      </c>
      <c r="K46" s="35">
        <v>-36497690</v>
      </c>
    </row>
    <row r="47" spans="1:11">
      <c r="C47" s="5">
        <f>C35</f>
        <v>5</v>
      </c>
      <c r="D47" s="4" t="str">
        <f>D35</f>
        <v>DLTA</v>
      </c>
      <c r="E47" s="4">
        <v>2021</v>
      </c>
      <c r="F47" s="34">
        <v>10.839032163420054</v>
      </c>
      <c r="G47" s="34">
        <v>0.11605006143251191</v>
      </c>
      <c r="H47" s="34">
        <v>0.75465169460545078</v>
      </c>
      <c r="I47" s="34">
        <v>27.635287814394157</v>
      </c>
      <c r="J47" s="9">
        <v>374</v>
      </c>
      <c r="K47" s="35">
        <v>-38408378</v>
      </c>
    </row>
    <row r="48" spans="1:11">
      <c r="C48" s="5">
        <f>C36</f>
        <v>6</v>
      </c>
      <c r="D48" s="4" t="str">
        <f>D36</f>
        <v>HOKI</v>
      </c>
      <c r="E48" s="4">
        <v>2021</v>
      </c>
      <c r="F48" s="34">
        <v>12.633702462962267</v>
      </c>
      <c r="G48" s="34">
        <v>0.1188582007102308</v>
      </c>
      <c r="H48" s="34">
        <v>0.77479969185178366</v>
      </c>
      <c r="I48" s="34">
        <v>27.620080803692819</v>
      </c>
      <c r="J48" s="9">
        <v>302</v>
      </c>
      <c r="K48" s="35">
        <v>13961342</v>
      </c>
    </row>
    <row r="49" spans="3:11">
      <c r="C49" s="5">
        <f t="shared" ref="C49:C51" si="0">C37</f>
        <v>7</v>
      </c>
      <c r="D49" s="4" t="str">
        <f>D37</f>
        <v>ICBP</v>
      </c>
      <c r="E49" s="4">
        <v>2021</v>
      </c>
      <c r="F49" s="34">
        <v>13.267255916551678</v>
      </c>
      <c r="G49" s="34">
        <v>0.12221758322106353</v>
      </c>
      <c r="H49" s="34">
        <v>0.83073975001134526</v>
      </c>
      <c r="I49" s="34">
        <v>27.588938952729169</v>
      </c>
      <c r="J49" s="9">
        <v>290</v>
      </c>
      <c r="K49" s="35">
        <v>14627351</v>
      </c>
    </row>
    <row r="50" spans="3:11">
      <c r="C50" s="5">
        <f t="shared" si="0"/>
        <v>8</v>
      </c>
      <c r="D50" s="4" t="str">
        <f>D38</f>
        <v>INDF</v>
      </c>
      <c r="E50" s="4">
        <v>2021</v>
      </c>
      <c r="F50" s="34">
        <v>2.4033546466586948</v>
      </c>
      <c r="G50" s="34">
        <v>0.13846897415955239</v>
      </c>
      <c r="H50" s="34">
        <v>0.92303371847404125</v>
      </c>
      <c r="I50" s="34">
        <v>27.533324726972925</v>
      </c>
      <c r="J50" s="9">
        <v>284</v>
      </c>
      <c r="K50" s="35">
        <v>-395634077</v>
      </c>
    </row>
    <row r="51" spans="3:11">
      <c r="C51" s="5">
        <f t="shared" si="0"/>
        <v>9</v>
      </c>
      <c r="D51" s="4" t="str">
        <f>D39</f>
        <v>MLBI</v>
      </c>
      <c r="E51" s="4">
        <v>2021</v>
      </c>
      <c r="F51" s="34">
        <v>2.3281836799417848</v>
      </c>
      <c r="G51" s="34">
        <v>0.14364623553588515</v>
      </c>
      <c r="H51" s="34">
        <v>0.13057273202812622</v>
      </c>
      <c r="I51" s="34">
        <v>27.505882972662047</v>
      </c>
      <c r="J51" s="9">
        <v>252</v>
      </c>
      <c r="K51" s="35">
        <v>-67135248</v>
      </c>
    </row>
    <row r="52" spans="3:11">
      <c r="C52" s="5">
        <f>C40</f>
        <v>10</v>
      </c>
      <c r="D52" s="4" t="str">
        <f>D40</f>
        <v>MYOR</v>
      </c>
      <c r="E52" s="4">
        <v>2021</v>
      </c>
      <c r="F52" s="34">
        <v>2.257612549209016</v>
      </c>
      <c r="G52" s="34">
        <v>4.1942224952037269E-2</v>
      </c>
      <c r="H52" s="34">
        <v>0.13014472741220259</v>
      </c>
      <c r="I52" s="34">
        <v>27.466943366572742</v>
      </c>
      <c r="J52" s="9">
        <v>235</v>
      </c>
      <c r="K52" s="35">
        <v>-161219552</v>
      </c>
    </row>
    <row r="53" spans="3:11">
      <c r="C53" s="5">
        <f>C41</f>
        <v>11</v>
      </c>
      <c r="D53" s="4" t="str">
        <f>D41</f>
        <v>STTP</v>
      </c>
      <c r="E53" s="4">
        <v>2021</v>
      </c>
      <c r="F53" s="34">
        <v>2.244000841252296</v>
      </c>
      <c r="G53" s="34">
        <v>4.0525251152808146E-2</v>
      </c>
      <c r="H53" s="34">
        <v>0.12166974876637904</v>
      </c>
      <c r="I53" s="34">
        <v>27.449419933515454</v>
      </c>
      <c r="J53" s="9">
        <v>183</v>
      </c>
      <c r="K53" s="35">
        <v>-160529727</v>
      </c>
    </row>
    <row r="54" spans="3:11">
      <c r="C54" s="5">
        <v>12</v>
      </c>
      <c r="D54" s="4" t="str">
        <f>D42</f>
        <v>ULTJ</v>
      </c>
      <c r="E54" s="4">
        <v>2021</v>
      </c>
      <c r="F54" s="34">
        <v>13.448956644533833</v>
      </c>
      <c r="G54" s="34">
        <v>1.2670956384840084E-2</v>
      </c>
      <c r="H54" s="34">
        <v>0.34605495370079392</v>
      </c>
      <c r="I54" s="34">
        <v>27.355065427936687</v>
      </c>
      <c r="J54" s="9">
        <v>181</v>
      </c>
      <c r="K54" s="35">
        <v>135662298</v>
      </c>
    </row>
  </sheetData>
  <sortState ref="E7:E54">
    <sortCondition ref="E7:E5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CURRENT RATIO</vt:lpstr>
      <vt:lpstr>ROA</vt:lpstr>
      <vt:lpstr>DER</vt:lpstr>
      <vt:lpstr>UKURAN PERS</vt:lpstr>
      <vt:lpstr>HARGA SAHAM</vt:lpstr>
      <vt:lpstr>Sheet9</vt:lpstr>
      <vt:lpstr>Sheet10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</dc:creator>
  <cp:lastModifiedBy>avi</cp:lastModifiedBy>
  <dcterms:created xsi:type="dcterms:W3CDTF">2023-06-29T20:11:19Z</dcterms:created>
  <dcterms:modified xsi:type="dcterms:W3CDTF">2023-06-29T22:14:38Z</dcterms:modified>
</cp:coreProperties>
</file>