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40" windowWidth="19140" windowHeight="7090"/>
  </bookViews>
  <sheets>
    <sheet name="KUISIONER" sheetId="1" r:id="rId1"/>
    <sheet name="UJI VALIDITAS" sheetId="2" r:id="rId2"/>
    <sheet name="UJI RELIABILITAS" sheetId="3" r:id="rId3"/>
    <sheet name="data UJI REGRESI LINIER" sheetId="4" r:id="rId4"/>
    <sheet name="DATA METODE IPA" sheetId="6" r:id="rId5"/>
    <sheet name="GAP" sheetId="5" r:id="rId6"/>
    <sheet name="TINGKAT KESESUAIAN" sheetId="7" r:id="rId7"/>
    <sheet name="DATA DIAGRAM KERTASISUS" sheetId="8" r:id="rId8"/>
  </sheets>
  <calcPr calcId="145621"/>
</workbook>
</file>

<file path=xl/calcChain.xml><?xml version="1.0" encoding="utf-8"?>
<calcChain xmlns="http://schemas.openxmlformats.org/spreadsheetml/2006/main">
  <c r="G11" i="7" l="1"/>
  <c r="G12" i="7"/>
  <c r="G13" i="7"/>
  <c r="G14" i="7"/>
  <c r="G15" i="7"/>
  <c r="G16" i="7"/>
  <c r="G17" i="7"/>
  <c r="G18" i="7"/>
  <c r="G19" i="7"/>
  <c r="G20" i="7"/>
  <c r="G21" i="7"/>
  <c r="G22" i="7"/>
  <c r="G23" i="7"/>
  <c r="G4" i="7"/>
  <c r="G5" i="7"/>
  <c r="G6" i="7"/>
  <c r="G7" i="7"/>
  <c r="G8" i="7"/>
  <c r="G9" i="7"/>
  <c r="G10" i="7"/>
  <c r="F27" i="8"/>
  <c r="E27" i="8"/>
  <c r="F26" i="8"/>
  <c r="E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D31" i="2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F16" i="7"/>
  <c r="E17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E59" i="6"/>
  <c r="F4" i="7"/>
  <c r="E4" i="7"/>
  <c r="V9" i="5"/>
  <c r="U9" i="5"/>
  <c r="T9" i="5"/>
  <c r="V8" i="5"/>
  <c r="U8" i="5"/>
  <c r="T8" i="5"/>
  <c r="V7" i="5"/>
  <c r="U7" i="5"/>
  <c r="T7" i="5"/>
  <c r="V6" i="5"/>
  <c r="U6" i="5"/>
  <c r="T6" i="5"/>
  <c r="V5" i="5"/>
  <c r="U5" i="5"/>
  <c r="T5" i="5"/>
  <c r="M23" i="5"/>
  <c r="M16" i="5"/>
  <c r="M17" i="5"/>
  <c r="M11" i="5"/>
  <c r="M14" i="5"/>
  <c r="M10" i="5"/>
  <c r="L21" i="5"/>
  <c r="L22" i="5"/>
  <c r="N22" i="5" s="1"/>
  <c r="L20" i="5"/>
  <c r="L17" i="5"/>
  <c r="N17" i="5" s="1"/>
  <c r="L19" i="5"/>
  <c r="L15" i="5"/>
  <c r="L11" i="5"/>
  <c r="N11" i="5" s="1"/>
  <c r="L8" i="5"/>
  <c r="L9" i="5"/>
  <c r="D27" i="5"/>
  <c r="F33" i="5"/>
  <c r="F32" i="5"/>
  <c r="F18" i="5"/>
  <c r="F9" i="5"/>
  <c r="E34" i="5"/>
  <c r="M24" i="5" s="1"/>
  <c r="E33" i="5"/>
  <c r="E32" i="5"/>
  <c r="M22" i="5" s="1"/>
  <c r="E31" i="5"/>
  <c r="M21" i="5" s="1"/>
  <c r="E30" i="5"/>
  <c r="M20" i="5" s="1"/>
  <c r="N20" i="5" s="1"/>
  <c r="D34" i="5"/>
  <c r="F34" i="5" s="1"/>
  <c r="D33" i="5"/>
  <c r="L23" i="5" s="1"/>
  <c r="N23" i="5" s="1"/>
  <c r="D32" i="5"/>
  <c r="D31" i="5"/>
  <c r="F31" i="5" s="1"/>
  <c r="D30" i="5"/>
  <c r="E26" i="5"/>
  <c r="M19" i="5" s="1"/>
  <c r="E25" i="5"/>
  <c r="M18" i="5" s="1"/>
  <c r="E24" i="5"/>
  <c r="F24" i="5" s="1"/>
  <c r="E23" i="5"/>
  <c r="E22" i="5"/>
  <c r="E27" i="5" s="1"/>
  <c r="D26" i="5"/>
  <c r="F26" i="5" s="1"/>
  <c r="D25" i="5"/>
  <c r="L18" i="5" s="1"/>
  <c r="D24" i="5"/>
  <c r="D23" i="5"/>
  <c r="F23" i="5" s="1"/>
  <c r="D22" i="5"/>
  <c r="E18" i="5"/>
  <c r="E17" i="5"/>
  <c r="M13" i="5" s="1"/>
  <c r="E16" i="5"/>
  <c r="M12" i="5" s="1"/>
  <c r="E15" i="5"/>
  <c r="E14" i="5"/>
  <c r="E19" i="5" s="1"/>
  <c r="D18" i="5"/>
  <c r="L14" i="5" s="1"/>
  <c r="N14" i="5" s="1"/>
  <c r="D17" i="5"/>
  <c r="F17" i="5" s="1"/>
  <c r="D16" i="5"/>
  <c r="L12" i="5" s="1"/>
  <c r="N12" i="5" s="1"/>
  <c r="D15" i="5"/>
  <c r="F15" i="5" s="1"/>
  <c r="D14" i="5"/>
  <c r="D19" i="5" s="1"/>
  <c r="E10" i="5"/>
  <c r="F10" i="5" s="1"/>
  <c r="E9" i="5"/>
  <c r="M8" i="5" s="1"/>
  <c r="E8" i="5"/>
  <c r="M7" i="5" s="1"/>
  <c r="E7" i="5"/>
  <c r="M6" i="5" s="1"/>
  <c r="E6" i="5"/>
  <c r="E11" i="5" s="1"/>
  <c r="D10" i="5"/>
  <c r="D9" i="5"/>
  <c r="D8" i="5"/>
  <c r="L7" i="5" s="1"/>
  <c r="D7" i="5"/>
  <c r="L6" i="5" s="1"/>
  <c r="N6" i="5" s="1"/>
  <c r="D6" i="5"/>
  <c r="L5" i="5" s="1"/>
  <c r="D59" i="6"/>
  <c r="W60" i="6"/>
  <c r="V60" i="6"/>
  <c r="U60" i="6"/>
  <c r="T60" i="6"/>
  <c r="S60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D60" i="6"/>
  <c r="W59" i="6"/>
  <c r="V59" i="6"/>
  <c r="U59" i="6"/>
  <c r="T59" i="6"/>
  <c r="S59" i="6"/>
  <c r="R59" i="6"/>
  <c r="Q59" i="6"/>
  <c r="P59" i="6"/>
  <c r="O59" i="6"/>
  <c r="N59" i="6"/>
  <c r="M59" i="6"/>
  <c r="L59" i="6"/>
  <c r="K59" i="6"/>
  <c r="J59" i="6"/>
  <c r="I59" i="6"/>
  <c r="H59" i="6"/>
  <c r="G59" i="6"/>
  <c r="F5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D29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D28" i="6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W39" i="6"/>
  <c r="E40" i="6"/>
  <c r="F40" i="6"/>
  <c r="G40" i="6"/>
  <c r="H40" i="6"/>
  <c r="I40" i="6"/>
  <c r="J40" i="6"/>
  <c r="K40" i="6"/>
  <c r="L40" i="6"/>
  <c r="M40" i="6"/>
  <c r="N40" i="6"/>
  <c r="O40" i="6"/>
  <c r="P40" i="6"/>
  <c r="Q40" i="6"/>
  <c r="R40" i="6"/>
  <c r="S40" i="6"/>
  <c r="T40" i="6"/>
  <c r="U40" i="6"/>
  <c r="V40" i="6"/>
  <c r="W40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39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8" i="6"/>
  <c r="D4" i="4"/>
  <c r="X46" i="2"/>
  <c r="X53" i="2"/>
  <c r="X61" i="2"/>
  <c r="AF39" i="3"/>
  <c r="AG39" i="3"/>
  <c r="AH39" i="3"/>
  <c r="AI39" i="3"/>
  <c r="AF40" i="3"/>
  <c r="AG40" i="3"/>
  <c r="AH40" i="3"/>
  <c r="AI40" i="3"/>
  <c r="AF41" i="3"/>
  <c r="AG41" i="3"/>
  <c r="AH41" i="3"/>
  <c r="AI41" i="3"/>
  <c r="AF42" i="3"/>
  <c r="AG42" i="3"/>
  <c r="AH42" i="3"/>
  <c r="AI42" i="3"/>
  <c r="AF43" i="3"/>
  <c r="AG43" i="3"/>
  <c r="AH43" i="3"/>
  <c r="AI43" i="3"/>
  <c r="AF44" i="3"/>
  <c r="AG44" i="3"/>
  <c r="AH44" i="3"/>
  <c r="AI44" i="3"/>
  <c r="AJ44" i="3" s="1"/>
  <c r="AF45" i="3"/>
  <c r="AG45" i="3"/>
  <c r="AH45" i="3"/>
  <c r="AI45" i="3"/>
  <c r="AF46" i="3"/>
  <c r="AG46" i="3"/>
  <c r="AH46" i="3"/>
  <c r="AI46" i="3"/>
  <c r="AJ46" i="3" s="1"/>
  <c r="AF47" i="3"/>
  <c r="AG47" i="3"/>
  <c r="AH47" i="3"/>
  <c r="AI47" i="3"/>
  <c r="AF48" i="3"/>
  <c r="AG48" i="3"/>
  <c r="AH48" i="3"/>
  <c r="AI48" i="3"/>
  <c r="AJ48" i="3" s="1"/>
  <c r="AF49" i="3"/>
  <c r="AG49" i="3"/>
  <c r="AH49" i="3"/>
  <c r="AI49" i="3"/>
  <c r="AF50" i="3"/>
  <c r="AG50" i="3"/>
  <c r="AH50" i="3"/>
  <c r="AI50" i="3"/>
  <c r="AJ50" i="3" s="1"/>
  <c r="AF51" i="3"/>
  <c r="AG51" i="3"/>
  <c r="AH51" i="3"/>
  <c r="AI51" i="3"/>
  <c r="AF52" i="3"/>
  <c r="AG52" i="3"/>
  <c r="AH52" i="3"/>
  <c r="AI52" i="3"/>
  <c r="AJ52" i="3" s="1"/>
  <c r="AF53" i="3"/>
  <c r="AG53" i="3"/>
  <c r="AH53" i="3"/>
  <c r="AI53" i="3"/>
  <c r="AF54" i="3"/>
  <c r="AG54" i="3"/>
  <c r="AH54" i="3"/>
  <c r="AI54" i="3"/>
  <c r="AF55" i="3"/>
  <c r="AG55" i="3"/>
  <c r="AH55" i="3"/>
  <c r="AI55" i="3"/>
  <c r="AF56" i="3"/>
  <c r="AG56" i="3"/>
  <c r="AH56" i="3"/>
  <c r="AI56" i="3"/>
  <c r="AJ56" i="3" s="1"/>
  <c r="AF57" i="3"/>
  <c r="AG57" i="3"/>
  <c r="AH57" i="3"/>
  <c r="AI57" i="3"/>
  <c r="AF58" i="3"/>
  <c r="AG58" i="3"/>
  <c r="AH58" i="3"/>
  <c r="AI58" i="3"/>
  <c r="AJ58" i="3" s="1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58" i="3"/>
  <c r="AE39" i="3"/>
  <c r="AJ39" i="3" s="1"/>
  <c r="W39" i="3"/>
  <c r="X39" i="3"/>
  <c r="Y39" i="3"/>
  <c r="Z39" i="3"/>
  <c r="W40" i="3"/>
  <c r="X40" i="3"/>
  <c r="Y40" i="3"/>
  <c r="Z40" i="3"/>
  <c r="AA40" i="3" s="1"/>
  <c r="W41" i="3"/>
  <c r="X41" i="3"/>
  <c r="Y41" i="3"/>
  <c r="Z41" i="3"/>
  <c r="W42" i="3"/>
  <c r="X42" i="3"/>
  <c r="Y42" i="3"/>
  <c r="Z42" i="3"/>
  <c r="AA42" i="3" s="1"/>
  <c r="W43" i="3"/>
  <c r="X43" i="3"/>
  <c r="Y43" i="3"/>
  <c r="Z43" i="3"/>
  <c r="W44" i="3"/>
  <c r="X44" i="3"/>
  <c r="Y44" i="3"/>
  <c r="Z44" i="3"/>
  <c r="AA44" i="3" s="1"/>
  <c r="W45" i="3"/>
  <c r="X45" i="3"/>
  <c r="Y45" i="3"/>
  <c r="Z45" i="3"/>
  <c r="W46" i="3"/>
  <c r="X46" i="3"/>
  <c r="Y46" i="3"/>
  <c r="Z46" i="3"/>
  <c r="AA46" i="3" s="1"/>
  <c r="W47" i="3"/>
  <c r="X47" i="3"/>
  <c r="Y47" i="3"/>
  <c r="Z47" i="3"/>
  <c r="W48" i="3"/>
  <c r="X48" i="3"/>
  <c r="Y48" i="3"/>
  <c r="Z48" i="3"/>
  <c r="AA48" i="3" s="1"/>
  <c r="W49" i="3"/>
  <c r="X49" i="3"/>
  <c r="Y49" i="3"/>
  <c r="Z49" i="3"/>
  <c r="W50" i="3"/>
  <c r="X50" i="3"/>
  <c r="Y50" i="3"/>
  <c r="Z50" i="3"/>
  <c r="AA50" i="3" s="1"/>
  <c r="W51" i="3"/>
  <c r="X51" i="3"/>
  <c r="Y51" i="3"/>
  <c r="Z51" i="3"/>
  <c r="W52" i="3"/>
  <c r="X52" i="3"/>
  <c r="X59" i="3" s="1"/>
  <c r="Y52" i="3"/>
  <c r="Z52" i="3"/>
  <c r="W53" i="3"/>
  <c r="X53" i="3"/>
  <c r="Y53" i="3"/>
  <c r="Z53" i="3"/>
  <c r="W54" i="3"/>
  <c r="X54" i="3"/>
  <c r="Y54" i="3"/>
  <c r="Y59" i="3" s="1"/>
  <c r="Z54" i="3"/>
  <c r="W55" i="3"/>
  <c r="X55" i="3"/>
  <c r="Y55" i="3"/>
  <c r="Z55" i="3"/>
  <c r="W56" i="3"/>
  <c r="X56" i="3"/>
  <c r="Y56" i="3"/>
  <c r="Z56" i="3"/>
  <c r="AA56" i="3" s="1"/>
  <c r="W57" i="3"/>
  <c r="X57" i="3"/>
  <c r="Y57" i="3"/>
  <c r="Z57" i="3"/>
  <c r="W58" i="3"/>
  <c r="X58" i="3"/>
  <c r="Y58" i="3"/>
  <c r="Z58" i="3"/>
  <c r="AA58" i="3" s="1"/>
  <c r="V58" i="3"/>
  <c r="V40" i="3"/>
  <c r="V41" i="3"/>
  <c r="V42" i="3"/>
  <c r="V43" i="3"/>
  <c r="V44" i="3"/>
  <c r="V45" i="3"/>
  <c r="V46" i="3"/>
  <c r="V47" i="3"/>
  <c r="AA47" i="3" s="1"/>
  <c r="V48" i="3"/>
  <c r="V49" i="3"/>
  <c r="V50" i="3"/>
  <c r="V51" i="3"/>
  <c r="V52" i="3"/>
  <c r="V53" i="3"/>
  <c r="V54" i="3"/>
  <c r="V55" i="3"/>
  <c r="AA55" i="3" s="1"/>
  <c r="V56" i="3"/>
  <c r="V57" i="3"/>
  <c r="V39" i="3"/>
  <c r="N39" i="3"/>
  <c r="O39" i="3"/>
  <c r="P39" i="3"/>
  <c r="Q39" i="3"/>
  <c r="N40" i="3"/>
  <c r="O40" i="3"/>
  <c r="P40" i="3"/>
  <c r="Q40" i="3"/>
  <c r="R40" i="3" s="1"/>
  <c r="N41" i="3"/>
  <c r="O41" i="3"/>
  <c r="P41" i="3"/>
  <c r="Q41" i="3"/>
  <c r="N42" i="3"/>
  <c r="O42" i="3"/>
  <c r="P42" i="3"/>
  <c r="Q42" i="3"/>
  <c r="R42" i="3" s="1"/>
  <c r="N43" i="3"/>
  <c r="O43" i="3"/>
  <c r="P43" i="3"/>
  <c r="P59" i="3" s="1"/>
  <c r="Q43" i="3"/>
  <c r="N44" i="3"/>
  <c r="O44" i="3"/>
  <c r="P44" i="3"/>
  <c r="Q44" i="3"/>
  <c r="N45" i="3"/>
  <c r="O45" i="3"/>
  <c r="P45" i="3"/>
  <c r="Q45" i="3"/>
  <c r="N46" i="3"/>
  <c r="O46" i="3"/>
  <c r="P46" i="3"/>
  <c r="Q46" i="3"/>
  <c r="R46" i="3" s="1"/>
  <c r="N47" i="3"/>
  <c r="O47" i="3"/>
  <c r="P47" i="3"/>
  <c r="Q47" i="3"/>
  <c r="N48" i="3"/>
  <c r="O48" i="3"/>
  <c r="P48" i="3"/>
  <c r="Q48" i="3"/>
  <c r="R48" i="3" s="1"/>
  <c r="N49" i="3"/>
  <c r="O49" i="3"/>
  <c r="P49" i="3"/>
  <c r="Q49" i="3"/>
  <c r="N50" i="3"/>
  <c r="O50" i="3"/>
  <c r="P50" i="3"/>
  <c r="Q50" i="3"/>
  <c r="R50" i="3" s="1"/>
  <c r="N51" i="3"/>
  <c r="O51" i="3"/>
  <c r="P51" i="3"/>
  <c r="Q51" i="3"/>
  <c r="N52" i="3"/>
  <c r="O52" i="3"/>
  <c r="P52" i="3"/>
  <c r="Q52" i="3"/>
  <c r="R52" i="3" s="1"/>
  <c r="N53" i="3"/>
  <c r="O53" i="3"/>
  <c r="P53" i="3"/>
  <c r="Q53" i="3"/>
  <c r="N54" i="3"/>
  <c r="O54" i="3"/>
  <c r="P54" i="3"/>
  <c r="Q54" i="3"/>
  <c r="R54" i="3" s="1"/>
  <c r="N55" i="3"/>
  <c r="O55" i="3"/>
  <c r="P55" i="3"/>
  <c r="Q55" i="3"/>
  <c r="N56" i="3"/>
  <c r="O56" i="3"/>
  <c r="P56" i="3"/>
  <c r="Q56" i="3"/>
  <c r="R56" i="3" s="1"/>
  <c r="N57" i="3"/>
  <c r="O57" i="3"/>
  <c r="P57" i="3"/>
  <c r="Q57" i="3"/>
  <c r="N58" i="3"/>
  <c r="O58" i="3"/>
  <c r="P58" i="3"/>
  <c r="Q58" i="3"/>
  <c r="R58" i="3" s="1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R55" i="3" s="1"/>
  <c r="M56" i="3"/>
  <c r="M57" i="3"/>
  <c r="M58" i="3"/>
  <c r="M39" i="3"/>
  <c r="F55" i="3"/>
  <c r="E39" i="3"/>
  <c r="F39" i="3"/>
  <c r="G39" i="3"/>
  <c r="H39" i="3"/>
  <c r="E40" i="3"/>
  <c r="F40" i="3"/>
  <c r="G40" i="3"/>
  <c r="H40" i="3"/>
  <c r="E41" i="3"/>
  <c r="F41" i="3"/>
  <c r="G41" i="3"/>
  <c r="H41" i="3"/>
  <c r="E42" i="3"/>
  <c r="F42" i="3"/>
  <c r="G42" i="3"/>
  <c r="H42" i="3"/>
  <c r="E43" i="3"/>
  <c r="F43" i="3"/>
  <c r="G43" i="3"/>
  <c r="H43" i="3"/>
  <c r="E44" i="3"/>
  <c r="F44" i="3"/>
  <c r="G44" i="3"/>
  <c r="H44" i="3"/>
  <c r="E45" i="3"/>
  <c r="F45" i="3"/>
  <c r="G45" i="3"/>
  <c r="H45" i="3"/>
  <c r="E46" i="3"/>
  <c r="E59" i="3" s="1"/>
  <c r="F46" i="3"/>
  <c r="G46" i="3"/>
  <c r="H46" i="3"/>
  <c r="E47" i="3"/>
  <c r="F47" i="3"/>
  <c r="G47" i="3"/>
  <c r="H47" i="3"/>
  <c r="E48" i="3"/>
  <c r="F48" i="3"/>
  <c r="G48" i="3"/>
  <c r="H48" i="3"/>
  <c r="E49" i="3"/>
  <c r="F49" i="3"/>
  <c r="G49" i="3"/>
  <c r="H49" i="3"/>
  <c r="E50" i="3"/>
  <c r="F50" i="3"/>
  <c r="G50" i="3"/>
  <c r="H50" i="3"/>
  <c r="E51" i="3"/>
  <c r="F51" i="3"/>
  <c r="G51" i="3"/>
  <c r="H51" i="3"/>
  <c r="E52" i="3"/>
  <c r="F52" i="3"/>
  <c r="G52" i="3"/>
  <c r="H52" i="3"/>
  <c r="E53" i="3"/>
  <c r="F53" i="3"/>
  <c r="G53" i="3"/>
  <c r="H53" i="3"/>
  <c r="E54" i="3"/>
  <c r="F54" i="3"/>
  <c r="G54" i="3"/>
  <c r="H54" i="3"/>
  <c r="E55" i="3"/>
  <c r="G55" i="3"/>
  <c r="H55" i="3"/>
  <c r="E56" i="3"/>
  <c r="F56" i="3"/>
  <c r="G56" i="3"/>
  <c r="H56" i="3"/>
  <c r="E57" i="3"/>
  <c r="F57" i="3"/>
  <c r="G57" i="3"/>
  <c r="H57" i="3"/>
  <c r="E58" i="3"/>
  <c r="F58" i="3"/>
  <c r="G58" i="3"/>
  <c r="H58" i="3"/>
  <c r="D40" i="3"/>
  <c r="D41" i="3"/>
  <c r="D42" i="3"/>
  <c r="D43" i="3"/>
  <c r="D44" i="3"/>
  <c r="D45" i="3"/>
  <c r="I45" i="3" s="1"/>
  <c r="D46" i="3"/>
  <c r="D47" i="3"/>
  <c r="I47" i="3" s="1"/>
  <c r="D48" i="3"/>
  <c r="D49" i="3"/>
  <c r="D50" i="3"/>
  <c r="D51" i="3"/>
  <c r="I51" i="3" s="1"/>
  <c r="D52" i="3"/>
  <c r="D53" i="3"/>
  <c r="D54" i="3"/>
  <c r="I54" i="3" s="1"/>
  <c r="D55" i="3"/>
  <c r="D56" i="3"/>
  <c r="D57" i="3"/>
  <c r="D58" i="3"/>
  <c r="D39" i="3"/>
  <c r="D66" i="2"/>
  <c r="V66" i="2"/>
  <c r="AH59" i="3"/>
  <c r="AG59" i="3"/>
  <c r="AF59" i="3"/>
  <c r="W59" i="3"/>
  <c r="V59" i="3"/>
  <c r="O59" i="3"/>
  <c r="N59" i="3"/>
  <c r="M59" i="3"/>
  <c r="H59" i="3"/>
  <c r="G59" i="3"/>
  <c r="F59" i="3"/>
  <c r="I58" i="3"/>
  <c r="AJ57" i="3"/>
  <c r="AA57" i="3"/>
  <c r="R57" i="3"/>
  <c r="I57" i="3"/>
  <c r="AJ55" i="3"/>
  <c r="AJ53" i="3"/>
  <c r="AA53" i="3"/>
  <c r="R53" i="3"/>
  <c r="I53" i="3"/>
  <c r="I52" i="3"/>
  <c r="AJ51" i="3"/>
  <c r="AA51" i="3"/>
  <c r="R51" i="3"/>
  <c r="I50" i="3"/>
  <c r="AJ49" i="3"/>
  <c r="AA49" i="3"/>
  <c r="R49" i="3"/>
  <c r="I49" i="3"/>
  <c r="I48" i="3"/>
  <c r="AJ47" i="3"/>
  <c r="R47" i="3"/>
  <c r="AJ45" i="3"/>
  <c r="AA45" i="3"/>
  <c r="R45" i="3"/>
  <c r="I44" i="3"/>
  <c r="AJ43" i="3"/>
  <c r="AA43" i="3"/>
  <c r="I43" i="3"/>
  <c r="I42" i="3"/>
  <c r="AJ41" i="3"/>
  <c r="AA41" i="3"/>
  <c r="R41" i="3"/>
  <c r="I41" i="3"/>
  <c r="I40" i="3"/>
  <c r="AA39" i="3"/>
  <c r="R39" i="3"/>
  <c r="I39" i="3"/>
  <c r="N21" i="5" l="1"/>
  <c r="N8" i="5"/>
  <c r="N18" i="5"/>
  <c r="N5" i="5"/>
  <c r="N15" i="5"/>
  <c r="N19" i="5"/>
  <c r="N7" i="5"/>
  <c r="F7" i="5"/>
  <c r="M5" i="5"/>
  <c r="F14" i="5"/>
  <c r="F25" i="5"/>
  <c r="D35" i="5"/>
  <c r="L10" i="5"/>
  <c r="N10" i="5" s="1"/>
  <c r="M9" i="5"/>
  <c r="N9" i="5" s="1"/>
  <c r="D11" i="5"/>
  <c r="E35" i="5"/>
  <c r="L16" i="5"/>
  <c r="N16" i="5" s="1"/>
  <c r="M15" i="5"/>
  <c r="F16" i="5"/>
  <c r="F30" i="5"/>
  <c r="F35" i="5" s="1"/>
  <c r="L13" i="5"/>
  <c r="N13" i="5" s="1"/>
  <c r="F6" i="5"/>
  <c r="F11" i="5" s="1"/>
  <c r="L24" i="5"/>
  <c r="N24" i="5" s="1"/>
  <c r="F22" i="5"/>
  <c r="F8" i="5"/>
  <c r="AJ40" i="3"/>
  <c r="AJ54" i="3"/>
  <c r="R43" i="3"/>
  <c r="R59" i="3" s="1"/>
  <c r="M61" i="3" s="1"/>
  <c r="D59" i="3"/>
  <c r="D60" i="3" s="1"/>
  <c r="AA52" i="3"/>
  <c r="AJ42" i="3"/>
  <c r="R44" i="3"/>
  <c r="AA54" i="3"/>
  <c r="I46" i="3"/>
  <c r="AI59" i="3"/>
  <c r="AE59" i="3"/>
  <c r="Z59" i="3"/>
  <c r="V60" i="3" s="1"/>
  <c r="Q59" i="3"/>
  <c r="M60" i="3" s="1"/>
  <c r="I55" i="3"/>
  <c r="I56" i="3"/>
  <c r="X65" i="2"/>
  <c r="X64" i="2"/>
  <c r="X63" i="2"/>
  <c r="X62" i="2"/>
  <c r="X60" i="2"/>
  <c r="X59" i="2"/>
  <c r="X58" i="2"/>
  <c r="X57" i="2"/>
  <c r="X56" i="2"/>
  <c r="X55" i="2"/>
  <c r="X54" i="2"/>
  <c r="X52" i="2"/>
  <c r="X51" i="2"/>
  <c r="X50" i="2"/>
  <c r="X49" i="2"/>
  <c r="X48" i="2"/>
  <c r="X47" i="2"/>
  <c r="F19" i="5" l="1"/>
  <c r="F27" i="5"/>
  <c r="AJ59" i="3"/>
  <c r="AE61" i="3" s="1"/>
  <c r="AA59" i="3"/>
  <c r="V61" i="3" s="1"/>
  <c r="V62" i="3" s="1"/>
  <c r="I59" i="3"/>
  <c r="D61" i="3" s="1"/>
  <c r="D62" i="3" s="1"/>
  <c r="AE60" i="3"/>
  <c r="M62" i="3"/>
  <c r="AE62" i="3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4" i="4"/>
  <c r="AI26" i="3"/>
  <c r="AH26" i="3"/>
  <c r="AG26" i="3"/>
  <c r="AF26" i="3"/>
  <c r="AE26" i="3"/>
  <c r="AE27" i="3" s="1"/>
  <c r="Z26" i="3"/>
  <c r="Y26" i="3"/>
  <c r="X26" i="3"/>
  <c r="W26" i="3"/>
  <c r="V26" i="3"/>
  <c r="AJ25" i="3"/>
  <c r="F23" i="4" s="1"/>
  <c r="AA25" i="3"/>
  <c r="E23" i="4" s="1"/>
  <c r="AJ24" i="3"/>
  <c r="F22" i="4" s="1"/>
  <c r="AA24" i="3"/>
  <c r="E22" i="4" s="1"/>
  <c r="AJ23" i="3"/>
  <c r="F21" i="4" s="1"/>
  <c r="AA23" i="3"/>
  <c r="E21" i="4" s="1"/>
  <c r="AJ22" i="3"/>
  <c r="F20" i="4" s="1"/>
  <c r="AA22" i="3"/>
  <c r="E20" i="4" s="1"/>
  <c r="AJ21" i="3"/>
  <c r="F19" i="4" s="1"/>
  <c r="AA21" i="3"/>
  <c r="E19" i="4" s="1"/>
  <c r="AJ20" i="3"/>
  <c r="F18" i="4" s="1"/>
  <c r="AA20" i="3"/>
  <c r="E18" i="4" s="1"/>
  <c r="AJ19" i="3"/>
  <c r="F17" i="4" s="1"/>
  <c r="AA19" i="3"/>
  <c r="E17" i="4" s="1"/>
  <c r="AJ18" i="3"/>
  <c r="F16" i="4" s="1"/>
  <c r="AA18" i="3"/>
  <c r="E16" i="4" s="1"/>
  <c r="AJ17" i="3"/>
  <c r="F15" i="4" s="1"/>
  <c r="AA17" i="3"/>
  <c r="E15" i="4" s="1"/>
  <c r="AJ16" i="3"/>
  <c r="F14" i="4" s="1"/>
  <c r="AA16" i="3"/>
  <c r="E14" i="4" s="1"/>
  <c r="AJ15" i="3"/>
  <c r="F13" i="4" s="1"/>
  <c r="AA15" i="3"/>
  <c r="E13" i="4" s="1"/>
  <c r="AJ14" i="3"/>
  <c r="F12" i="4" s="1"/>
  <c r="AA14" i="3"/>
  <c r="E12" i="4" s="1"/>
  <c r="AJ13" i="3"/>
  <c r="F11" i="4" s="1"/>
  <c r="AA13" i="3"/>
  <c r="E11" i="4" s="1"/>
  <c r="AJ12" i="3"/>
  <c r="F10" i="4" s="1"/>
  <c r="AA12" i="3"/>
  <c r="E10" i="4" s="1"/>
  <c r="AJ11" i="3"/>
  <c r="F9" i="4" s="1"/>
  <c r="AA11" i="3"/>
  <c r="E9" i="4" s="1"/>
  <c r="AJ10" i="3"/>
  <c r="F8" i="4" s="1"/>
  <c r="AA10" i="3"/>
  <c r="E8" i="4" s="1"/>
  <c r="AJ9" i="3"/>
  <c r="F7" i="4" s="1"/>
  <c r="AA9" i="3"/>
  <c r="E7" i="4" s="1"/>
  <c r="AJ8" i="3"/>
  <c r="F6" i="4" s="1"/>
  <c r="AA8" i="3"/>
  <c r="E6" i="4" s="1"/>
  <c r="AJ7" i="3"/>
  <c r="F5" i="4" s="1"/>
  <c r="AA7" i="3"/>
  <c r="E5" i="4" s="1"/>
  <c r="AJ6" i="3"/>
  <c r="F4" i="4" s="1"/>
  <c r="AA6" i="3"/>
  <c r="E4" i="4" s="1"/>
  <c r="M29" i="3"/>
  <c r="M26" i="3"/>
  <c r="Q26" i="3"/>
  <c r="P26" i="3"/>
  <c r="O26" i="3"/>
  <c r="N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D29" i="3"/>
  <c r="D28" i="3"/>
  <c r="D27" i="3"/>
  <c r="I26" i="3"/>
  <c r="E26" i="3"/>
  <c r="F26" i="3"/>
  <c r="G26" i="3"/>
  <c r="H26" i="3"/>
  <c r="D2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6" i="3"/>
  <c r="AJ26" i="3" l="1"/>
  <c r="AE28" i="3" s="1"/>
  <c r="AE29" i="3" s="1"/>
  <c r="AA26" i="3"/>
  <c r="V28" i="3" s="1"/>
  <c r="V27" i="3"/>
  <c r="M27" i="3"/>
  <c r="R26" i="3"/>
  <c r="M28" i="3" s="1"/>
  <c r="X19" i="2"/>
  <c r="X16" i="2"/>
  <c r="X15" i="2"/>
  <c r="X10" i="2"/>
  <c r="X11" i="2"/>
  <c r="X12" i="2"/>
  <c r="X13" i="2"/>
  <c r="X14" i="2"/>
  <c r="X17" i="2"/>
  <c r="X18" i="2"/>
  <c r="X20" i="2"/>
  <c r="X21" i="2"/>
  <c r="X22" i="2"/>
  <c r="X23" i="2"/>
  <c r="X24" i="2"/>
  <c r="X25" i="2"/>
  <c r="X26" i="2"/>
  <c r="X27" i="2"/>
  <c r="X28" i="2"/>
  <c r="X9" i="2"/>
  <c r="J66" i="2" l="1"/>
  <c r="J68" i="2" s="1"/>
  <c r="T66" i="2"/>
  <c r="T68" i="2" s="1"/>
  <c r="S66" i="2"/>
  <c r="S68" i="2" s="1"/>
  <c r="K66" i="2"/>
  <c r="K68" i="2" s="1"/>
  <c r="R66" i="2"/>
  <c r="R68" i="2" s="1"/>
  <c r="Q66" i="2"/>
  <c r="Q68" i="2" s="1"/>
  <c r="I66" i="2"/>
  <c r="I68" i="2" s="1"/>
  <c r="M66" i="2"/>
  <c r="M68" i="2" s="1"/>
  <c r="D68" i="2"/>
  <c r="P66" i="2"/>
  <c r="P68" i="2" s="1"/>
  <c r="H66" i="2"/>
  <c r="H68" i="2" s="1"/>
  <c r="W66" i="2"/>
  <c r="W68" i="2" s="1"/>
  <c r="O66" i="2"/>
  <c r="O68" i="2" s="1"/>
  <c r="G66" i="2"/>
  <c r="G68" i="2" s="1"/>
  <c r="V68" i="2"/>
  <c r="N66" i="2"/>
  <c r="N68" i="2" s="1"/>
  <c r="F66" i="2"/>
  <c r="F68" i="2" s="1"/>
  <c r="U66" i="2"/>
  <c r="U68" i="2" s="1"/>
  <c r="E66" i="2"/>
  <c r="E68" i="2" s="1"/>
  <c r="L66" i="2"/>
  <c r="L68" i="2" s="1"/>
  <c r="V29" i="3"/>
  <c r="G29" i="2"/>
  <c r="G31" i="2" s="1"/>
  <c r="E29" i="2"/>
  <c r="E31" i="2" s="1"/>
  <c r="P29" i="2"/>
  <c r="P31" i="2" s="1"/>
  <c r="U29" i="2"/>
  <c r="U31" i="2" s="1"/>
  <c r="S29" i="2"/>
  <c r="S31" i="2" s="1"/>
  <c r="Q29" i="2"/>
  <c r="Q31" i="2" s="1"/>
  <c r="I29" i="2"/>
  <c r="I31" i="2" s="1"/>
  <c r="O29" i="2"/>
  <c r="O31" i="2" s="1"/>
  <c r="J29" i="2"/>
  <c r="J31" i="2" s="1"/>
  <c r="D29" i="2"/>
  <c r="T29" i="2"/>
  <c r="T31" i="2" s="1"/>
  <c r="L29" i="2"/>
  <c r="L31" i="2" s="1"/>
  <c r="K29" i="2"/>
  <c r="K31" i="2" s="1"/>
  <c r="W29" i="2"/>
  <c r="W31" i="2" s="1"/>
  <c r="F29" i="2"/>
  <c r="F31" i="2" s="1"/>
  <c r="M29" i="2"/>
  <c r="M31" i="2" s="1"/>
  <c r="V29" i="2"/>
  <c r="V31" i="2" s="1"/>
  <c r="H29" i="2"/>
  <c r="H31" i="2" s="1"/>
  <c r="N29" i="2"/>
  <c r="N31" i="2" s="1"/>
  <c r="R29" i="2"/>
  <c r="R31" i="2" s="1"/>
</calcChain>
</file>

<file path=xl/sharedStrings.xml><?xml version="1.0" encoding="utf-8"?>
<sst xmlns="http://schemas.openxmlformats.org/spreadsheetml/2006/main" count="515" uniqueCount="116">
  <si>
    <t>HASIL KUISIONER PENELITIAN</t>
  </si>
  <si>
    <t xml:space="preserve">NAMA RESPONDEN </t>
  </si>
  <si>
    <t>PERTANYAAN</t>
  </si>
  <si>
    <t>LINGKUNGAN KERJA NON FISIK (X2)</t>
  </si>
  <si>
    <t>KONDISI PSIKIS (X3)</t>
  </si>
  <si>
    <t>LINGKUNGAN KERJA FISIK (X1)</t>
  </si>
  <si>
    <t>No.</t>
  </si>
  <si>
    <t>TOTAL</t>
  </si>
  <si>
    <t xml:space="preserve">DASAR PENGAMBILAN KEPUTUSAN </t>
  </si>
  <si>
    <t>Jika nilai rhitung &gt; 0,443 maka dinyatakan valid</t>
  </si>
  <si>
    <t>Jika nilai rhitung &lt; 0,443 maka dinyatakan tidak valid</t>
  </si>
  <si>
    <t>Rtabel</t>
  </si>
  <si>
    <t>Rhitung</t>
  </si>
  <si>
    <t>keterangan</t>
  </si>
  <si>
    <t>KEBOSANAN KERJA (Y)</t>
  </si>
  <si>
    <t>nama 1</t>
  </si>
  <si>
    <t>nama 2</t>
  </si>
  <si>
    <t>nama 3</t>
  </si>
  <si>
    <t>nama 4</t>
  </si>
  <si>
    <t>nama 5</t>
  </si>
  <si>
    <t>nama 6</t>
  </si>
  <si>
    <t>nama 7</t>
  </si>
  <si>
    <t>nama 8</t>
  </si>
  <si>
    <t>nama 9</t>
  </si>
  <si>
    <t>nama 10</t>
  </si>
  <si>
    <t>nama 11</t>
  </si>
  <si>
    <t>nama 12</t>
  </si>
  <si>
    <t>nama 13</t>
  </si>
  <si>
    <t>nama 14</t>
  </si>
  <si>
    <t>nama 15</t>
  </si>
  <si>
    <t>nama 16</t>
  </si>
  <si>
    <t>nama 17</t>
  </si>
  <si>
    <t>nama 18</t>
  </si>
  <si>
    <t>nama 19</t>
  </si>
  <si>
    <t>nama 20</t>
  </si>
  <si>
    <t>Varian Total</t>
  </si>
  <si>
    <t>DIMENSI</t>
  </si>
  <si>
    <t>Varian Butir</t>
  </si>
  <si>
    <t xml:space="preserve">Jumlah Varian Butir </t>
  </si>
  <si>
    <t>Hasil Uji Reliabilitas</t>
  </si>
  <si>
    <t>Lingkungan Kerja Fisik (X1)</t>
  </si>
  <si>
    <t>Lingkungan Kerja Non Fisik (X2)</t>
  </si>
  <si>
    <t>Kondisi Psikis (X3)</t>
  </si>
  <si>
    <t>Kebosanan Kerja (Y)</t>
  </si>
  <si>
    <t>TINGKAT KEPENTINGAN</t>
  </si>
  <si>
    <t>TINGKAT KINERJA</t>
  </si>
  <si>
    <t xml:space="preserve">TINGKAT KINERJA </t>
  </si>
  <si>
    <t>Atribut</t>
  </si>
  <si>
    <t>Gap</t>
  </si>
  <si>
    <t>Rank</t>
  </si>
  <si>
    <t>X1.1</t>
  </si>
  <si>
    <t>X1.2</t>
  </si>
  <si>
    <t>X1.3</t>
  </si>
  <si>
    <t>X1.4</t>
  </si>
  <si>
    <t>X1.5</t>
  </si>
  <si>
    <t>X2.1</t>
  </si>
  <si>
    <t>jumlah</t>
  </si>
  <si>
    <t>Lingkungan kerja fisik</t>
  </si>
  <si>
    <t>Lingkungan kerja non fisik</t>
  </si>
  <si>
    <t>Kondisi Psikis</t>
  </si>
  <si>
    <t>Kebosanan Kerja</t>
  </si>
  <si>
    <t xml:space="preserve">Tingkat Kinerja (Persepsi) </t>
  </si>
  <si>
    <t>Tingkat Kepentingan (Ekspektasi)</t>
  </si>
  <si>
    <t>Gap Per Dimensi</t>
  </si>
  <si>
    <t xml:space="preserve">TOTAL SKOR </t>
  </si>
  <si>
    <t xml:space="preserve">RATA - RATA </t>
  </si>
  <si>
    <t>Gap per Kriteria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</si>
  <si>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</si>
  <si>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</si>
  <si>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</si>
  <si>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</si>
  <si>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</si>
  <si>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</si>
  <si>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</si>
  <si>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</si>
  <si>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</si>
  <si>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Y1</t>
  </si>
  <si>
    <t>Y2</t>
  </si>
  <si>
    <t>Y3</t>
  </si>
  <si>
    <t>Y4</t>
  </si>
  <si>
    <t>Y5</t>
  </si>
  <si>
    <t xml:space="preserve">Gap Keseluruhan </t>
  </si>
  <si>
    <t>Lingkungan Kerja non Fisik</t>
  </si>
  <si>
    <t xml:space="preserve">Jumlah </t>
  </si>
  <si>
    <t>Dimensi</t>
  </si>
  <si>
    <t>Tingkat persepsi</t>
  </si>
  <si>
    <t>tingkat ekspektasi</t>
  </si>
  <si>
    <t>tingkat kesesuaian</t>
  </si>
  <si>
    <t>Lingkungan kerja Fisik</t>
  </si>
  <si>
    <t xml:space="preserve">Lingkungan kerja non Fisik </t>
  </si>
  <si>
    <t xml:space="preserve">Kebosanan Kerja </t>
  </si>
  <si>
    <t>Tingkat Persepsi (Xi)</t>
  </si>
  <si>
    <t>Tingkat Ekspetasi (Yi)</t>
  </si>
  <si>
    <t>Total</t>
  </si>
  <si>
    <t>Skor Rataan</t>
  </si>
  <si>
    <t xml:space="preserve">Adi </t>
  </si>
  <si>
    <t>Nelly</t>
  </si>
  <si>
    <t>Dedy</t>
  </si>
  <si>
    <t>Bayu</t>
  </si>
  <si>
    <t>Fandi</t>
  </si>
  <si>
    <t>Alfin</t>
  </si>
  <si>
    <t>Fajar</t>
  </si>
  <si>
    <t>Septa</t>
  </si>
  <si>
    <t>Rama</t>
  </si>
  <si>
    <t>Yudi</t>
  </si>
  <si>
    <t>Melati</t>
  </si>
  <si>
    <t>Vivi</t>
  </si>
  <si>
    <t>Alen</t>
  </si>
  <si>
    <t>Laras</t>
  </si>
  <si>
    <t>Ainur</t>
  </si>
  <si>
    <t>Agung</t>
  </si>
  <si>
    <t>Rosyid</t>
  </si>
  <si>
    <t>Reyga</t>
  </si>
  <si>
    <t>Ridwan</t>
  </si>
  <si>
    <t>Fatah</t>
  </si>
  <si>
    <t>Muji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</si>
</sst>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16" x14ac:knownFonts="1">
    <font>
      <sz val="11"/>
      <color theme="1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sz val="14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charset val="1"/>
      <scheme val="minor"/>
    </font>
    <font>
      <sz val="16"/>
      <color theme="1"/>
      <name val="Calibri"/>
      <family val="2"/>
      <charset val="1"/>
      <scheme val="minor"/>
    </font>
    <font>
      <sz val="18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vertical="center"/>
    </xf>
    <xf numFmtId="0" fontId="3" fillId="0" borderId="0" xfId="0" applyFont="1" applyFill="1" applyAlignment="1"/>
    <xf numFmtId="0" fontId="0" fillId="0" borderId="0" xfId="0" applyFill="1"/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164" fontId="3" fillId="6" borderId="0" xfId="0" applyNumberFormat="1" applyFont="1" applyFill="1"/>
    <xf numFmtId="0" fontId="2" fillId="7" borderId="1" xfId="0" applyFont="1" applyFill="1" applyBorder="1" applyAlignment="1">
      <alignment horizontal="center" vertical="center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164" fontId="2" fillId="8" borderId="2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165" fontId="13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542636</xdr:colOff>
      <xdr:row>14</xdr:row>
      <xdr:rowOff>-1</xdr:rowOff>
    </xdr:from>
    <xdr:to>
      <xdr:col>33</xdr:col>
      <xdr:colOff>323273</xdr:colOff>
      <xdr:row>25</xdr:row>
      <xdr:rowOff>142875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0291136" y="3667124"/>
              <a:ext cx="5209887" cy="3635376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id-ID" sz="28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Rumus</a:t>
              </a:r>
              <a:r>
                <a:rPr lang="id-ID" sz="280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korelasi product moment</a:t>
              </a:r>
            </a:p>
            <a:p>
              <a:pPr marL="0" marR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id-ID" sz="280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(Uji Validitas) </a:t>
              </a:r>
            </a:p>
            <a:p>
              <a:pPr marL="0" marR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id-ID" sz="28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id-ID" sz="28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r</a:t>
              </a:r>
              <a:r>
                <a:rPr lang="id-ID" sz="2800" baseline="-250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xy </a:t>
              </a:r>
              <a:r>
                <a:rPr lang="id-ID" sz="28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= </a:t>
              </a:r>
              <a14:m>
                <m:oMath xmlns:m="http://schemas.openxmlformats.org/officeDocument/2006/math">
                  <m:f>
                    <m:fPr>
                      <m:ctrlPr>
                        <a:rPr lang="id-ID" sz="2800" i="1">
                          <a:solidFill>
                            <a:schemeClr val="dk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id-ID" sz="2800" i="1">
                          <a:solidFill>
                            <a:schemeClr val="dk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𝑛</m:t>
                      </m:r>
                      <m:nary>
                        <m:naryPr>
                          <m:chr m:val="∑"/>
                          <m:limLoc m:val="undOvr"/>
                          <m:subHide m:val="on"/>
                          <m:supHide m:val="on"/>
                          <m:ctrlP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naryPr>
                        <m:sub/>
                        <m:sup/>
                        <m:e>
                          <m:sSub>
                            <m:sSubPr>
                              <m:ctrlP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𝑥</m:t>
                              </m:r>
                            </m:e>
                            <m:sub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𝑖</m:t>
                              </m:r>
                            </m:sub>
                          </m:sSub>
                          <m:sSub>
                            <m:sSubPr>
                              <m:ctrlP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𝑦</m:t>
                              </m:r>
                            </m:e>
                            <m:sub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𝑖</m:t>
                              </m:r>
                            </m:sub>
                          </m:sSub>
                          <m: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−</m:t>
                          </m:r>
                          <m:d>
                            <m:dPr>
                              <m:ctrlP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nary>
                                <m:naryPr>
                                  <m:chr m:val="∑"/>
                                  <m:limLoc m:val="undOvr"/>
                                  <m:subHide m:val="on"/>
                                  <m:supHide m:val="on"/>
                                  <m:ctrlPr>
                                    <a:rPr lang="id-ID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/>
                                      <a:ea typeface="+mn-ea"/>
                                      <a:cs typeface="+mn-cs"/>
                                    </a:rPr>
                                  </m:ctrlPr>
                                </m:naryPr>
                                <m:sub/>
                                <m:sup/>
                                <m:e>
                                  <m:sSub>
                                    <m:sSubPr>
                                      <m:ctrlPr>
                                        <a:rPr lang="id-ID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bPr>
                                    <m:e>
                                      <m:r>
                                        <a:rPr lang="id-ID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/>
                                          <a:ea typeface="+mn-ea"/>
                                          <a:cs typeface="+mn-cs"/>
                                        </a:rPr>
                                        <m:t>𝑥</m:t>
                                      </m:r>
                                    </m:e>
                                    <m:sub>
                                      <m:r>
                                        <a:rPr lang="id-ID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/>
                                          <a:ea typeface="+mn-ea"/>
                                          <a:cs typeface="+mn-cs"/>
                                        </a:rPr>
                                        <m:t>𝑖</m:t>
                                      </m:r>
                                    </m:sub>
                                  </m:sSub>
                                </m:e>
                              </m:nary>
                            </m:e>
                          </m:d>
                        </m:e>
                      </m:nary>
                      <m:r>
                        <a:rPr lang="id-ID" sz="2800" i="1">
                          <a:solidFill>
                            <a:schemeClr val="dk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(</m:t>
                      </m:r>
                      <m:nary>
                        <m:naryPr>
                          <m:chr m:val="∑"/>
                          <m:limLoc m:val="undOvr"/>
                          <m:subHide m:val="on"/>
                          <m:supHide m:val="on"/>
                          <m:ctrlP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naryPr>
                        <m:sub/>
                        <m:sup/>
                        <m:e>
                          <m:sSub>
                            <m:sSubPr>
                              <m:ctrlP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𝑦</m:t>
                              </m:r>
                            </m:e>
                            <m:sub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𝑖</m:t>
                              </m:r>
                            </m:sub>
                          </m:sSub>
                        </m:e>
                      </m:nary>
                      <m:r>
                        <a:rPr lang="id-ID" sz="2800" i="1">
                          <a:solidFill>
                            <a:schemeClr val="dk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)</m:t>
                      </m:r>
                    </m:num>
                    <m:den>
                      <m:rad>
                        <m:radPr>
                          <m:degHide m:val="on"/>
                          <m:ctrlP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radPr>
                        <m:deg/>
                        <m:e>
                          <m: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(</m:t>
                          </m:r>
                          <m: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𝑛</m:t>
                          </m:r>
                          <m:nary>
                            <m:naryPr>
                              <m:chr m:val="∑"/>
                              <m:limLoc m:val="undOvr"/>
                              <m:subHide m:val="on"/>
                              <m:supHide m:val="on"/>
                              <m:ctrlP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naryPr>
                            <m:sub/>
                            <m:sup/>
                            <m:e>
                              <m:sSubSup>
                                <m:sSubSupPr>
                                  <m:ctrlPr>
                                    <a:rPr lang="id-ID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/>
                                      <a:ea typeface="+mn-ea"/>
                                      <a:cs typeface="+mn-cs"/>
                                    </a:rPr>
                                  </m:ctrlPr>
                                </m:sSubSupPr>
                                <m:e>
                                  <m:r>
                                    <a:rPr lang="id-ID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/>
                                      <a:ea typeface="+mn-ea"/>
                                      <a:cs typeface="+mn-cs"/>
                                    </a:rPr>
                                    <m:t>𝑥</m:t>
                                  </m:r>
                                </m:e>
                                <m:sub>
                                  <m:r>
                                    <a:rPr lang="id-ID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/>
                                      <a:ea typeface="+mn-ea"/>
                                      <a:cs typeface="+mn-cs"/>
                                    </a:rPr>
                                    <m:t>𝑖</m:t>
                                  </m:r>
                                </m:sub>
                                <m:sup>
                                  <m:r>
                                    <a:rPr lang="id-ID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/>
                                      <a:ea typeface="+mn-ea"/>
                                      <a:cs typeface="+mn-cs"/>
                                    </a:rPr>
                                    <m:t>2</m:t>
                                  </m:r>
                                </m:sup>
                              </m:sSubSup>
                            </m:e>
                          </m:nary>
                          <m: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−(</m:t>
                          </m:r>
                        </m:e>
                      </m:rad>
                      <m:sSub>
                        <m:sSubPr>
                          <m:ctrlP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𝑥</m:t>
                          </m:r>
                        </m:e>
                        <m:sub>
                          <m: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𝑖</m:t>
                          </m:r>
                        </m:sub>
                      </m:sSub>
                      <m:sSup>
                        <m:sSupPr>
                          <m:ctrlP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)</m:t>
                          </m:r>
                        </m:e>
                        <m:sup>
                          <m: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2</m:t>
                          </m:r>
                        </m:sup>
                      </m:sSup>
                      <m:r>
                        <a:rPr lang="id-ID" sz="2800" i="1">
                          <a:solidFill>
                            <a:schemeClr val="dk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) (</m:t>
                      </m:r>
                      <m:r>
                        <a:rPr lang="id-ID" sz="2800" i="1">
                          <a:solidFill>
                            <a:schemeClr val="dk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𝑛</m:t>
                      </m:r>
                      <m:nary>
                        <m:naryPr>
                          <m:chr m:val="∑"/>
                          <m:limLoc m:val="undOvr"/>
                          <m:subHide m:val="on"/>
                          <m:supHide m:val="on"/>
                          <m:ctrlP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naryPr>
                        <m:sub/>
                        <m:sup/>
                        <m:e>
                          <m:sSubSup>
                            <m:sSubSupPr>
                              <m:ctrlP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sSubSupPr>
                            <m:e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𝑦</m:t>
                              </m:r>
                            </m:e>
                            <m:sub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𝑖</m:t>
                              </m:r>
                            </m:sub>
                            <m:sup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2</m:t>
                              </m:r>
                            </m:sup>
                          </m:sSubSup>
                          <m: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−(</m:t>
                          </m:r>
                          <m:sSub>
                            <m:sSubPr>
                              <m:ctrlP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𝑦</m:t>
                              </m:r>
                            </m:e>
                            <m:sub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𝑖</m:t>
                              </m:r>
                            </m:sub>
                          </m:sSub>
                          <m:sSup>
                            <m:sSupPr>
                              <m:ctrlP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sSupPr>
                            <m:e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)</m:t>
                              </m:r>
                            </m:e>
                            <m:sup>
                              <m:r>
                                <a:rPr lang="id-ID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  <m:t>2</m:t>
                              </m:r>
                            </m:sup>
                          </m:sSup>
                          <m:r>
                            <a:rPr lang="id-ID" sz="2800" i="1">
                              <a:solidFill>
                                <a:schemeClr val="dk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)</m:t>
                          </m:r>
                        </m:e>
                      </m:nary>
                    </m:den>
                  </m:f>
                </m:oMath>
              </a14:m>
              <a:endParaRPr lang="id-ID" sz="28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id-ID" sz="28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0291136" y="3667124"/>
              <a:ext cx="5209887" cy="3635376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id-ID" sz="28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Rumus</a:t>
              </a:r>
              <a:r>
                <a:rPr lang="id-ID" sz="280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korelasi product moment</a:t>
              </a:r>
            </a:p>
            <a:p>
              <a:pPr marL="0" marR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id-ID" sz="280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(Uji Validitas) </a:t>
              </a:r>
            </a:p>
            <a:p>
              <a:pPr marL="0" marR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id-ID" sz="28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id-ID" sz="28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r</a:t>
              </a:r>
              <a:r>
                <a:rPr lang="id-ID" sz="2800" baseline="-250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xy </a:t>
              </a:r>
              <a:r>
                <a:rPr lang="id-ID" sz="28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= </a:t>
              </a:r>
              <a:r>
                <a:rPr lang="id-ID" sz="2800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(𝑛∑1▒〖𝑥_𝑖 𝑦_𝑖−(∑1▒𝑥_𝑖 ) 〗(∑1▒𝑦_𝑖 ))/(√((𝑛∑1▒𝑥_𝑖^2 −() 𝑥_𝑖 )^2) (𝑛∑1▒〖𝑦_𝑖^2−(𝑦_𝑖 )^2)〗)</a:t>
              </a:r>
              <a:endParaRPr lang="id-ID" sz="28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id-ID" sz="2800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V59"/>
  <sheetViews>
    <sheetView tabSelected="1" topLeftCell="A23" zoomScale="55" zoomScaleNormal="55" workbookViewId="0">
      <selection activeCell="I33" sqref="I33"/>
    </sheetView>
  </sheetViews>
  <sheetFormatPr defaultRowHeight="14.5" x14ac:dyDescent="0.35"/>
  <cols>
    <col min="2" max="2" width="23.6328125" customWidth="1"/>
    <col min="3" max="19" width="10.6328125" customWidth="1"/>
  </cols>
  <sheetData>
    <row r="2" spans="1:22" ht="18.5" x14ac:dyDescent="0.4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2" x14ac:dyDescent="0.3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2" ht="23.5" x14ac:dyDescent="0.55000000000000004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</row>
    <row r="5" spans="1:22" ht="31" customHeight="1" x14ac:dyDescent="0.35">
      <c r="A5" s="55" t="s">
        <v>45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</row>
    <row r="6" spans="1:22" ht="26.5" customHeight="1" x14ac:dyDescent="0.35">
      <c r="A6" s="50" t="s">
        <v>6</v>
      </c>
      <c r="B6" s="51" t="s">
        <v>1</v>
      </c>
      <c r="C6" s="52" t="s">
        <v>2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4"/>
    </row>
    <row r="7" spans="1:22" s="1" customFormat="1" ht="20" customHeight="1" x14ac:dyDescent="0.35">
      <c r="A7" s="50"/>
      <c r="B7" s="51"/>
      <c r="C7" s="50" t="s">
        <v>5</v>
      </c>
      <c r="D7" s="50"/>
      <c r="E7" s="50"/>
      <c r="F7" s="50"/>
      <c r="G7" s="50"/>
      <c r="H7" s="50" t="s">
        <v>3</v>
      </c>
      <c r="I7" s="50"/>
      <c r="J7" s="50"/>
      <c r="K7" s="50"/>
      <c r="L7" s="50"/>
      <c r="M7" s="50" t="s">
        <v>4</v>
      </c>
      <c r="N7" s="50"/>
      <c r="O7" s="50"/>
      <c r="P7" s="50"/>
      <c r="Q7" s="50"/>
      <c r="R7" s="52" t="s">
        <v>14</v>
      </c>
      <c r="S7" s="53"/>
      <c r="T7" s="53"/>
      <c r="U7" s="53"/>
      <c r="V7" s="54"/>
    </row>
    <row r="8" spans="1:22" s="1" customFormat="1" ht="20" customHeight="1" x14ac:dyDescent="0.35">
      <c r="A8" s="50"/>
      <c r="B8" s="51"/>
      <c r="C8" s="3">
        <v>1</v>
      </c>
      <c r="D8" s="3">
        <v>2</v>
      </c>
      <c r="E8" s="3">
        <v>3</v>
      </c>
      <c r="F8" s="3">
        <v>4</v>
      </c>
      <c r="G8" s="3">
        <v>5</v>
      </c>
      <c r="H8" s="3">
        <v>1</v>
      </c>
      <c r="I8" s="3">
        <v>2</v>
      </c>
      <c r="J8" s="3">
        <v>3</v>
      </c>
      <c r="K8" s="3">
        <v>4</v>
      </c>
      <c r="L8" s="3">
        <v>5</v>
      </c>
      <c r="M8" s="3">
        <v>1</v>
      </c>
      <c r="N8" s="3">
        <v>2</v>
      </c>
      <c r="O8" s="3">
        <v>3</v>
      </c>
      <c r="P8" s="3">
        <v>4</v>
      </c>
      <c r="Q8" s="3">
        <v>5</v>
      </c>
      <c r="R8" s="3">
        <v>1</v>
      </c>
      <c r="S8" s="3">
        <v>2</v>
      </c>
      <c r="T8" s="3">
        <v>3</v>
      </c>
      <c r="U8" s="3">
        <v>4</v>
      </c>
      <c r="V8" s="3">
        <v>5</v>
      </c>
    </row>
    <row r="9" spans="1:22" s="1" customFormat="1" ht="20" customHeight="1" x14ac:dyDescent="0.35">
      <c r="A9" s="11">
        <v>1</v>
      </c>
      <c r="B9" s="11" t="s">
        <v>95</v>
      </c>
      <c r="C9" s="11">
        <v>4</v>
      </c>
      <c r="D9" s="11">
        <v>5</v>
      </c>
      <c r="E9" s="11">
        <v>2</v>
      </c>
      <c r="F9" s="11">
        <v>2</v>
      </c>
      <c r="G9" s="11">
        <v>2</v>
      </c>
      <c r="H9" s="11">
        <v>4</v>
      </c>
      <c r="I9" s="11">
        <v>4</v>
      </c>
      <c r="J9" s="11">
        <v>2</v>
      </c>
      <c r="K9" s="11">
        <v>4</v>
      </c>
      <c r="L9" s="11">
        <v>1</v>
      </c>
      <c r="M9" s="11">
        <v>2</v>
      </c>
      <c r="N9" s="11">
        <v>4</v>
      </c>
      <c r="O9" s="11">
        <v>4</v>
      </c>
      <c r="P9" s="11">
        <v>4</v>
      </c>
      <c r="Q9" s="11">
        <v>4</v>
      </c>
      <c r="R9" s="11">
        <v>3</v>
      </c>
      <c r="S9" s="11">
        <v>4</v>
      </c>
      <c r="T9" s="11">
        <v>4</v>
      </c>
      <c r="U9" s="11">
        <v>2</v>
      </c>
      <c r="V9" s="11">
        <v>3</v>
      </c>
    </row>
    <row r="10" spans="1:22" s="1" customFormat="1" ht="20" customHeight="1" x14ac:dyDescent="0.35">
      <c r="A10" s="11">
        <v>2</v>
      </c>
      <c r="B10" s="11" t="s">
        <v>96</v>
      </c>
      <c r="C10" s="11">
        <v>3</v>
      </c>
      <c r="D10" s="11">
        <v>4</v>
      </c>
      <c r="E10" s="11">
        <v>4</v>
      </c>
      <c r="F10" s="11">
        <v>4</v>
      </c>
      <c r="G10" s="11">
        <v>4</v>
      </c>
      <c r="H10" s="11">
        <v>3</v>
      </c>
      <c r="I10" s="11">
        <v>3</v>
      </c>
      <c r="J10" s="11">
        <v>4</v>
      </c>
      <c r="K10" s="11">
        <v>3</v>
      </c>
      <c r="L10" s="11">
        <v>4</v>
      </c>
      <c r="M10" s="11">
        <v>4</v>
      </c>
      <c r="N10" s="11">
        <v>3</v>
      </c>
      <c r="O10" s="11">
        <v>3</v>
      </c>
      <c r="P10" s="11">
        <v>3</v>
      </c>
      <c r="Q10" s="11">
        <v>3</v>
      </c>
      <c r="R10" s="11">
        <v>4</v>
      </c>
      <c r="S10" s="11">
        <v>3</v>
      </c>
      <c r="T10" s="11">
        <v>3</v>
      </c>
      <c r="U10" s="11">
        <v>4</v>
      </c>
      <c r="V10" s="11">
        <v>4</v>
      </c>
    </row>
    <row r="11" spans="1:22" s="1" customFormat="1" ht="20" customHeight="1" x14ac:dyDescent="0.35">
      <c r="A11" s="11">
        <v>3</v>
      </c>
      <c r="B11" s="11" t="s">
        <v>97</v>
      </c>
      <c r="C11" s="11">
        <v>1</v>
      </c>
      <c r="D11" s="11">
        <v>3</v>
      </c>
      <c r="E11" s="11">
        <v>3</v>
      </c>
      <c r="F11" s="11">
        <v>3</v>
      </c>
      <c r="G11" s="11">
        <v>3</v>
      </c>
      <c r="H11" s="11">
        <v>1</v>
      </c>
      <c r="I11" s="11">
        <v>1</v>
      </c>
      <c r="J11" s="11">
        <v>3</v>
      </c>
      <c r="K11" s="11">
        <v>1</v>
      </c>
      <c r="L11" s="11">
        <v>3</v>
      </c>
      <c r="M11" s="11">
        <v>3</v>
      </c>
      <c r="N11" s="11">
        <v>5</v>
      </c>
      <c r="O11" s="11">
        <v>3</v>
      </c>
      <c r="P11" s="11">
        <v>4</v>
      </c>
      <c r="Q11" s="11">
        <v>1</v>
      </c>
      <c r="R11" s="11">
        <v>3</v>
      </c>
      <c r="S11" s="11">
        <v>1</v>
      </c>
      <c r="T11" s="11">
        <v>1</v>
      </c>
      <c r="U11" s="11">
        <v>3</v>
      </c>
      <c r="V11" s="11">
        <v>3</v>
      </c>
    </row>
    <row r="12" spans="1:22" s="1" customFormat="1" ht="20" customHeight="1" x14ac:dyDescent="0.35">
      <c r="A12" s="11">
        <v>4</v>
      </c>
      <c r="B12" s="11" t="s">
        <v>98</v>
      </c>
      <c r="C12" s="11">
        <v>2</v>
      </c>
      <c r="D12" s="11">
        <v>4</v>
      </c>
      <c r="E12" s="11">
        <v>5</v>
      </c>
      <c r="F12" s="11">
        <v>5</v>
      </c>
      <c r="G12" s="11">
        <v>5</v>
      </c>
      <c r="H12" s="11">
        <v>2</v>
      </c>
      <c r="I12" s="11">
        <v>2</v>
      </c>
      <c r="J12" s="11">
        <v>5</v>
      </c>
      <c r="K12" s="11">
        <v>2</v>
      </c>
      <c r="L12" s="11">
        <v>4</v>
      </c>
      <c r="M12" s="11">
        <v>5</v>
      </c>
      <c r="N12" s="11">
        <v>2</v>
      </c>
      <c r="O12" s="11">
        <v>2</v>
      </c>
      <c r="P12" s="11">
        <v>2</v>
      </c>
      <c r="Q12" s="11">
        <v>2</v>
      </c>
      <c r="R12" s="11">
        <v>5</v>
      </c>
      <c r="S12" s="11">
        <v>2</v>
      </c>
      <c r="T12" s="11">
        <v>2</v>
      </c>
      <c r="U12" s="11">
        <v>5</v>
      </c>
      <c r="V12" s="11">
        <v>5</v>
      </c>
    </row>
    <row r="13" spans="1:22" s="1" customFormat="1" ht="20" customHeight="1" x14ac:dyDescent="0.35">
      <c r="A13" s="11">
        <v>5</v>
      </c>
      <c r="B13" s="11" t="s">
        <v>99</v>
      </c>
      <c r="C13" s="11">
        <v>2</v>
      </c>
      <c r="D13" s="11">
        <v>3</v>
      </c>
      <c r="E13" s="11">
        <v>2</v>
      </c>
      <c r="F13" s="11">
        <v>2</v>
      </c>
      <c r="G13" s="11">
        <v>2</v>
      </c>
      <c r="H13" s="11">
        <v>2</v>
      </c>
      <c r="I13" s="11">
        <v>2</v>
      </c>
      <c r="J13" s="11">
        <v>2</v>
      </c>
      <c r="K13" s="11">
        <v>2</v>
      </c>
      <c r="L13" s="11">
        <v>3</v>
      </c>
      <c r="M13" s="11">
        <v>2</v>
      </c>
      <c r="N13" s="11">
        <v>2</v>
      </c>
      <c r="O13" s="11">
        <v>2</v>
      </c>
      <c r="P13" s="11">
        <v>2</v>
      </c>
      <c r="Q13" s="11">
        <v>2</v>
      </c>
      <c r="R13" s="11">
        <v>2</v>
      </c>
      <c r="S13" s="11">
        <v>2</v>
      </c>
      <c r="T13" s="11">
        <v>2</v>
      </c>
      <c r="U13" s="11">
        <v>2</v>
      </c>
      <c r="V13" s="11">
        <v>2</v>
      </c>
    </row>
    <row r="14" spans="1:22" s="1" customFormat="1" ht="20" customHeight="1" x14ac:dyDescent="0.35">
      <c r="A14" s="11">
        <v>6</v>
      </c>
      <c r="B14" s="11" t="s">
        <v>100</v>
      </c>
      <c r="C14" s="11">
        <v>3</v>
      </c>
      <c r="D14" s="11">
        <v>5</v>
      </c>
      <c r="E14" s="11">
        <v>5</v>
      </c>
      <c r="F14" s="11">
        <v>5</v>
      </c>
      <c r="G14" s="11">
        <v>5</v>
      </c>
      <c r="H14" s="11">
        <v>3</v>
      </c>
      <c r="I14" s="11">
        <v>3</v>
      </c>
      <c r="J14" s="11">
        <v>5</v>
      </c>
      <c r="K14" s="11">
        <v>3</v>
      </c>
      <c r="L14" s="11">
        <v>5</v>
      </c>
      <c r="M14" s="11">
        <v>5</v>
      </c>
      <c r="N14" s="11">
        <v>3</v>
      </c>
      <c r="O14" s="11">
        <v>3</v>
      </c>
      <c r="P14" s="11">
        <v>3</v>
      </c>
      <c r="Q14" s="11">
        <v>3</v>
      </c>
      <c r="R14" s="11">
        <v>5</v>
      </c>
      <c r="S14" s="11">
        <v>3</v>
      </c>
      <c r="T14" s="11">
        <v>3</v>
      </c>
      <c r="U14" s="11">
        <v>5</v>
      </c>
      <c r="V14" s="11">
        <v>5</v>
      </c>
    </row>
    <row r="15" spans="1:22" s="1" customFormat="1" ht="20" customHeight="1" x14ac:dyDescent="0.35">
      <c r="A15" s="11">
        <v>7</v>
      </c>
      <c r="B15" s="11" t="s">
        <v>101</v>
      </c>
      <c r="C15" s="11">
        <v>4</v>
      </c>
      <c r="D15" s="11">
        <v>1</v>
      </c>
      <c r="E15" s="11">
        <v>3</v>
      </c>
      <c r="F15" s="11">
        <v>3</v>
      </c>
      <c r="G15" s="11">
        <v>3</v>
      </c>
      <c r="H15" s="11">
        <v>4</v>
      </c>
      <c r="I15" s="11">
        <v>4</v>
      </c>
      <c r="J15" s="11">
        <v>3</v>
      </c>
      <c r="K15" s="11">
        <v>4</v>
      </c>
      <c r="L15" s="11">
        <v>1</v>
      </c>
      <c r="M15" s="11">
        <v>3</v>
      </c>
      <c r="N15" s="11">
        <v>4</v>
      </c>
      <c r="O15" s="11">
        <v>4</v>
      </c>
      <c r="P15" s="11">
        <v>4</v>
      </c>
      <c r="Q15" s="11">
        <v>4</v>
      </c>
      <c r="R15" s="11">
        <v>3</v>
      </c>
      <c r="S15" s="11">
        <v>4</v>
      </c>
      <c r="T15" s="11">
        <v>4</v>
      </c>
      <c r="U15" s="11">
        <v>3</v>
      </c>
      <c r="V15" s="11">
        <v>3</v>
      </c>
    </row>
    <row r="16" spans="1:22" s="1" customFormat="1" ht="20" customHeight="1" x14ac:dyDescent="0.35">
      <c r="A16" s="11">
        <v>8</v>
      </c>
      <c r="B16" s="11" t="s">
        <v>102</v>
      </c>
      <c r="C16" s="11">
        <v>4</v>
      </c>
      <c r="D16" s="11">
        <v>2</v>
      </c>
      <c r="E16" s="11">
        <v>4</v>
      </c>
      <c r="F16" s="11">
        <v>4</v>
      </c>
      <c r="G16" s="11">
        <v>4</v>
      </c>
      <c r="H16" s="11">
        <v>4</v>
      </c>
      <c r="I16" s="11">
        <v>4</v>
      </c>
      <c r="J16" s="11">
        <v>4</v>
      </c>
      <c r="K16" s="11">
        <v>4</v>
      </c>
      <c r="L16" s="11">
        <v>2</v>
      </c>
      <c r="M16" s="11">
        <v>4</v>
      </c>
      <c r="N16" s="11">
        <v>4</v>
      </c>
      <c r="O16" s="11">
        <v>4</v>
      </c>
      <c r="P16" s="11">
        <v>5</v>
      </c>
      <c r="Q16" s="11">
        <v>4</v>
      </c>
      <c r="R16" s="11">
        <v>4</v>
      </c>
      <c r="S16" s="11">
        <v>4</v>
      </c>
      <c r="T16" s="11">
        <v>4</v>
      </c>
      <c r="U16" s="11">
        <v>4</v>
      </c>
      <c r="V16" s="11">
        <v>4</v>
      </c>
    </row>
    <row r="17" spans="1:22" s="1" customFormat="1" ht="20" customHeight="1" x14ac:dyDescent="0.35">
      <c r="A17" s="11">
        <v>9</v>
      </c>
      <c r="B17" s="11" t="s">
        <v>103</v>
      </c>
      <c r="C17" s="11">
        <v>5</v>
      </c>
      <c r="D17" s="11">
        <v>2</v>
      </c>
      <c r="E17" s="11">
        <v>3</v>
      </c>
      <c r="F17" s="11">
        <v>3</v>
      </c>
      <c r="G17" s="11">
        <v>3</v>
      </c>
      <c r="H17" s="11">
        <v>5</v>
      </c>
      <c r="I17" s="11">
        <v>5</v>
      </c>
      <c r="J17" s="11">
        <v>3</v>
      </c>
      <c r="K17" s="11">
        <v>5</v>
      </c>
      <c r="L17" s="11">
        <v>2</v>
      </c>
      <c r="M17" s="11">
        <v>3</v>
      </c>
      <c r="N17" s="11">
        <v>5</v>
      </c>
      <c r="O17" s="11">
        <v>5</v>
      </c>
      <c r="P17" s="11">
        <v>5</v>
      </c>
      <c r="Q17" s="11">
        <v>5</v>
      </c>
      <c r="R17" s="11">
        <v>3</v>
      </c>
      <c r="S17" s="11">
        <v>5</v>
      </c>
      <c r="T17" s="11">
        <v>5</v>
      </c>
      <c r="U17" s="11">
        <v>3</v>
      </c>
      <c r="V17" s="11">
        <v>3</v>
      </c>
    </row>
    <row r="18" spans="1:22" s="1" customFormat="1" ht="20" customHeight="1" x14ac:dyDescent="0.35">
      <c r="A18" s="11">
        <v>10</v>
      </c>
      <c r="B18" s="11" t="s">
        <v>104</v>
      </c>
      <c r="C18" s="11">
        <v>4</v>
      </c>
      <c r="D18" s="11">
        <v>4</v>
      </c>
      <c r="E18" s="11">
        <v>5</v>
      </c>
      <c r="F18" s="11">
        <v>5</v>
      </c>
      <c r="G18" s="11">
        <v>5</v>
      </c>
      <c r="H18" s="11">
        <v>4</v>
      </c>
      <c r="I18" s="11">
        <v>4</v>
      </c>
      <c r="J18" s="11">
        <v>5</v>
      </c>
      <c r="K18" s="11">
        <v>4</v>
      </c>
      <c r="L18" s="11">
        <v>4</v>
      </c>
      <c r="M18" s="11">
        <v>5</v>
      </c>
      <c r="N18" s="11">
        <v>4</v>
      </c>
      <c r="O18" s="11">
        <v>4</v>
      </c>
      <c r="P18" s="11">
        <v>4</v>
      </c>
      <c r="Q18" s="11">
        <v>4</v>
      </c>
      <c r="R18" s="11">
        <v>5</v>
      </c>
      <c r="S18" s="11">
        <v>4</v>
      </c>
      <c r="T18" s="11">
        <v>4</v>
      </c>
      <c r="U18" s="11">
        <v>5</v>
      </c>
      <c r="V18" s="11">
        <v>5</v>
      </c>
    </row>
    <row r="19" spans="1:22" s="1" customFormat="1" ht="20" customHeight="1" x14ac:dyDescent="0.35">
      <c r="A19" s="11">
        <v>11</v>
      </c>
      <c r="B19" s="11" t="s">
        <v>105</v>
      </c>
      <c r="C19" s="11">
        <v>2</v>
      </c>
      <c r="D19" s="11">
        <v>4</v>
      </c>
      <c r="E19" s="11">
        <v>3</v>
      </c>
      <c r="F19" s="11">
        <v>3</v>
      </c>
      <c r="G19" s="11">
        <v>3</v>
      </c>
      <c r="H19" s="11">
        <v>2</v>
      </c>
      <c r="I19" s="11">
        <v>2</v>
      </c>
      <c r="J19" s="11">
        <v>3</v>
      </c>
      <c r="K19" s="11">
        <v>2</v>
      </c>
      <c r="L19" s="11">
        <v>4</v>
      </c>
      <c r="M19" s="11">
        <v>3</v>
      </c>
      <c r="N19" s="11">
        <v>2</v>
      </c>
      <c r="O19" s="11">
        <v>2</v>
      </c>
      <c r="P19" s="11">
        <v>2</v>
      </c>
      <c r="Q19" s="11">
        <v>2</v>
      </c>
      <c r="R19" s="11">
        <v>3</v>
      </c>
      <c r="S19" s="11">
        <v>2</v>
      </c>
      <c r="T19" s="11">
        <v>2</v>
      </c>
      <c r="U19" s="11">
        <v>3</v>
      </c>
      <c r="V19" s="11">
        <v>3</v>
      </c>
    </row>
    <row r="20" spans="1:22" s="1" customFormat="1" ht="20" customHeight="1" x14ac:dyDescent="0.35">
      <c r="A20" s="11">
        <v>12</v>
      </c>
      <c r="B20" s="11" t="s">
        <v>106</v>
      </c>
      <c r="C20" s="11">
        <v>4</v>
      </c>
      <c r="D20" s="11">
        <v>4</v>
      </c>
      <c r="E20" s="11">
        <v>2</v>
      </c>
      <c r="F20" s="11">
        <v>2</v>
      </c>
      <c r="G20" s="11">
        <v>2</v>
      </c>
      <c r="H20" s="11">
        <v>4</v>
      </c>
      <c r="I20" s="11">
        <v>4</v>
      </c>
      <c r="J20" s="11">
        <v>2</v>
      </c>
      <c r="K20" s="11">
        <v>4</v>
      </c>
      <c r="L20" s="11">
        <v>4</v>
      </c>
      <c r="M20" s="11">
        <v>2</v>
      </c>
      <c r="N20" s="11">
        <v>4</v>
      </c>
      <c r="O20" s="11">
        <v>4</v>
      </c>
      <c r="P20" s="11">
        <v>4</v>
      </c>
      <c r="Q20" s="11">
        <v>4</v>
      </c>
      <c r="R20" s="11">
        <v>2</v>
      </c>
      <c r="S20" s="11">
        <v>4</v>
      </c>
      <c r="T20" s="11">
        <v>4</v>
      </c>
      <c r="U20" s="11">
        <v>2</v>
      </c>
      <c r="V20" s="11">
        <v>2</v>
      </c>
    </row>
    <row r="21" spans="1:22" s="1" customFormat="1" ht="20" customHeight="1" x14ac:dyDescent="0.35">
      <c r="A21" s="11">
        <v>13</v>
      </c>
      <c r="B21" s="11" t="s">
        <v>107</v>
      </c>
      <c r="C21" s="11">
        <v>5</v>
      </c>
      <c r="D21" s="11">
        <v>5</v>
      </c>
      <c r="E21" s="11">
        <v>4</v>
      </c>
      <c r="F21" s="11">
        <v>4</v>
      </c>
      <c r="G21" s="11">
        <v>4</v>
      </c>
      <c r="H21" s="11">
        <v>5</v>
      </c>
      <c r="I21" s="11">
        <v>5</v>
      </c>
      <c r="J21" s="11">
        <v>4</v>
      </c>
      <c r="K21" s="11">
        <v>5</v>
      </c>
      <c r="L21" s="11">
        <v>5</v>
      </c>
      <c r="M21" s="11">
        <v>4</v>
      </c>
      <c r="N21" s="11">
        <v>5</v>
      </c>
      <c r="O21" s="11">
        <v>5</v>
      </c>
      <c r="P21" s="11">
        <v>5</v>
      </c>
      <c r="Q21" s="11">
        <v>5</v>
      </c>
      <c r="R21" s="11">
        <v>4</v>
      </c>
      <c r="S21" s="11">
        <v>5</v>
      </c>
      <c r="T21" s="11">
        <v>5</v>
      </c>
      <c r="U21" s="11">
        <v>4</v>
      </c>
      <c r="V21" s="11">
        <v>4</v>
      </c>
    </row>
    <row r="22" spans="1:22" s="1" customFormat="1" ht="20" customHeight="1" x14ac:dyDescent="0.35">
      <c r="A22" s="11">
        <v>14</v>
      </c>
      <c r="B22" s="11" t="s">
        <v>108</v>
      </c>
      <c r="C22" s="11">
        <v>4</v>
      </c>
      <c r="D22" s="11">
        <v>5</v>
      </c>
      <c r="E22" s="11">
        <v>5</v>
      </c>
      <c r="F22" s="11">
        <v>5</v>
      </c>
      <c r="G22" s="11">
        <v>5</v>
      </c>
      <c r="H22" s="11">
        <v>4</v>
      </c>
      <c r="I22" s="11">
        <v>4</v>
      </c>
      <c r="J22" s="11">
        <v>5</v>
      </c>
      <c r="K22" s="11">
        <v>4</v>
      </c>
      <c r="L22" s="11">
        <v>5</v>
      </c>
      <c r="M22" s="11">
        <v>5</v>
      </c>
      <c r="N22" s="11">
        <v>4</v>
      </c>
      <c r="O22" s="11">
        <v>3</v>
      </c>
      <c r="P22" s="11">
        <v>4</v>
      </c>
      <c r="Q22" s="11">
        <v>4</v>
      </c>
      <c r="R22" s="11">
        <v>5</v>
      </c>
      <c r="S22" s="11">
        <v>4</v>
      </c>
      <c r="T22" s="11">
        <v>4</v>
      </c>
      <c r="U22" s="11">
        <v>5</v>
      </c>
      <c r="V22" s="11">
        <v>5</v>
      </c>
    </row>
    <row r="23" spans="1:22" s="1" customFormat="1" ht="20" customHeight="1" x14ac:dyDescent="0.35">
      <c r="A23" s="11">
        <v>15</v>
      </c>
      <c r="B23" s="11" t="s">
        <v>109</v>
      </c>
      <c r="C23" s="11">
        <v>5</v>
      </c>
      <c r="D23" s="11">
        <v>4</v>
      </c>
      <c r="E23" s="11">
        <v>4</v>
      </c>
      <c r="F23" s="11">
        <v>4</v>
      </c>
      <c r="G23" s="11">
        <v>4</v>
      </c>
      <c r="H23" s="11">
        <v>5</v>
      </c>
      <c r="I23" s="11">
        <v>5</v>
      </c>
      <c r="J23" s="11">
        <v>4</v>
      </c>
      <c r="K23" s="11">
        <v>5</v>
      </c>
      <c r="L23" s="11">
        <v>4</v>
      </c>
      <c r="M23" s="11">
        <v>4</v>
      </c>
      <c r="N23" s="11">
        <v>5</v>
      </c>
      <c r="O23" s="11">
        <v>5</v>
      </c>
      <c r="P23" s="11">
        <v>5</v>
      </c>
      <c r="Q23" s="11">
        <v>5</v>
      </c>
      <c r="R23" s="11">
        <v>4</v>
      </c>
      <c r="S23" s="11">
        <v>5</v>
      </c>
      <c r="T23" s="11">
        <v>5</v>
      </c>
      <c r="U23" s="11">
        <v>4</v>
      </c>
      <c r="V23" s="11">
        <v>4</v>
      </c>
    </row>
    <row r="24" spans="1:22" s="1" customFormat="1" ht="20" customHeight="1" x14ac:dyDescent="0.35">
      <c r="A24" s="11">
        <v>16</v>
      </c>
      <c r="B24" s="11" t="s">
        <v>110</v>
      </c>
      <c r="C24" s="11">
        <v>4</v>
      </c>
      <c r="D24" s="11">
        <v>3</v>
      </c>
      <c r="E24" s="11">
        <v>3</v>
      </c>
      <c r="F24" s="11">
        <v>3</v>
      </c>
      <c r="G24" s="11">
        <v>5</v>
      </c>
      <c r="H24" s="11">
        <v>3</v>
      </c>
      <c r="I24" s="11">
        <v>3</v>
      </c>
      <c r="J24" s="11">
        <v>2</v>
      </c>
      <c r="K24" s="11">
        <v>2</v>
      </c>
      <c r="L24" s="11">
        <v>3</v>
      </c>
      <c r="M24" s="11">
        <v>3</v>
      </c>
      <c r="N24" s="11">
        <v>5</v>
      </c>
      <c r="O24" s="11">
        <v>5</v>
      </c>
      <c r="P24" s="11">
        <v>4</v>
      </c>
      <c r="Q24" s="11">
        <v>3</v>
      </c>
      <c r="R24" s="11">
        <v>3</v>
      </c>
      <c r="S24" s="11">
        <v>4</v>
      </c>
      <c r="T24" s="11">
        <v>3</v>
      </c>
      <c r="U24" s="11">
        <v>3</v>
      </c>
      <c r="V24" s="11">
        <v>3</v>
      </c>
    </row>
    <row r="25" spans="1:22" s="1" customFormat="1" ht="20" customHeight="1" x14ac:dyDescent="0.35">
      <c r="A25" s="11">
        <v>17</v>
      </c>
      <c r="B25" s="11" t="s">
        <v>111</v>
      </c>
      <c r="C25" s="11">
        <v>2</v>
      </c>
      <c r="D25" s="11">
        <v>2</v>
      </c>
      <c r="E25" s="11">
        <v>2</v>
      </c>
      <c r="F25" s="11">
        <v>3</v>
      </c>
      <c r="G25" s="11">
        <v>2</v>
      </c>
      <c r="H25" s="11">
        <v>5</v>
      </c>
      <c r="I25" s="11">
        <v>2</v>
      </c>
      <c r="J25" s="11">
        <v>2</v>
      </c>
      <c r="K25" s="11">
        <v>4</v>
      </c>
      <c r="L25" s="11">
        <v>2</v>
      </c>
      <c r="M25" s="11">
        <v>4</v>
      </c>
      <c r="N25" s="11">
        <v>1</v>
      </c>
      <c r="O25" s="11">
        <v>2</v>
      </c>
      <c r="P25" s="11">
        <v>2</v>
      </c>
      <c r="Q25" s="11">
        <v>5</v>
      </c>
      <c r="R25" s="11">
        <v>5</v>
      </c>
      <c r="S25" s="11">
        <v>3</v>
      </c>
      <c r="T25" s="11">
        <v>2</v>
      </c>
      <c r="U25" s="11">
        <v>2</v>
      </c>
      <c r="V25" s="11">
        <v>3</v>
      </c>
    </row>
    <row r="26" spans="1:22" s="1" customFormat="1" ht="20" customHeight="1" x14ac:dyDescent="0.35">
      <c r="A26" s="11">
        <v>18</v>
      </c>
      <c r="B26" s="11" t="s">
        <v>112</v>
      </c>
      <c r="C26" s="11">
        <v>3</v>
      </c>
      <c r="D26" s="11">
        <v>2</v>
      </c>
      <c r="E26" s="11">
        <v>3</v>
      </c>
      <c r="F26" s="11">
        <v>3</v>
      </c>
      <c r="G26" s="11">
        <v>3</v>
      </c>
      <c r="H26" s="11">
        <v>3</v>
      </c>
      <c r="I26" s="11">
        <v>3</v>
      </c>
      <c r="J26" s="11">
        <v>3</v>
      </c>
      <c r="K26" s="11">
        <v>3</v>
      </c>
      <c r="L26" s="11">
        <v>1</v>
      </c>
      <c r="M26" s="11">
        <v>3</v>
      </c>
      <c r="N26" s="11">
        <v>3</v>
      </c>
      <c r="O26" s="11">
        <v>3</v>
      </c>
      <c r="P26" s="11">
        <v>3</v>
      </c>
      <c r="Q26" s="11">
        <v>3</v>
      </c>
      <c r="R26" s="11">
        <v>3</v>
      </c>
      <c r="S26" s="11">
        <v>3</v>
      </c>
      <c r="T26" s="11">
        <v>3</v>
      </c>
      <c r="U26" s="11">
        <v>3</v>
      </c>
      <c r="V26" s="11">
        <v>3</v>
      </c>
    </row>
    <row r="27" spans="1:22" ht="15.5" x14ac:dyDescent="0.35">
      <c r="A27" s="11">
        <v>19</v>
      </c>
      <c r="B27" s="11" t="s">
        <v>113</v>
      </c>
      <c r="C27" s="11">
        <v>2</v>
      </c>
      <c r="D27" s="11">
        <v>3</v>
      </c>
      <c r="E27" s="11">
        <v>5</v>
      </c>
      <c r="F27" s="11">
        <v>5</v>
      </c>
      <c r="G27" s="11">
        <v>5</v>
      </c>
      <c r="H27" s="11">
        <v>2</v>
      </c>
      <c r="I27" s="11">
        <v>2</v>
      </c>
      <c r="J27" s="11">
        <v>5</v>
      </c>
      <c r="K27" s="11">
        <v>2</v>
      </c>
      <c r="L27" s="11">
        <v>3</v>
      </c>
      <c r="M27" s="11">
        <v>5</v>
      </c>
      <c r="N27" s="11">
        <v>2</v>
      </c>
      <c r="O27" s="11">
        <v>2</v>
      </c>
      <c r="P27" s="11">
        <v>2</v>
      </c>
      <c r="Q27" s="11">
        <v>2</v>
      </c>
      <c r="R27" s="11">
        <v>5</v>
      </c>
      <c r="S27" s="11">
        <v>2</v>
      </c>
      <c r="T27" s="11">
        <v>2</v>
      </c>
      <c r="U27" s="11">
        <v>5</v>
      </c>
      <c r="V27" s="11">
        <v>5</v>
      </c>
    </row>
    <row r="28" spans="1:22" ht="15.5" x14ac:dyDescent="0.35">
      <c r="A28" s="11">
        <v>20</v>
      </c>
      <c r="B28" s="11" t="s">
        <v>115</v>
      </c>
      <c r="C28" s="11">
        <v>5</v>
      </c>
      <c r="D28" s="11">
        <v>5</v>
      </c>
      <c r="E28" s="11">
        <v>4</v>
      </c>
      <c r="F28" s="11">
        <v>4</v>
      </c>
      <c r="G28" s="11">
        <v>4</v>
      </c>
      <c r="H28" s="11">
        <v>5</v>
      </c>
      <c r="I28" s="11">
        <v>5</v>
      </c>
      <c r="J28" s="11">
        <v>4</v>
      </c>
      <c r="K28" s="11">
        <v>5</v>
      </c>
      <c r="L28" s="11">
        <v>5</v>
      </c>
      <c r="M28" s="11">
        <v>4</v>
      </c>
      <c r="N28" s="11">
        <v>5</v>
      </c>
      <c r="O28" s="11">
        <v>5</v>
      </c>
      <c r="P28" s="11">
        <v>5</v>
      </c>
      <c r="Q28" s="11">
        <v>5</v>
      </c>
      <c r="R28" s="11">
        <v>4</v>
      </c>
      <c r="S28" s="11">
        <v>5</v>
      </c>
      <c r="T28" s="11">
        <v>5</v>
      </c>
      <c r="U28" s="11">
        <v>4</v>
      </c>
      <c r="V28" s="11">
        <v>4</v>
      </c>
    </row>
    <row r="34" spans="1:22" ht="23.5" x14ac:dyDescent="0.55000000000000004">
      <c r="A34" s="49" t="s">
        <v>0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</row>
    <row r="35" spans="1:22" ht="23.5" x14ac:dyDescent="0.55000000000000004">
      <c r="A35" s="49" t="s">
        <v>44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</row>
    <row r="36" spans="1:22" ht="15.5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15.5" x14ac:dyDescent="0.35">
      <c r="A37" s="50" t="s">
        <v>6</v>
      </c>
      <c r="B37" s="51" t="s">
        <v>1</v>
      </c>
      <c r="C37" s="52" t="s">
        <v>2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</row>
    <row r="38" spans="1:22" ht="15.5" x14ac:dyDescent="0.35">
      <c r="A38" s="50"/>
      <c r="B38" s="51"/>
      <c r="C38" s="50" t="s">
        <v>5</v>
      </c>
      <c r="D38" s="50"/>
      <c r="E38" s="50"/>
      <c r="F38" s="50"/>
      <c r="G38" s="50"/>
      <c r="H38" s="50" t="s">
        <v>3</v>
      </c>
      <c r="I38" s="50"/>
      <c r="J38" s="50"/>
      <c r="K38" s="50"/>
      <c r="L38" s="50"/>
      <c r="M38" s="50" t="s">
        <v>4</v>
      </c>
      <c r="N38" s="50"/>
      <c r="O38" s="50"/>
      <c r="P38" s="50"/>
      <c r="Q38" s="50"/>
      <c r="R38" s="52" t="s">
        <v>14</v>
      </c>
      <c r="S38" s="53"/>
      <c r="T38" s="53"/>
      <c r="U38" s="53"/>
      <c r="V38" s="54"/>
    </row>
    <row r="39" spans="1:22" ht="15.5" x14ac:dyDescent="0.35">
      <c r="A39" s="50"/>
      <c r="B39" s="51"/>
      <c r="C39" s="3">
        <v>1</v>
      </c>
      <c r="D39" s="3">
        <v>2</v>
      </c>
      <c r="E39" s="3">
        <v>3</v>
      </c>
      <c r="F39" s="3">
        <v>4</v>
      </c>
      <c r="G39" s="3">
        <v>5</v>
      </c>
      <c r="H39" s="3">
        <v>1</v>
      </c>
      <c r="I39" s="3">
        <v>2</v>
      </c>
      <c r="J39" s="3">
        <v>3</v>
      </c>
      <c r="K39" s="3">
        <v>4</v>
      </c>
      <c r="L39" s="3">
        <v>5</v>
      </c>
      <c r="M39" s="3">
        <v>1</v>
      </c>
      <c r="N39" s="3">
        <v>2</v>
      </c>
      <c r="O39" s="3">
        <v>3</v>
      </c>
      <c r="P39" s="3">
        <v>4</v>
      </c>
      <c r="Q39" s="3">
        <v>5</v>
      </c>
      <c r="R39" s="3">
        <v>1</v>
      </c>
      <c r="S39" s="3">
        <v>2</v>
      </c>
      <c r="T39" s="3">
        <v>3</v>
      </c>
      <c r="U39" s="3">
        <v>4</v>
      </c>
      <c r="V39" s="3">
        <v>5</v>
      </c>
    </row>
    <row r="40" spans="1:22" ht="15.5" x14ac:dyDescent="0.35">
      <c r="A40" s="12">
        <v>1</v>
      </c>
      <c r="B40" s="32" t="s">
        <v>95</v>
      </c>
      <c r="C40" s="30">
        <v>4</v>
      </c>
      <c r="D40" s="30">
        <v>2</v>
      </c>
      <c r="E40" s="30">
        <v>4</v>
      </c>
      <c r="F40" s="30">
        <v>1</v>
      </c>
      <c r="G40" s="30">
        <v>2</v>
      </c>
      <c r="H40" s="30">
        <v>4</v>
      </c>
      <c r="I40" s="30">
        <v>5</v>
      </c>
      <c r="J40" s="30">
        <v>2</v>
      </c>
      <c r="K40" s="30">
        <v>5</v>
      </c>
      <c r="L40" s="30">
        <v>2</v>
      </c>
      <c r="M40" s="30">
        <v>3</v>
      </c>
      <c r="N40" s="30">
        <v>2</v>
      </c>
      <c r="O40" s="30">
        <v>5</v>
      </c>
      <c r="P40" s="30">
        <v>5</v>
      </c>
      <c r="Q40" s="30">
        <v>1</v>
      </c>
      <c r="R40" s="30">
        <v>5</v>
      </c>
      <c r="S40" s="30">
        <v>3</v>
      </c>
      <c r="T40" s="30">
        <v>2</v>
      </c>
      <c r="U40" s="31">
        <v>3</v>
      </c>
      <c r="V40" s="30">
        <v>5</v>
      </c>
    </row>
    <row r="41" spans="1:22" ht="15.5" x14ac:dyDescent="0.35">
      <c r="A41" s="12">
        <v>2</v>
      </c>
      <c r="B41" s="32" t="s">
        <v>96</v>
      </c>
      <c r="C41" s="30">
        <v>3</v>
      </c>
      <c r="D41" s="30">
        <v>5</v>
      </c>
      <c r="E41" s="30">
        <v>2</v>
      </c>
      <c r="F41" s="30">
        <v>5</v>
      </c>
      <c r="G41" s="30">
        <v>2</v>
      </c>
      <c r="H41" s="30">
        <v>3</v>
      </c>
      <c r="I41" s="30">
        <v>5</v>
      </c>
      <c r="J41" s="30">
        <v>4</v>
      </c>
      <c r="K41" s="30">
        <v>4</v>
      </c>
      <c r="L41" s="30">
        <v>5</v>
      </c>
      <c r="M41" s="30">
        <v>3</v>
      </c>
      <c r="N41" s="30">
        <v>3</v>
      </c>
      <c r="O41" s="30">
        <v>1</v>
      </c>
      <c r="P41" s="30">
        <v>3</v>
      </c>
      <c r="Q41" s="30">
        <v>1</v>
      </c>
      <c r="R41" s="30">
        <v>3</v>
      </c>
      <c r="S41" s="30">
        <v>3</v>
      </c>
      <c r="T41" s="30">
        <v>4</v>
      </c>
      <c r="U41" s="30">
        <v>3</v>
      </c>
      <c r="V41" s="30">
        <v>4</v>
      </c>
    </row>
    <row r="42" spans="1:22" ht="15.5" x14ac:dyDescent="0.35">
      <c r="A42" s="12">
        <v>3</v>
      </c>
      <c r="B42" s="32" t="s">
        <v>97</v>
      </c>
      <c r="C42" s="30">
        <v>1</v>
      </c>
      <c r="D42" s="30">
        <v>3</v>
      </c>
      <c r="E42" s="30">
        <v>2</v>
      </c>
      <c r="F42" s="30">
        <v>3</v>
      </c>
      <c r="G42" s="30">
        <v>3</v>
      </c>
      <c r="H42" s="30">
        <v>2</v>
      </c>
      <c r="I42" s="30">
        <v>5</v>
      </c>
      <c r="J42" s="30">
        <v>1</v>
      </c>
      <c r="K42" s="30">
        <v>2</v>
      </c>
      <c r="L42" s="30">
        <v>2</v>
      </c>
      <c r="M42" s="30">
        <v>5</v>
      </c>
      <c r="N42" s="30">
        <v>3</v>
      </c>
      <c r="O42" s="30">
        <v>3</v>
      </c>
      <c r="P42" s="30">
        <v>2</v>
      </c>
      <c r="Q42" s="30">
        <v>2</v>
      </c>
      <c r="R42" s="30">
        <v>2</v>
      </c>
      <c r="S42" s="30">
        <v>1</v>
      </c>
      <c r="T42" s="30">
        <v>2</v>
      </c>
      <c r="U42" s="30">
        <v>1</v>
      </c>
      <c r="V42" s="30">
        <v>4</v>
      </c>
    </row>
    <row r="43" spans="1:22" ht="15.5" x14ac:dyDescent="0.35">
      <c r="A43" s="12">
        <v>4</v>
      </c>
      <c r="B43" s="32" t="s">
        <v>98</v>
      </c>
      <c r="C43" s="30">
        <v>4</v>
      </c>
      <c r="D43" s="30">
        <v>2</v>
      </c>
      <c r="E43" s="30">
        <v>4</v>
      </c>
      <c r="F43" s="30">
        <v>2</v>
      </c>
      <c r="G43" s="30">
        <v>2</v>
      </c>
      <c r="H43" s="30">
        <v>3</v>
      </c>
      <c r="I43" s="30">
        <v>4</v>
      </c>
      <c r="J43" s="30">
        <v>4</v>
      </c>
      <c r="K43" s="30">
        <v>2</v>
      </c>
      <c r="L43" s="30">
        <v>3</v>
      </c>
      <c r="M43" s="30">
        <v>4</v>
      </c>
      <c r="N43" s="30">
        <v>5</v>
      </c>
      <c r="O43" s="30">
        <v>4</v>
      </c>
      <c r="P43" s="30">
        <v>4</v>
      </c>
      <c r="Q43" s="30">
        <v>5</v>
      </c>
      <c r="R43" s="30">
        <v>2</v>
      </c>
      <c r="S43" s="30">
        <v>2</v>
      </c>
      <c r="T43" s="30">
        <v>2</v>
      </c>
      <c r="U43" s="30">
        <v>3</v>
      </c>
      <c r="V43" s="30">
        <v>3</v>
      </c>
    </row>
    <row r="44" spans="1:22" ht="15.5" x14ac:dyDescent="0.35">
      <c r="A44" s="12">
        <v>5</v>
      </c>
      <c r="B44" s="32" t="s">
        <v>99</v>
      </c>
      <c r="C44" s="30">
        <v>3</v>
      </c>
      <c r="D44" s="30">
        <v>1</v>
      </c>
      <c r="E44" s="30">
        <v>2</v>
      </c>
      <c r="F44" s="30">
        <v>1</v>
      </c>
      <c r="G44" s="30">
        <v>3</v>
      </c>
      <c r="H44" s="30">
        <v>3</v>
      </c>
      <c r="I44" s="30">
        <v>2</v>
      </c>
      <c r="J44" s="30">
        <v>2</v>
      </c>
      <c r="K44" s="30">
        <v>2</v>
      </c>
      <c r="L44" s="30">
        <v>3</v>
      </c>
      <c r="M44" s="30">
        <v>2</v>
      </c>
      <c r="N44" s="30">
        <v>3</v>
      </c>
      <c r="O44" s="30">
        <v>1</v>
      </c>
      <c r="P44" s="30">
        <v>3</v>
      </c>
      <c r="Q44" s="30">
        <v>1</v>
      </c>
      <c r="R44" s="30">
        <v>2</v>
      </c>
      <c r="S44" s="30">
        <v>3</v>
      </c>
      <c r="T44" s="30">
        <v>2</v>
      </c>
      <c r="U44" s="30">
        <v>4</v>
      </c>
      <c r="V44" s="30">
        <v>1</v>
      </c>
    </row>
    <row r="45" spans="1:22" ht="15.5" x14ac:dyDescent="0.35">
      <c r="A45" s="12">
        <v>6</v>
      </c>
      <c r="B45" s="32" t="s">
        <v>100</v>
      </c>
      <c r="C45" s="30">
        <v>1</v>
      </c>
      <c r="D45" s="30">
        <v>4</v>
      </c>
      <c r="E45" s="30">
        <v>3</v>
      </c>
      <c r="F45" s="30">
        <v>4</v>
      </c>
      <c r="G45" s="30">
        <v>3</v>
      </c>
      <c r="H45" s="30">
        <v>3</v>
      </c>
      <c r="I45" s="30">
        <v>4</v>
      </c>
      <c r="J45" s="30">
        <v>3</v>
      </c>
      <c r="K45" s="30">
        <v>3</v>
      </c>
      <c r="L45" s="30">
        <v>3</v>
      </c>
      <c r="M45" s="30">
        <v>2</v>
      </c>
      <c r="N45" s="30">
        <v>5</v>
      </c>
      <c r="O45" s="30">
        <v>5</v>
      </c>
      <c r="P45" s="30">
        <v>3</v>
      </c>
      <c r="Q45" s="30">
        <v>3</v>
      </c>
      <c r="R45" s="30">
        <v>4</v>
      </c>
      <c r="S45" s="30">
        <v>2</v>
      </c>
      <c r="T45" s="30">
        <v>5</v>
      </c>
      <c r="U45" s="30">
        <v>5</v>
      </c>
      <c r="V45" s="30">
        <v>3</v>
      </c>
    </row>
    <row r="46" spans="1:22" ht="15.5" x14ac:dyDescent="0.35">
      <c r="A46" s="12">
        <v>7</v>
      </c>
      <c r="B46" s="32" t="s">
        <v>101</v>
      </c>
      <c r="C46" s="30">
        <v>3</v>
      </c>
      <c r="D46" s="30">
        <v>1</v>
      </c>
      <c r="E46" s="30">
        <v>1</v>
      </c>
      <c r="F46" s="30">
        <v>1</v>
      </c>
      <c r="G46" s="30">
        <v>4</v>
      </c>
      <c r="H46" s="30">
        <v>4</v>
      </c>
      <c r="I46" s="30">
        <v>5</v>
      </c>
      <c r="J46" s="30">
        <v>2</v>
      </c>
      <c r="K46" s="30">
        <v>4</v>
      </c>
      <c r="L46" s="30">
        <v>3</v>
      </c>
      <c r="M46" s="30">
        <v>5</v>
      </c>
      <c r="N46" s="30">
        <v>4</v>
      </c>
      <c r="O46" s="30">
        <v>2</v>
      </c>
      <c r="P46" s="30">
        <v>2</v>
      </c>
      <c r="Q46" s="30">
        <v>3</v>
      </c>
      <c r="R46" s="30">
        <v>3</v>
      </c>
      <c r="S46" s="30">
        <v>2</v>
      </c>
      <c r="T46" s="30">
        <v>3</v>
      </c>
      <c r="U46" s="30">
        <v>3</v>
      </c>
      <c r="V46" s="30">
        <v>3</v>
      </c>
    </row>
    <row r="47" spans="1:22" ht="15.5" x14ac:dyDescent="0.35">
      <c r="A47" s="12">
        <v>8</v>
      </c>
      <c r="B47" s="32" t="s">
        <v>102</v>
      </c>
      <c r="C47" s="30">
        <v>3</v>
      </c>
      <c r="D47" s="30">
        <v>3</v>
      </c>
      <c r="E47" s="30">
        <v>4</v>
      </c>
      <c r="F47" s="30">
        <v>5</v>
      </c>
      <c r="G47" s="30">
        <v>5</v>
      </c>
      <c r="H47" s="30">
        <v>3</v>
      </c>
      <c r="I47" s="30">
        <v>3</v>
      </c>
      <c r="J47" s="30">
        <v>5</v>
      </c>
      <c r="K47" s="30">
        <v>4</v>
      </c>
      <c r="L47" s="30">
        <v>3</v>
      </c>
      <c r="M47" s="30">
        <v>4</v>
      </c>
      <c r="N47" s="30">
        <v>5</v>
      </c>
      <c r="O47" s="30">
        <v>5</v>
      </c>
      <c r="P47" s="30">
        <v>4</v>
      </c>
      <c r="Q47" s="30">
        <v>4</v>
      </c>
      <c r="R47" s="30">
        <v>5</v>
      </c>
      <c r="S47" s="30">
        <v>3</v>
      </c>
      <c r="T47" s="30">
        <v>5</v>
      </c>
      <c r="U47" s="30">
        <v>3</v>
      </c>
      <c r="V47" s="30">
        <v>3</v>
      </c>
    </row>
    <row r="48" spans="1:22" ht="15.5" x14ac:dyDescent="0.35">
      <c r="A48" s="12">
        <v>9</v>
      </c>
      <c r="B48" s="32" t="s">
        <v>103</v>
      </c>
      <c r="C48" s="30">
        <v>5</v>
      </c>
      <c r="D48" s="30">
        <v>5</v>
      </c>
      <c r="E48" s="30">
        <v>4</v>
      </c>
      <c r="F48" s="30">
        <v>5</v>
      </c>
      <c r="G48" s="30">
        <v>5</v>
      </c>
      <c r="H48" s="30">
        <v>4</v>
      </c>
      <c r="I48" s="30">
        <v>5</v>
      </c>
      <c r="J48" s="30">
        <v>5</v>
      </c>
      <c r="K48" s="30">
        <v>5</v>
      </c>
      <c r="L48" s="30">
        <v>3</v>
      </c>
      <c r="M48" s="30">
        <v>5</v>
      </c>
      <c r="N48" s="30">
        <v>5</v>
      </c>
      <c r="O48" s="30">
        <v>4</v>
      </c>
      <c r="P48" s="30">
        <v>5</v>
      </c>
      <c r="Q48" s="30">
        <v>4</v>
      </c>
      <c r="R48" s="30">
        <v>2</v>
      </c>
      <c r="S48" s="30">
        <v>4</v>
      </c>
      <c r="T48" s="30">
        <v>2</v>
      </c>
      <c r="U48" s="30">
        <v>2</v>
      </c>
      <c r="V48" s="30">
        <v>4</v>
      </c>
    </row>
    <row r="49" spans="1:22" ht="15.5" x14ac:dyDescent="0.35">
      <c r="A49" s="12">
        <v>10</v>
      </c>
      <c r="B49" s="32" t="s">
        <v>104</v>
      </c>
      <c r="C49" s="30">
        <v>5</v>
      </c>
      <c r="D49" s="30">
        <v>2</v>
      </c>
      <c r="E49" s="30">
        <v>5</v>
      </c>
      <c r="F49" s="30">
        <v>3</v>
      </c>
      <c r="G49" s="30">
        <v>5</v>
      </c>
      <c r="H49" s="30">
        <v>5</v>
      </c>
      <c r="I49" s="30">
        <v>5</v>
      </c>
      <c r="J49" s="30">
        <v>5</v>
      </c>
      <c r="K49" s="30">
        <v>5</v>
      </c>
      <c r="L49" s="30">
        <v>5</v>
      </c>
      <c r="M49" s="30">
        <v>5</v>
      </c>
      <c r="N49" s="30">
        <v>3</v>
      </c>
      <c r="O49" s="30">
        <v>5</v>
      </c>
      <c r="P49" s="30">
        <v>3</v>
      </c>
      <c r="Q49" s="30">
        <v>5</v>
      </c>
      <c r="R49" s="30">
        <v>5</v>
      </c>
      <c r="S49" s="30">
        <v>3</v>
      </c>
      <c r="T49" s="30">
        <v>5</v>
      </c>
      <c r="U49" s="30">
        <v>5</v>
      </c>
      <c r="V49" s="30">
        <v>3</v>
      </c>
    </row>
    <row r="50" spans="1:22" ht="15.5" x14ac:dyDescent="0.35">
      <c r="A50" s="12">
        <v>11</v>
      </c>
      <c r="B50" s="32" t="s">
        <v>105</v>
      </c>
      <c r="C50" s="30">
        <v>3</v>
      </c>
      <c r="D50" s="30">
        <v>3</v>
      </c>
      <c r="E50" s="30">
        <v>2</v>
      </c>
      <c r="F50" s="30">
        <v>3</v>
      </c>
      <c r="G50" s="30">
        <v>4</v>
      </c>
      <c r="H50" s="30">
        <v>5</v>
      </c>
      <c r="I50" s="30">
        <v>2</v>
      </c>
      <c r="J50" s="30">
        <v>3</v>
      </c>
      <c r="K50" s="30">
        <v>3</v>
      </c>
      <c r="L50" s="30">
        <v>2</v>
      </c>
      <c r="M50" s="30">
        <v>2</v>
      </c>
      <c r="N50" s="30">
        <v>4</v>
      </c>
      <c r="O50" s="30">
        <v>3</v>
      </c>
      <c r="P50" s="30">
        <v>3</v>
      </c>
      <c r="Q50" s="30">
        <v>2</v>
      </c>
      <c r="R50" s="30">
        <v>2</v>
      </c>
      <c r="S50" s="30">
        <v>2</v>
      </c>
      <c r="T50" s="30">
        <v>4</v>
      </c>
      <c r="U50" s="30">
        <v>3</v>
      </c>
      <c r="V50" s="30">
        <v>3</v>
      </c>
    </row>
    <row r="51" spans="1:22" ht="15.5" x14ac:dyDescent="0.35">
      <c r="A51" s="12">
        <v>12</v>
      </c>
      <c r="B51" s="32" t="s">
        <v>106</v>
      </c>
      <c r="C51" s="30">
        <v>1</v>
      </c>
      <c r="D51" s="30">
        <v>2</v>
      </c>
      <c r="E51" s="30">
        <v>3</v>
      </c>
      <c r="F51" s="30">
        <v>2</v>
      </c>
      <c r="G51" s="30">
        <v>2</v>
      </c>
      <c r="H51" s="30">
        <v>3</v>
      </c>
      <c r="I51" s="30">
        <v>3</v>
      </c>
      <c r="J51" s="30">
        <v>2</v>
      </c>
      <c r="K51" s="30">
        <v>2</v>
      </c>
      <c r="L51" s="30">
        <v>2</v>
      </c>
      <c r="M51" s="30">
        <v>3</v>
      </c>
      <c r="N51" s="30">
        <v>1</v>
      </c>
      <c r="O51" s="30">
        <v>4</v>
      </c>
      <c r="P51" s="30">
        <v>2</v>
      </c>
      <c r="Q51" s="30">
        <v>3</v>
      </c>
      <c r="R51" s="30">
        <v>2</v>
      </c>
      <c r="S51" s="30">
        <v>3</v>
      </c>
      <c r="T51" s="30">
        <v>2</v>
      </c>
      <c r="U51" s="30">
        <v>3</v>
      </c>
      <c r="V51" s="30">
        <v>3</v>
      </c>
    </row>
    <row r="52" spans="1:22" ht="15.5" x14ac:dyDescent="0.35">
      <c r="A52" s="12">
        <v>13</v>
      </c>
      <c r="B52" s="32" t="s">
        <v>107</v>
      </c>
      <c r="C52" s="30">
        <v>4</v>
      </c>
      <c r="D52" s="30">
        <v>4</v>
      </c>
      <c r="E52" s="30">
        <v>3</v>
      </c>
      <c r="F52" s="30">
        <v>4</v>
      </c>
      <c r="G52" s="30">
        <v>5</v>
      </c>
      <c r="H52" s="30">
        <v>3</v>
      </c>
      <c r="I52" s="30">
        <v>5</v>
      </c>
      <c r="J52" s="30">
        <v>4</v>
      </c>
      <c r="K52" s="30">
        <v>4</v>
      </c>
      <c r="L52" s="30">
        <v>4</v>
      </c>
      <c r="M52" s="30">
        <v>5</v>
      </c>
      <c r="N52" s="30">
        <v>3</v>
      </c>
      <c r="O52" s="30">
        <v>4</v>
      </c>
      <c r="P52" s="30">
        <v>4</v>
      </c>
      <c r="Q52" s="30">
        <v>3</v>
      </c>
      <c r="R52" s="30">
        <v>4</v>
      </c>
      <c r="S52" s="30">
        <v>4</v>
      </c>
      <c r="T52" s="30">
        <v>5</v>
      </c>
      <c r="U52" s="30">
        <v>2</v>
      </c>
      <c r="V52" s="30">
        <v>5</v>
      </c>
    </row>
    <row r="53" spans="1:22" ht="15.5" x14ac:dyDescent="0.35">
      <c r="A53" s="12">
        <v>14</v>
      </c>
      <c r="B53" s="32" t="s">
        <v>108</v>
      </c>
      <c r="C53" s="30">
        <v>4</v>
      </c>
      <c r="D53" s="30">
        <v>3</v>
      </c>
      <c r="E53" s="30">
        <v>4</v>
      </c>
      <c r="F53" s="30">
        <v>3</v>
      </c>
      <c r="G53" s="30">
        <v>3</v>
      </c>
      <c r="H53" s="30">
        <v>5</v>
      </c>
      <c r="I53" s="30">
        <v>4</v>
      </c>
      <c r="J53" s="30">
        <v>5</v>
      </c>
      <c r="K53" s="30">
        <v>3</v>
      </c>
      <c r="L53" s="30">
        <v>4</v>
      </c>
      <c r="M53" s="30">
        <v>4</v>
      </c>
      <c r="N53" s="30">
        <v>5</v>
      </c>
      <c r="O53" s="30">
        <v>5</v>
      </c>
      <c r="P53" s="30">
        <v>4</v>
      </c>
      <c r="Q53" s="30">
        <v>5</v>
      </c>
      <c r="R53" s="30">
        <v>4</v>
      </c>
      <c r="S53" s="30">
        <v>5</v>
      </c>
      <c r="T53" s="30">
        <v>4</v>
      </c>
      <c r="U53" s="30">
        <v>5</v>
      </c>
      <c r="V53" s="30">
        <v>5</v>
      </c>
    </row>
    <row r="54" spans="1:22" ht="15.5" x14ac:dyDescent="0.35">
      <c r="A54" s="12">
        <v>15</v>
      </c>
      <c r="B54" s="32" t="s">
        <v>109</v>
      </c>
      <c r="C54" s="30">
        <v>4</v>
      </c>
      <c r="D54" s="30">
        <v>5</v>
      </c>
      <c r="E54" s="30">
        <v>2</v>
      </c>
      <c r="F54" s="30">
        <v>5</v>
      </c>
      <c r="G54" s="30">
        <v>2</v>
      </c>
      <c r="H54" s="30">
        <v>5</v>
      </c>
      <c r="I54" s="30">
        <v>5</v>
      </c>
      <c r="J54" s="30">
        <v>4</v>
      </c>
      <c r="K54" s="30">
        <v>4</v>
      </c>
      <c r="L54" s="30">
        <v>5</v>
      </c>
      <c r="M54" s="30">
        <v>5</v>
      </c>
      <c r="N54" s="30">
        <v>5</v>
      </c>
      <c r="O54" s="30">
        <v>4</v>
      </c>
      <c r="P54" s="30">
        <v>4</v>
      </c>
      <c r="Q54" s="30">
        <v>3</v>
      </c>
      <c r="R54" s="30">
        <v>5</v>
      </c>
      <c r="S54" s="30">
        <v>5</v>
      </c>
      <c r="T54" s="30">
        <v>5</v>
      </c>
      <c r="U54" s="30">
        <v>4</v>
      </c>
      <c r="V54" s="30">
        <v>5</v>
      </c>
    </row>
    <row r="55" spans="1:22" ht="15.5" x14ac:dyDescent="0.35">
      <c r="A55" s="12">
        <v>16</v>
      </c>
      <c r="B55" s="32" t="s">
        <v>110</v>
      </c>
      <c r="C55" s="30">
        <v>2</v>
      </c>
      <c r="D55" s="30">
        <v>3</v>
      </c>
      <c r="E55" s="30">
        <v>4</v>
      </c>
      <c r="F55" s="30">
        <v>3</v>
      </c>
      <c r="G55" s="30">
        <v>2</v>
      </c>
      <c r="H55" s="30">
        <v>4</v>
      </c>
      <c r="I55" s="30">
        <v>4</v>
      </c>
      <c r="J55" s="30">
        <v>5</v>
      </c>
      <c r="K55" s="30">
        <v>3</v>
      </c>
      <c r="L55" s="30">
        <v>2</v>
      </c>
      <c r="M55" s="30">
        <v>4</v>
      </c>
      <c r="N55" s="30">
        <v>2</v>
      </c>
      <c r="O55" s="30">
        <v>5</v>
      </c>
      <c r="P55" s="30">
        <v>2</v>
      </c>
      <c r="Q55" s="30">
        <v>4</v>
      </c>
      <c r="R55" s="30">
        <v>1</v>
      </c>
      <c r="S55" s="30">
        <v>1</v>
      </c>
      <c r="T55" s="30">
        <v>2</v>
      </c>
      <c r="U55" s="30">
        <v>2</v>
      </c>
      <c r="V55" s="30">
        <v>4</v>
      </c>
    </row>
    <row r="56" spans="1:22" ht="15.5" x14ac:dyDescent="0.35">
      <c r="A56" s="12">
        <v>17</v>
      </c>
      <c r="B56" s="32" t="s">
        <v>111</v>
      </c>
      <c r="C56" s="30">
        <v>4</v>
      </c>
      <c r="D56" s="30">
        <v>2</v>
      </c>
      <c r="E56" s="30">
        <v>2</v>
      </c>
      <c r="F56" s="30">
        <v>3</v>
      </c>
      <c r="G56" s="30">
        <v>1</v>
      </c>
      <c r="H56" s="30">
        <v>2</v>
      </c>
      <c r="I56" s="30">
        <v>2</v>
      </c>
      <c r="J56" s="30">
        <v>4</v>
      </c>
      <c r="K56" s="30">
        <v>3</v>
      </c>
      <c r="L56" s="30">
        <v>2</v>
      </c>
      <c r="M56" s="30">
        <v>2</v>
      </c>
      <c r="N56" s="30">
        <v>3</v>
      </c>
      <c r="O56" s="30">
        <v>2</v>
      </c>
      <c r="P56" s="30">
        <v>4</v>
      </c>
      <c r="Q56" s="30">
        <v>2</v>
      </c>
      <c r="R56" s="30">
        <v>3</v>
      </c>
      <c r="S56" s="30">
        <v>1</v>
      </c>
      <c r="T56" s="30">
        <v>1</v>
      </c>
      <c r="U56" s="30">
        <v>2</v>
      </c>
      <c r="V56" s="30">
        <v>2</v>
      </c>
    </row>
    <row r="57" spans="1:22" ht="15.5" x14ac:dyDescent="0.35">
      <c r="A57" s="12">
        <v>18</v>
      </c>
      <c r="B57" s="32" t="s">
        <v>112</v>
      </c>
      <c r="C57" s="30">
        <v>3</v>
      </c>
      <c r="D57" s="30">
        <v>1</v>
      </c>
      <c r="E57" s="30">
        <v>4</v>
      </c>
      <c r="F57" s="30">
        <v>1</v>
      </c>
      <c r="G57" s="30">
        <v>1</v>
      </c>
      <c r="H57" s="30">
        <v>2</v>
      </c>
      <c r="I57" s="30">
        <v>4</v>
      </c>
      <c r="J57" s="30">
        <v>3</v>
      </c>
      <c r="K57" s="30">
        <v>2</v>
      </c>
      <c r="L57" s="30">
        <v>5</v>
      </c>
      <c r="M57" s="30">
        <v>4</v>
      </c>
      <c r="N57" s="30">
        <v>2</v>
      </c>
      <c r="O57" s="30">
        <v>1</v>
      </c>
      <c r="P57" s="30">
        <v>3</v>
      </c>
      <c r="Q57" s="30">
        <v>2</v>
      </c>
      <c r="R57" s="30">
        <v>5</v>
      </c>
      <c r="S57" s="30">
        <v>3</v>
      </c>
      <c r="T57" s="30">
        <v>3</v>
      </c>
      <c r="U57" s="30">
        <v>1</v>
      </c>
      <c r="V57" s="30">
        <v>2</v>
      </c>
    </row>
    <row r="58" spans="1:22" ht="15.5" x14ac:dyDescent="0.35">
      <c r="A58" s="12">
        <v>19</v>
      </c>
      <c r="B58" s="32" t="s">
        <v>113</v>
      </c>
      <c r="C58" s="30">
        <v>1</v>
      </c>
      <c r="D58" s="30">
        <v>5</v>
      </c>
      <c r="E58" s="30">
        <v>3</v>
      </c>
      <c r="F58" s="30">
        <v>1</v>
      </c>
      <c r="G58" s="30">
        <v>2</v>
      </c>
      <c r="H58" s="30">
        <v>3</v>
      </c>
      <c r="I58" s="30">
        <v>1</v>
      </c>
      <c r="J58" s="30">
        <v>4</v>
      </c>
      <c r="K58" s="30">
        <v>2</v>
      </c>
      <c r="L58" s="30">
        <v>3</v>
      </c>
      <c r="M58" s="30">
        <v>1</v>
      </c>
      <c r="N58" s="30">
        <v>2</v>
      </c>
      <c r="O58" s="30">
        <v>3</v>
      </c>
      <c r="P58" s="30">
        <v>2</v>
      </c>
      <c r="Q58" s="30">
        <v>5</v>
      </c>
      <c r="R58" s="30">
        <v>5</v>
      </c>
      <c r="S58" s="30">
        <v>4</v>
      </c>
      <c r="T58" s="30">
        <v>2</v>
      </c>
      <c r="U58" s="30">
        <v>3</v>
      </c>
      <c r="V58" s="30">
        <v>5</v>
      </c>
    </row>
    <row r="59" spans="1:22" ht="15.5" x14ac:dyDescent="0.35">
      <c r="A59" s="12">
        <v>20</v>
      </c>
      <c r="B59" s="32" t="s">
        <v>115</v>
      </c>
      <c r="C59" s="30">
        <v>5</v>
      </c>
      <c r="D59" s="30">
        <v>5</v>
      </c>
      <c r="E59" s="30">
        <v>5</v>
      </c>
      <c r="F59" s="30">
        <v>3</v>
      </c>
      <c r="G59" s="30">
        <v>5</v>
      </c>
      <c r="H59" s="30">
        <v>5</v>
      </c>
      <c r="I59" s="30">
        <v>5</v>
      </c>
      <c r="J59" s="30">
        <v>5</v>
      </c>
      <c r="K59" s="30">
        <v>5</v>
      </c>
      <c r="L59" s="30">
        <v>3</v>
      </c>
      <c r="M59" s="30">
        <v>5</v>
      </c>
      <c r="N59" s="30">
        <v>5</v>
      </c>
      <c r="O59" s="30">
        <v>2</v>
      </c>
      <c r="P59" s="30">
        <v>5</v>
      </c>
      <c r="Q59" s="30">
        <v>5</v>
      </c>
      <c r="R59" s="30">
        <v>5</v>
      </c>
      <c r="S59" s="30">
        <v>3</v>
      </c>
      <c r="T59" s="30">
        <v>5</v>
      </c>
      <c r="U59" s="30">
        <v>5</v>
      </c>
      <c r="V59" s="30">
        <v>3</v>
      </c>
    </row>
  </sheetData>
  <mergeCells count="18">
    <mergeCell ref="A4:V4"/>
    <mergeCell ref="A6:A8"/>
    <mergeCell ref="B6:B8"/>
    <mergeCell ref="C6:V6"/>
    <mergeCell ref="C7:G7"/>
    <mergeCell ref="H7:L7"/>
    <mergeCell ref="M7:Q7"/>
    <mergeCell ref="R7:V7"/>
    <mergeCell ref="A5:V5"/>
    <mergeCell ref="A34:V34"/>
    <mergeCell ref="A37:A39"/>
    <mergeCell ref="B37:B39"/>
    <mergeCell ref="C37:V37"/>
    <mergeCell ref="C38:G38"/>
    <mergeCell ref="H38:L38"/>
    <mergeCell ref="M38:Q38"/>
    <mergeCell ref="R38:V38"/>
    <mergeCell ref="A35:V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AJ68"/>
  <sheetViews>
    <sheetView zoomScale="40" zoomScaleNormal="40" workbookViewId="0">
      <selection activeCell="C28" sqref="C28"/>
    </sheetView>
  </sheetViews>
  <sheetFormatPr defaultRowHeight="15.5" x14ac:dyDescent="0.35"/>
  <cols>
    <col min="1" max="2" width="8.7265625" style="2"/>
    <col min="3" max="3" width="23.7265625" style="2" customWidth="1"/>
    <col min="4" max="10" width="11.81640625" style="2" bestFit="1" customWidth="1"/>
    <col min="11" max="11" width="8.7265625" style="2" customWidth="1"/>
    <col min="12" max="23" width="11.81640625" style="2" bestFit="1" customWidth="1"/>
    <col min="24" max="16384" width="8.7265625" style="2"/>
  </cols>
  <sheetData>
    <row r="3" spans="2:36" ht="23.5" x14ac:dyDescent="0.55000000000000004">
      <c r="B3" s="49" t="s">
        <v>0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</row>
    <row r="4" spans="2:36" ht="23.5" x14ac:dyDescent="0.55000000000000004">
      <c r="B4" s="49" t="s">
        <v>45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</row>
    <row r="6" spans="2:36" ht="25" customHeight="1" x14ac:dyDescent="0.35">
      <c r="B6" s="56" t="s">
        <v>6</v>
      </c>
      <c r="C6" s="57" t="s">
        <v>1</v>
      </c>
      <c r="D6" s="58" t="s">
        <v>2</v>
      </c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60"/>
      <c r="X6" s="56" t="s">
        <v>7</v>
      </c>
    </row>
    <row r="7" spans="2:36" ht="25" customHeight="1" x14ac:dyDescent="0.35">
      <c r="B7" s="56"/>
      <c r="C7" s="57"/>
      <c r="D7" s="61" t="s">
        <v>5</v>
      </c>
      <c r="E7" s="61"/>
      <c r="F7" s="61"/>
      <c r="G7" s="61"/>
      <c r="H7" s="61"/>
      <c r="I7" s="61" t="s">
        <v>3</v>
      </c>
      <c r="J7" s="61"/>
      <c r="K7" s="61"/>
      <c r="L7" s="61"/>
      <c r="M7" s="61"/>
      <c r="N7" s="61" t="s">
        <v>4</v>
      </c>
      <c r="O7" s="61"/>
      <c r="P7" s="61"/>
      <c r="Q7" s="61"/>
      <c r="R7" s="61"/>
      <c r="S7" s="62" t="s">
        <v>14</v>
      </c>
      <c r="T7" s="63"/>
      <c r="U7" s="63"/>
      <c r="V7" s="63"/>
      <c r="W7" s="64"/>
      <c r="X7" s="56"/>
    </row>
    <row r="8" spans="2:36" ht="20" customHeight="1" x14ac:dyDescent="0.35">
      <c r="B8" s="56"/>
      <c r="C8" s="57"/>
      <c r="D8" s="19">
        <v>1</v>
      </c>
      <c r="E8" s="19">
        <v>2</v>
      </c>
      <c r="F8" s="19">
        <v>3</v>
      </c>
      <c r="G8" s="19">
        <v>4</v>
      </c>
      <c r="H8" s="19">
        <v>5</v>
      </c>
      <c r="I8" s="19">
        <v>1</v>
      </c>
      <c r="J8" s="19">
        <v>2</v>
      </c>
      <c r="K8" s="19">
        <v>3</v>
      </c>
      <c r="L8" s="19">
        <v>4</v>
      </c>
      <c r="M8" s="19">
        <v>5</v>
      </c>
      <c r="N8" s="19">
        <v>1</v>
      </c>
      <c r="O8" s="19">
        <v>2</v>
      </c>
      <c r="P8" s="19">
        <v>3</v>
      </c>
      <c r="Q8" s="19">
        <v>4</v>
      </c>
      <c r="R8" s="19">
        <v>5</v>
      </c>
      <c r="S8" s="19">
        <v>1</v>
      </c>
      <c r="T8" s="19">
        <v>2</v>
      </c>
      <c r="U8" s="19">
        <v>3</v>
      </c>
      <c r="V8" s="19">
        <v>4</v>
      </c>
      <c r="W8" s="19">
        <v>5</v>
      </c>
      <c r="X8" s="56"/>
    </row>
    <row r="9" spans="2:36" ht="25" customHeight="1" x14ac:dyDescent="0.35">
      <c r="B9" s="4">
        <v>1</v>
      </c>
      <c r="C9" s="32" t="s">
        <v>95</v>
      </c>
      <c r="D9" s="4">
        <v>4</v>
      </c>
      <c r="E9" s="8">
        <v>5</v>
      </c>
      <c r="F9" s="8">
        <v>2</v>
      </c>
      <c r="G9" s="8">
        <v>2</v>
      </c>
      <c r="H9" s="8">
        <v>2</v>
      </c>
      <c r="I9" s="8">
        <v>4</v>
      </c>
      <c r="J9" s="8">
        <v>4</v>
      </c>
      <c r="K9" s="8">
        <v>2</v>
      </c>
      <c r="L9" s="8">
        <v>4</v>
      </c>
      <c r="M9" s="8">
        <v>1</v>
      </c>
      <c r="N9" s="8">
        <v>2</v>
      </c>
      <c r="O9" s="8">
        <v>4</v>
      </c>
      <c r="P9" s="8">
        <v>4</v>
      </c>
      <c r="Q9" s="8">
        <v>4</v>
      </c>
      <c r="R9" s="8">
        <v>4</v>
      </c>
      <c r="S9" s="8">
        <v>3</v>
      </c>
      <c r="T9" s="8">
        <v>4</v>
      </c>
      <c r="U9" s="8">
        <v>4</v>
      </c>
      <c r="V9" s="8">
        <v>2</v>
      </c>
      <c r="W9" s="8">
        <v>3</v>
      </c>
      <c r="X9" s="9">
        <f>SUM(D9:W9)</f>
        <v>64</v>
      </c>
      <c r="Z9" s="65" t="s">
        <v>8</v>
      </c>
      <c r="AA9" s="66"/>
      <c r="AB9" s="66"/>
      <c r="AC9" s="66"/>
      <c r="AD9" s="66"/>
      <c r="AE9" s="66"/>
      <c r="AF9" s="66"/>
      <c r="AG9" s="66"/>
      <c r="AH9" s="66"/>
      <c r="AI9" s="66"/>
      <c r="AJ9" s="67"/>
    </row>
    <row r="10" spans="2:36" ht="25" customHeight="1" x14ac:dyDescent="0.35">
      <c r="B10" s="4">
        <v>2</v>
      </c>
      <c r="C10" s="32" t="s">
        <v>96</v>
      </c>
      <c r="D10" s="8">
        <v>3</v>
      </c>
      <c r="E10" s="8">
        <v>4</v>
      </c>
      <c r="F10" s="8">
        <v>4</v>
      </c>
      <c r="G10" s="8">
        <v>4</v>
      </c>
      <c r="H10" s="8">
        <v>4</v>
      </c>
      <c r="I10" s="8">
        <v>3</v>
      </c>
      <c r="J10" s="8">
        <v>3</v>
      </c>
      <c r="K10" s="8">
        <v>4</v>
      </c>
      <c r="L10" s="8">
        <v>3</v>
      </c>
      <c r="M10" s="8">
        <v>4</v>
      </c>
      <c r="N10" s="8">
        <v>4</v>
      </c>
      <c r="O10" s="8">
        <v>3</v>
      </c>
      <c r="P10" s="8">
        <v>3</v>
      </c>
      <c r="Q10" s="8">
        <v>3</v>
      </c>
      <c r="R10" s="8">
        <v>3</v>
      </c>
      <c r="S10" s="8">
        <v>4</v>
      </c>
      <c r="T10" s="8">
        <v>3</v>
      </c>
      <c r="U10" s="8">
        <v>3</v>
      </c>
      <c r="V10" s="8">
        <v>4</v>
      </c>
      <c r="W10" s="8">
        <v>4</v>
      </c>
      <c r="X10" s="9">
        <f t="shared" ref="X10:X28" si="0">SUM(D10:W10)</f>
        <v>70</v>
      </c>
      <c r="Z10" s="68"/>
      <c r="AA10" s="69"/>
      <c r="AB10" s="69"/>
      <c r="AC10" s="69"/>
      <c r="AD10" s="69"/>
      <c r="AE10" s="69"/>
      <c r="AF10" s="69"/>
      <c r="AG10" s="69"/>
      <c r="AH10" s="69"/>
      <c r="AI10" s="69"/>
      <c r="AJ10" s="70"/>
    </row>
    <row r="11" spans="2:36" ht="25" customHeight="1" x14ac:dyDescent="0.55000000000000004">
      <c r="B11" s="4">
        <v>3</v>
      </c>
      <c r="C11" s="32" t="s">
        <v>97</v>
      </c>
      <c r="D11" s="8">
        <v>1</v>
      </c>
      <c r="E11" s="8">
        <v>3</v>
      </c>
      <c r="F11" s="8">
        <v>3</v>
      </c>
      <c r="G11" s="8">
        <v>3</v>
      </c>
      <c r="H11" s="8">
        <v>3</v>
      </c>
      <c r="I11" s="8">
        <v>1</v>
      </c>
      <c r="J11" s="8">
        <v>1</v>
      </c>
      <c r="K11" s="8">
        <v>3</v>
      </c>
      <c r="L11" s="8">
        <v>1</v>
      </c>
      <c r="M11" s="8">
        <v>3</v>
      </c>
      <c r="N11" s="8">
        <v>3</v>
      </c>
      <c r="O11" s="8">
        <v>5</v>
      </c>
      <c r="P11" s="8">
        <v>3</v>
      </c>
      <c r="Q11" s="8">
        <v>4</v>
      </c>
      <c r="R11" s="8">
        <v>1</v>
      </c>
      <c r="S11" s="8">
        <v>3</v>
      </c>
      <c r="T11" s="8">
        <v>1</v>
      </c>
      <c r="U11" s="8">
        <v>1</v>
      </c>
      <c r="V11" s="8">
        <v>3</v>
      </c>
      <c r="W11" s="8">
        <v>3</v>
      </c>
      <c r="X11" s="9">
        <f t="shared" si="0"/>
        <v>49</v>
      </c>
      <c r="Z11" s="71" t="s">
        <v>9</v>
      </c>
      <c r="AA11" s="72"/>
      <c r="AB11" s="72"/>
      <c r="AC11" s="72"/>
      <c r="AD11" s="72"/>
      <c r="AE11" s="72"/>
      <c r="AF11" s="72"/>
      <c r="AG11" s="72"/>
      <c r="AH11" s="72"/>
      <c r="AI11" s="72"/>
      <c r="AJ11" s="73"/>
    </row>
    <row r="12" spans="2:36" ht="25" customHeight="1" x14ac:dyDescent="0.55000000000000004">
      <c r="B12" s="4">
        <v>4</v>
      </c>
      <c r="C12" s="32" t="s">
        <v>98</v>
      </c>
      <c r="D12" s="8">
        <v>2</v>
      </c>
      <c r="E12" s="8">
        <v>4</v>
      </c>
      <c r="F12" s="8">
        <v>5</v>
      </c>
      <c r="G12" s="8">
        <v>5</v>
      </c>
      <c r="H12" s="8">
        <v>5</v>
      </c>
      <c r="I12" s="8">
        <v>2</v>
      </c>
      <c r="J12" s="8">
        <v>2</v>
      </c>
      <c r="K12" s="8">
        <v>5</v>
      </c>
      <c r="L12" s="8">
        <v>2</v>
      </c>
      <c r="M12" s="8">
        <v>4</v>
      </c>
      <c r="N12" s="8">
        <v>5</v>
      </c>
      <c r="O12" s="8">
        <v>2</v>
      </c>
      <c r="P12" s="8">
        <v>2</v>
      </c>
      <c r="Q12" s="8">
        <v>2</v>
      </c>
      <c r="R12" s="8">
        <v>2</v>
      </c>
      <c r="S12" s="8">
        <v>5</v>
      </c>
      <c r="T12" s="8">
        <v>2</v>
      </c>
      <c r="U12" s="8">
        <v>2</v>
      </c>
      <c r="V12" s="8">
        <v>5</v>
      </c>
      <c r="W12" s="8">
        <v>5</v>
      </c>
      <c r="X12" s="9">
        <f t="shared" si="0"/>
        <v>68</v>
      </c>
      <c r="Z12" s="71" t="s">
        <v>10</v>
      </c>
      <c r="AA12" s="72"/>
      <c r="AB12" s="72"/>
      <c r="AC12" s="72"/>
      <c r="AD12" s="72"/>
      <c r="AE12" s="72"/>
      <c r="AF12" s="72"/>
      <c r="AG12" s="72"/>
      <c r="AH12" s="72"/>
      <c r="AI12" s="72"/>
      <c r="AJ12" s="73"/>
    </row>
    <row r="13" spans="2:36" ht="25" customHeight="1" x14ac:dyDescent="0.35">
      <c r="B13" s="4">
        <v>5</v>
      </c>
      <c r="C13" s="32" t="s">
        <v>99</v>
      </c>
      <c r="D13" s="8">
        <v>2</v>
      </c>
      <c r="E13" s="8">
        <v>3</v>
      </c>
      <c r="F13" s="8">
        <v>2</v>
      </c>
      <c r="G13" s="8">
        <v>2</v>
      </c>
      <c r="H13" s="8">
        <v>2</v>
      </c>
      <c r="I13" s="8">
        <v>2</v>
      </c>
      <c r="J13" s="8">
        <v>2</v>
      </c>
      <c r="K13" s="8">
        <v>2</v>
      </c>
      <c r="L13" s="8">
        <v>2</v>
      </c>
      <c r="M13" s="8">
        <v>3</v>
      </c>
      <c r="N13" s="8">
        <v>2</v>
      </c>
      <c r="O13" s="8">
        <v>2</v>
      </c>
      <c r="P13" s="8">
        <v>2</v>
      </c>
      <c r="Q13" s="8">
        <v>2</v>
      </c>
      <c r="R13" s="8">
        <v>2</v>
      </c>
      <c r="S13" s="8">
        <v>2</v>
      </c>
      <c r="T13" s="8">
        <v>2</v>
      </c>
      <c r="U13" s="8">
        <v>2</v>
      </c>
      <c r="V13" s="8">
        <v>2</v>
      </c>
      <c r="W13" s="8">
        <v>2</v>
      </c>
      <c r="X13" s="9">
        <f t="shared" si="0"/>
        <v>42</v>
      </c>
    </row>
    <row r="14" spans="2:36" ht="25" customHeight="1" x14ac:dyDescent="0.35">
      <c r="B14" s="4">
        <v>6</v>
      </c>
      <c r="C14" s="32" t="s">
        <v>100</v>
      </c>
      <c r="D14" s="8">
        <v>3</v>
      </c>
      <c r="E14" s="8">
        <v>5</v>
      </c>
      <c r="F14" s="8">
        <v>5</v>
      </c>
      <c r="G14" s="8">
        <v>5</v>
      </c>
      <c r="H14" s="8">
        <v>5</v>
      </c>
      <c r="I14" s="8">
        <v>3</v>
      </c>
      <c r="J14" s="8">
        <v>3</v>
      </c>
      <c r="K14" s="8">
        <v>5</v>
      </c>
      <c r="L14" s="8">
        <v>3</v>
      </c>
      <c r="M14" s="8">
        <v>5</v>
      </c>
      <c r="N14" s="8">
        <v>5</v>
      </c>
      <c r="O14" s="8">
        <v>3</v>
      </c>
      <c r="P14" s="8">
        <v>3</v>
      </c>
      <c r="Q14" s="8">
        <v>3</v>
      </c>
      <c r="R14" s="8">
        <v>3</v>
      </c>
      <c r="S14" s="8">
        <v>5</v>
      </c>
      <c r="T14" s="8">
        <v>3</v>
      </c>
      <c r="U14" s="8">
        <v>3</v>
      </c>
      <c r="V14" s="8">
        <v>5</v>
      </c>
      <c r="W14" s="8">
        <v>5</v>
      </c>
      <c r="X14" s="9">
        <f t="shared" si="0"/>
        <v>80</v>
      </c>
    </row>
    <row r="15" spans="2:36" ht="25" customHeight="1" x14ac:dyDescent="0.35">
      <c r="B15" s="4">
        <v>7</v>
      </c>
      <c r="C15" s="32" t="s">
        <v>101</v>
      </c>
      <c r="D15" s="8">
        <v>4</v>
      </c>
      <c r="E15" s="8">
        <v>1</v>
      </c>
      <c r="F15" s="8">
        <v>3</v>
      </c>
      <c r="G15" s="8">
        <v>3</v>
      </c>
      <c r="H15" s="8">
        <v>3</v>
      </c>
      <c r="I15" s="8">
        <v>4</v>
      </c>
      <c r="J15" s="8">
        <v>4</v>
      </c>
      <c r="K15" s="8">
        <v>3</v>
      </c>
      <c r="L15" s="8">
        <v>4</v>
      </c>
      <c r="M15" s="8">
        <v>1</v>
      </c>
      <c r="N15" s="8">
        <v>3</v>
      </c>
      <c r="O15" s="8">
        <v>4</v>
      </c>
      <c r="P15" s="8">
        <v>4</v>
      </c>
      <c r="Q15" s="8">
        <v>4</v>
      </c>
      <c r="R15" s="8">
        <v>4</v>
      </c>
      <c r="S15" s="8">
        <v>3</v>
      </c>
      <c r="T15" s="8">
        <v>4</v>
      </c>
      <c r="U15" s="8">
        <v>4</v>
      </c>
      <c r="V15" s="8">
        <v>3</v>
      </c>
      <c r="W15" s="8">
        <v>3</v>
      </c>
      <c r="X15" s="9">
        <f>SUM(D15:W15)</f>
        <v>66</v>
      </c>
    </row>
    <row r="16" spans="2:36" ht="25" customHeight="1" x14ac:dyDescent="0.35">
      <c r="B16" s="4">
        <v>8</v>
      </c>
      <c r="C16" s="32" t="s">
        <v>102</v>
      </c>
      <c r="D16" s="8">
        <v>4</v>
      </c>
      <c r="E16" s="8">
        <v>2</v>
      </c>
      <c r="F16" s="8">
        <v>4</v>
      </c>
      <c r="G16" s="8">
        <v>4</v>
      </c>
      <c r="H16" s="8">
        <v>4</v>
      </c>
      <c r="I16" s="8">
        <v>4</v>
      </c>
      <c r="J16" s="8">
        <v>4</v>
      </c>
      <c r="K16" s="8">
        <v>4</v>
      </c>
      <c r="L16" s="8">
        <v>4</v>
      </c>
      <c r="M16" s="8">
        <v>2</v>
      </c>
      <c r="N16" s="8">
        <v>4</v>
      </c>
      <c r="O16" s="8">
        <v>4</v>
      </c>
      <c r="P16" s="8">
        <v>4</v>
      </c>
      <c r="Q16" s="8">
        <v>5</v>
      </c>
      <c r="R16" s="8">
        <v>4</v>
      </c>
      <c r="S16" s="8">
        <v>4</v>
      </c>
      <c r="T16" s="8">
        <v>4</v>
      </c>
      <c r="U16" s="8">
        <v>4</v>
      </c>
      <c r="V16" s="8">
        <v>4</v>
      </c>
      <c r="W16" s="8">
        <v>4</v>
      </c>
      <c r="X16" s="9">
        <f>SUM(D16:W16)</f>
        <v>77</v>
      </c>
      <c r="AD16" s="15"/>
      <c r="AE16" s="15"/>
      <c r="AF16" s="15"/>
    </row>
    <row r="17" spans="2:32" ht="25" customHeight="1" x14ac:dyDescent="0.35">
      <c r="B17" s="4">
        <v>9</v>
      </c>
      <c r="C17" s="32" t="s">
        <v>103</v>
      </c>
      <c r="D17" s="8">
        <v>5</v>
      </c>
      <c r="E17" s="8">
        <v>2</v>
      </c>
      <c r="F17" s="8">
        <v>3</v>
      </c>
      <c r="G17" s="8">
        <v>3</v>
      </c>
      <c r="H17" s="8">
        <v>3</v>
      </c>
      <c r="I17" s="8">
        <v>5</v>
      </c>
      <c r="J17" s="8">
        <v>5</v>
      </c>
      <c r="K17" s="8">
        <v>3</v>
      </c>
      <c r="L17" s="8">
        <v>5</v>
      </c>
      <c r="M17" s="8">
        <v>2</v>
      </c>
      <c r="N17" s="8">
        <v>3</v>
      </c>
      <c r="O17" s="8">
        <v>5</v>
      </c>
      <c r="P17" s="8">
        <v>5</v>
      </c>
      <c r="Q17" s="8">
        <v>5</v>
      </c>
      <c r="R17" s="8">
        <v>5</v>
      </c>
      <c r="S17" s="8">
        <v>3</v>
      </c>
      <c r="T17" s="8">
        <v>5</v>
      </c>
      <c r="U17" s="8">
        <v>5</v>
      </c>
      <c r="V17" s="8">
        <v>3</v>
      </c>
      <c r="W17" s="8">
        <v>3</v>
      </c>
      <c r="X17" s="9">
        <f t="shared" si="0"/>
        <v>78</v>
      </c>
      <c r="AD17" s="14"/>
      <c r="AE17" s="14"/>
      <c r="AF17" s="14"/>
    </row>
    <row r="18" spans="2:32" ht="25" customHeight="1" x14ac:dyDescent="0.35">
      <c r="B18" s="4">
        <v>10</v>
      </c>
      <c r="C18" s="32" t="s">
        <v>104</v>
      </c>
      <c r="D18" s="8">
        <v>4</v>
      </c>
      <c r="E18" s="8">
        <v>4</v>
      </c>
      <c r="F18" s="8">
        <v>5</v>
      </c>
      <c r="G18" s="8">
        <v>5</v>
      </c>
      <c r="H18" s="8">
        <v>5</v>
      </c>
      <c r="I18" s="8">
        <v>4</v>
      </c>
      <c r="J18" s="8">
        <v>4</v>
      </c>
      <c r="K18" s="8">
        <v>5</v>
      </c>
      <c r="L18" s="8">
        <v>4</v>
      </c>
      <c r="M18" s="8">
        <v>4</v>
      </c>
      <c r="N18" s="8">
        <v>5</v>
      </c>
      <c r="O18" s="8">
        <v>4</v>
      </c>
      <c r="P18" s="8">
        <v>4</v>
      </c>
      <c r="Q18" s="8">
        <v>4</v>
      </c>
      <c r="R18" s="8">
        <v>4</v>
      </c>
      <c r="S18" s="8">
        <v>5</v>
      </c>
      <c r="T18" s="8">
        <v>4</v>
      </c>
      <c r="U18" s="8">
        <v>4</v>
      </c>
      <c r="V18" s="8">
        <v>5</v>
      </c>
      <c r="W18" s="8">
        <v>5</v>
      </c>
      <c r="X18" s="9">
        <f t="shared" si="0"/>
        <v>88</v>
      </c>
    </row>
    <row r="19" spans="2:32" ht="25" customHeight="1" x14ac:dyDescent="0.35">
      <c r="B19" s="4">
        <v>11</v>
      </c>
      <c r="C19" s="32" t="s">
        <v>105</v>
      </c>
      <c r="D19" s="8">
        <v>2</v>
      </c>
      <c r="E19" s="8">
        <v>4</v>
      </c>
      <c r="F19" s="8">
        <v>3</v>
      </c>
      <c r="G19" s="8">
        <v>3</v>
      </c>
      <c r="H19" s="8">
        <v>3</v>
      </c>
      <c r="I19" s="8">
        <v>2</v>
      </c>
      <c r="J19" s="8">
        <v>2</v>
      </c>
      <c r="K19" s="8">
        <v>3</v>
      </c>
      <c r="L19" s="8">
        <v>2</v>
      </c>
      <c r="M19" s="8">
        <v>4</v>
      </c>
      <c r="N19" s="8">
        <v>3</v>
      </c>
      <c r="O19" s="8">
        <v>2</v>
      </c>
      <c r="P19" s="8">
        <v>2</v>
      </c>
      <c r="Q19" s="8">
        <v>2</v>
      </c>
      <c r="R19" s="8">
        <v>2</v>
      </c>
      <c r="S19" s="8">
        <v>3</v>
      </c>
      <c r="T19" s="8">
        <v>2</v>
      </c>
      <c r="U19" s="8">
        <v>2</v>
      </c>
      <c r="V19" s="8">
        <v>3</v>
      </c>
      <c r="W19" s="8">
        <v>3</v>
      </c>
      <c r="X19" s="9">
        <f>SUM(D19:W19)</f>
        <v>52</v>
      </c>
    </row>
    <row r="20" spans="2:32" ht="25" customHeight="1" x14ac:dyDescent="0.35">
      <c r="B20" s="4">
        <v>12</v>
      </c>
      <c r="C20" s="32" t="s">
        <v>106</v>
      </c>
      <c r="D20" s="8">
        <v>4</v>
      </c>
      <c r="E20" s="8">
        <v>4</v>
      </c>
      <c r="F20" s="8">
        <v>2</v>
      </c>
      <c r="G20" s="8">
        <v>2</v>
      </c>
      <c r="H20" s="8">
        <v>2</v>
      </c>
      <c r="I20" s="8">
        <v>4</v>
      </c>
      <c r="J20" s="8">
        <v>4</v>
      </c>
      <c r="K20" s="8">
        <v>2</v>
      </c>
      <c r="L20" s="8">
        <v>4</v>
      </c>
      <c r="M20" s="8">
        <v>4</v>
      </c>
      <c r="N20" s="8">
        <v>2</v>
      </c>
      <c r="O20" s="8">
        <v>4</v>
      </c>
      <c r="P20" s="8">
        <v>4</v>
      </c>
      <c r="Q20" s="8">
        <v>4</v>
      </c>
      <c r="R20" s="8">
        <v>4</v>
      </c>
      <c r="S20" s="8">
        <v>2</v>
      </c>
      <c r="T20" s="8">
        <v>4</v>
      </c>
      <c r="U20" s="8">
        <v>4</v>
      </c>
      <c r="V20" s="8">
        <v>2</v>
      </c>
      <c r="W20" s="8">
        <v>2</v>
      </c>
      <c r="X20" s="9">
        <f t="shared" si="0"/>
        <v>64</v>
      </c>
    </row>
    <row r="21" spans="2:32" ht="25" customHeight="1" x14ac:dyDescent="0.35">
      <c r="B21" s="4">
        <v>13</v>
      </c>
      <c r="C21" s="32" t="s">
        <v>107</v>
      </c>
      <c r="D21" s="8">
        <v>5</v>
      </c>
      <c r="E21" s="8">
        <v>5</v>
      </c>
      <c r="F21" s="8">
        <v>4</v>
      </c>
      <c r="G21" s="8">
        <v>4</v>
      </c>
      <c r="H21" s="8">
        <v>4</v>
      </c>
      <c r="I21" s="8">
        <v>5</v>
      </c>
      <c r="J21" s="8">
        <v>5</v>
      </c>
      <c r="K21" s="8">
        <v>4</v>
      </c>
      <c r="L21" s="8">
        <v>5</v>
      </c>
      <c r="M21" s="8">
        <v>5</v>
      </c>
      <c r="N21" s="8">
        <v>4</v>
      </c>
      <c r="O21" s="8">
        <v>5</v>
      </c>
      <c r="P21" s="8">
        <v>5</v>
      </c>
      <c r="Q21" s="8">
        <v>5</v>
      </c>
      <c r="R21" s="8">
        <v>5</v>
      </c>
      <c r="S21" s="8">
        <v>4</v>
      </c>
      <c r="T21" s="8">
        <v>5</v>
      </c>
      <c r="U21" s="8">
        <v>5</v>
      </c>
      <c r="V21" s="8">
        <v>4</v>
      </c>
      <c r="W21" s="8">
        <v>4</v>
      </c>
      <c r="X21" s="9">
        <f t="shared" si="0"/>
        <v>92</v>
      </c>
    </row>
    <row r="22" spans="2:32" ht="25" customHeight="1" x14ac:dyDescent="0.35">
      <c r="B22" s="4">
        <v>14</v>
      </c>
      <c r="C22" s="32" t="s">
        <v>108</v>
      </c>
      <c r="D22" s="8">
        <v>4</v>
      </c>
      <c r="E22" s="8">
        <v>5</v>
      </c>
      <c r="F22" s="8">
        <v>5</v>
      </c>
      <c r="G22" s="8">
        <v>5</v>
      </c>
      <c r="H22" s="8">
        <v>5</v>
      </c>
      <c r="I22" s="8">
        <v>4</v>
      </c>
      <c r="J22" s="8">
        <v>4</v>
      </c>
      <c r="K22" s="8">
        <v>5</v>
      </c>
      <c r="L22" s="8">
        <v>4</v>
      </c>
      <c r="M22" s="8">
        <v>5</v>
      </c>
      <c r="N22" s="8">
        <v>5</v>
      </c>
      <c r="O22" s="8">
        <v>4</v>
      </c>
      <c r="P22" s="8">
        <v>3</v>
      </c>
      <c r="Q22" s="8">
        <v>4</v>
      </c>
      <c r="R22" s="8">
        <v>4</v>
      </c>
      <c r="S22" s="8">
        <v>5</v>
      </c>
      <c r="T22" s="8">
        <v>4</v>
      </c>
      <c r="U22" s="8">
        <v>4</v>
      </c>
      <c r="V22" s="8">
        <v>5</v>
      </c>
      <c r="W22" s="8">
        <v>5</v>
      </c>
      <c r="X22" s="9">
        <f t="shared" si="0"/>
        <v>89</v>
      </c>
    </row>
    <row r="23" spans="2:32" ht="25" customHeight="1" x14ac:dyDescent="0.35">
      <c r="B23" s="4">
        <v>15</v>
      </c>
      <c r="C23" s="32" t="s">
        <v>109</v>
      </c>
      <c r="D23" s="8">
        <v>5</v>
      </c>
      <c r="E23" s="8">
        <v>4</v>
      </c>
      <c r="F23" s="8">
        <v>4</v>
      </c>
      <c r="G23" s="8">
        <v>4</v>
      </c>
      <c r="H23" s="8">
        <v>4</v>
      </c>
      <c r="I23" s="8">
        <v>5</v>
      </c>
      <c r="J23" s="8">
        <v>5</v>
      </c>
      <c r="K23" s="8">
        <v>4</v>
      </c>
      <c r="L23" s="8">
        <v>5</v>
      </c>
      <c r="M23" s="8">
        <v>4</v>
      </c>
      <c r="N23" s="8">
        <v>4</v>
      </c>
      <c r="O23" s="8">
        <v>5</v>
      </c>
      <c r="P23" s="8">
        <v>5</v>
      </c>
      <c r="Q23" s="8">
        <v>5</v>
      </c>
      <c r="R23" s="8">
        <v>5</v>
      </c>
      <c r="S23" s="8">
        <v>4</v>
      </c>
      <c r="T23" s="8">
        <v>5</v>
      </c>
      <c r="U23" s="8">
        <v>5</v>
      </c>
      <c r="V23" s="8">
        <v>4</v>
      </c>
      <c r="W23" s="8">
        <v>4</v>
      </c>
      <c r="X23" s="9">
        <f t="shared" si="0"/>
        <v>90</v>
      </c>
    </row>
    <row r="24" spans="2:32" ht="25" customHeight="1" x14ac:dyDescent="0.35">
      <c r="B24" s="4">
        <v>16</v>
      </c>
      <c r="C24" s="32" t="s">
        <v>110</v>
      </c>
      <c r="D24" s="8">
        <v>4</v>
      </c>
      <c r="E24" s="8">
        <v>3</v>
      </c>
      <c r="F24" s="8">
        <v>3</v>
      </c>
      <c r="G24" s="8">
        <v>3</v>
      </c>
      <c r="H24" s="8">
        <v>5</v>
      </c>
      <c r="I24" s="8">
        <v>3</v>
      </c>
      <c r="J24" s="8">
        <v>3</v>
      </c>
      <c r="K24" s="8">
        <v>2</v>
      </c>
      <c r="L24" s="8">
        <v>2</v>
      </c>
      <c r="M24" s="8">
        <v>3</v>
      </c>
      <c r="N24" s="8">
        <v>3</v>
      </c>
      <c r="O24" s="8">
        <v>5</v>
      </c>
      <c r="P24" s="8">
        <v>5</v>
      </c>
      <c r="Q24" s="8">
        <v>4</v>
      </c>
      <c r="R24" s="8">
        <v>3</v>
      </c>
      <c r="S24" s="8">
        <v>3</v>
      </c>
      <c r="T24" s="8">
        <v>4</v>
      </c>
      <c r="U24" s="8">
        <v>3</v>
      </c>
      <c r="V24" s="8">
        <v>3</v>
      </c>
      <c r="W24" s="8">
        <v>3</v>
      </c>
      <c r="X24" s="9">
        <f t="shared" si="0"/>
        <v>67</v>
      </c>
    </row>
    <row r="25" spans="2:32" ht="25" customHeight="1" x14ac:dyDescent="0.35">
      <c r="B25" s="4">
        <v>17</v>
      </c>
      <c r="C25" s="32" t="s">
        <v>111</v>
      </c>
      <c r="D25" s="8">
        <v>2</v>
      </c>
      <c r="E25" s="8">
        <v>2</v>
      </c>
      <c r="F25" s="8">
        <v>2</v>
      </c>
      <c r="G25" s="8">
        <v>3</v>
      </c>
      <c r="H25" s="8">
        <v>2</v>
      </c>
      <c r="I25" s="8">
        <v>5</v>
      </c>
      <c r="J25" s="8">
        <v>2</v>
      </c>
      <c r="K25" s="8">
        <v>2</v>
      </c>
      <c r="L25" s="8">
        <v>4</v>
      </c>
      <c r="M25" s="8">
        <v>2</v>
      </c>
      <c r="N25" s="8">
        <v>4</v>
      </c>
      <c r="O25" s="8">
        <v>1</v>
      </c>
      <c r="P25" s="8">
        <v>2</v>
      </c>
      <c r="Q25" s="8">
        <v>2</v>
      </c>
      <c r="R25" s="8">
        <v>5</v>
      </c>
      <c r="S25" s="8">
        <v>5</v>
      </c>
      <c r="T25" s="8">
        <v>3</v>
      </c>
      <c r="U25" s="8">
        <v>2</v>
      </c>
      <c r="V25" s="8">
        <v>2</v>
      </c>
      <c r="W25" s="8">
        <v>3</v>
      </c>
      <c r="X25" s="9">
        <f t="shared" si="0"/>
        <v>55</v>
      </c>
    </row>
    <row r="26" spans="2:32" ht="25" customHeight="1" x14ac:dyDescent="0.35">
      <c r="B26" s="4">
        <v>18</v>
      </c>
      <c r="C26" s="32" t="s">
        <v>112</v>
      </c>
      <c r="D26" s="8">
        <v>3</v>
      </c>
      <c r="E26" s="8">
        <v>2</v>
      </c>
      <c r="F26" s="8">
        <v>3</v>
      </c>
      <c r="G26" s="8">
        <v>3</v>
      </c>
      <c r="H26" s="8">
        <v>3</v>
      </c>
      <c r="I26" s="8">
        <v>3</v>
      </c>
      <c r="J26" s="8">
        <v>3</v>
      </c>
      <c r="K26" s="8">
        <v>3</v>
      </c>
      <c r="L26" s="8">
        <v>3</v>
      </c>
      <c r="M26" s="8">
        <v>1</v>
      </c>
      <c r="N26" s="8">
        <v>3</v>
      </c>
      <c r="O26" s="8">
        <v>3</v>
      </c>
      <c r="P26" s="8">
        <v>3</v>
      </c>
      <c r="Q26" s="8">
        <v>3</v>
      </c>
      <c r="R26" s="8">
        <v>3</v>
      </c>
      <c r="S26" s="8">
        <v>3</v>
      </c>
      <c r="T26" s="8">
        <v>3</v>
      </c>
      <c r="U26" s="8">
        <v>3</v>
      </c>
      <c r="V26" s="8">
        <v>3</v>
      </c>
      <c r="W26" s="8">
        <v>3</v>
      </c>
      <c r="X26" s="9">
        <f t="shared" si="0"/>
        <v>57</v>
      </c>
    </row>
    <row r="27" spans="2:32" ht="25" customHeight="1" x14ac:dyDescent="0.35">
      <c r="B27" s="4">
        <v>19</v>
      </c>
      <c r="C27" s="32" t="s">
        <v>113</v>
      </c>
      <c r="D27" s="8">
        <v>2</v>
      </c>
      <c r="E27" s="8">
        <v>3</v>
      </c>
      <c r="F27" s="8">
        <v>5</v>
      </c>
      <c r="G27" s="8">
        <v>5</v>
      </c>
      <c r="H27" s="8">
        <v>5</v>
      </c>
      <c r="I27" s="8">
        <v>2</v>
      </c>
      <c r="J27" s="8">
        <v>2</v>
      </c>
      <c r="K27" s="8">
        <v>5</v>
      </c>
      <c r="L27" s="8">
        <v>2</v>
      </c>
      <c r="M27" s="8">
        <v>3</v>
      </c>
      <c r="N27" s="8">
        <v>5</v>
      </c>
      <c r="O27" s="8">
        <v>2</v>
      </c>
      <c r="P27" s="8">
        <v>2</v>
      </c>
      <c r="Q27" s="8">
        <v>2</v>
      </c>
      <c r="R27" s="8">
        <v>2</v>
      </c>
      <c r="S27" s="8">
        <v>5</v>
      </c>
      <c r="T27" s="8">
        <v>2</v>
      </c>
      <c r="U27" s="8">
        <v>2</v>
      </c>
      <c r="V27" s="8">
        <v>5</v>
      </c>
      <c r="W27" s="8">
        <v>5</v>
      </c>
      <c r="X27" s="9">
        <f t="shared" si="0"/>
        <v>66</v>
      </c>
    </row>
    <row r="28" spans="2:32" ht="25" customHeight="1" x14ac:dyDescent="0.35">
      <c r="B28" s="4">
        <v>20</v>
      </c>
      <c r="C28" s="32" t="s">
        <v>115</v>
      </c>
      <c r="D28" s="8">
        <v>5</v>
      </c>
      <c r="E28" s="8">
        <v>5</v>
      </c>
      <c r="F28" s="8">
        <v>4</v>
      </c>
      <c r="G28" s="8">
        <v>4</v>
      </c>
      <c r="H28" s="8">
        <v>4</v>
      </c>
      <c r="I28" s="8">
        <v>5</v>
      </c>
      <c r="J28" s="8">
        <v>5</v>
      </c>
      <c r="K28" s="8">
        <v>4</v>
      </c>
      <c r="L28" s="8">
        <v>5</v>
      </c>
      <c r="M28" s="8">
        <v>5</v>
      </c>
      <c r="N28" s="8">
        <v>4</v>
      </c>
      <c r="O28" s="8">
        <v>5</v>
      </c>
      <c r="P28" s="8">
        <v>5</v>
      </c>
      <c r="Q28" s="8">
        <v>5</v>
      </c>
      <c r="R28" s="8">
        <v>5</v>
      </c>
      <c r="S28" s="8">
        <v>4</v>
      </c>
      <c r="T28" s="8">
        <v>5</v>
      </c>
      <c r="U28" s="8">
        <v>5</v>
      </c>
      <c r="V28" s="8">
        <v>4</v>
      </c>
      <c r="W28" s="8">
        <v>4</v>
      </c>
      <c r="X28" s="9">
        <f t="shared" si="0"/>
        <v>92</v>
      </c>
    </row>
    <row r="29" spans="2:32" s="5" customFormat="1" ht="25" customHeight="1" x14ac:dyDescent="0.35">
      <c r="C29" s="6" t="s">
        <v>12</v>
      </c>
      <c r="D29" s="13">
        <f>CORREL(D9:D28,$X$9:$X$28)</f>
        <v>0.7809623247906694</v>
      </c>
      <c r="E29" s="13">
        <f t="shared" ref="E29:W29" si="1">CORREL(E9:E28,$X$9:$X$28)</f>
        <v>0.46311832187064234</v>
      </c>
      <c r="F29" s="13">
        <f t="shared" si="1"/>
        <v>0.64979087984930772</v>
      </c>
      <c r="G29" s="13">
        <f t="shared" si="1"/>
        <v>0.63153208670540195</v>
      </c>
      <c r="H29" s="13">
        <f t="shared" si="1"/>
        <v>0.60800316648500485</v>
      </c>
      <c r="I29" s="13">
        <f t="shared" si="1"/>
        <v>0.65796688412109561</v>
      </c>
      <c r="J29" s="13">
        <f t="shared" si="1"/>
        <v>0.79376614486333086</v>
      </c>
      <c r="K29" s="13">
        <f t="shared" si="1"/>
        <v>0.63261639707708583</v>
      </c>
      <c r="L29" s="13">
        <f t="shared" si="1"/>
        <v>0.71295399462021913</v>
      </c>
      <c r="M29" s="13">
        <f t="shared" si="1"/>
        <v>0.51503188706574621</v>
      </c>
      <c r="N29" s="13">
        <f t="shared" si="1"/>
        <v>0.584036475955656</v>
      </c>
      <c r="O29" s="13">
        <f t="shared" si="1"/>
        <v>0.55460306286725258</v>
      </c>
      <c r="P29" s="13">
        <f t="shared" si="1"/>
        <v>0.64174067203492846</v>
      </c>
      <c r="Q29" s="13">
        <f t="shared" si="1"/>
        <v>0.66692025476077788</v>
      </c>
      <c r="R29" s="13">
        <f t="shared" si="1"/>
        <v>0.65796688412109561</v>
      </c>
      <c r="S29" s="13">
        <f t="shared" si="1"/>
        <v>0.52183524412270899</v>
      </c>
      <c r="T29" s="13">
        <f t="shared" si="1"/>
        <v>0.76250359766981302</v>
      </c>
      <c r="U29" s="13">
        <f t="shared" si="1"/>
        <v>0.79376614486333086</v>
      </c>
      <c r="V29" s="13">
        <f t="shared" si="1"/>
        <v>0.64979087984930772</v>
      </c>
      <c r="W29" s="13">
        <f t="shared" si="1"/>
        <v>0.64649251508920524</v>
      </c>
    </row>
    <row r="30" spans="2:32" s="5" customFormat="1" ht="25" customHeight="1" x14ac:dyDescent="0.35">
      <c r="C30" s="6" t="s">
        <v>11</v>
      </c>
      <c r="D30" s="6">
        <v>0.443</v>
      </c>
      <c r="E30" s="6">
        <v>0.443</v>
      </c>
      <c r="F30" s="6">
        <v>0.443</v>
      </c>
      <c r="G30" s="6">
        <v>0.443</v>
      </c>
      <c r="H30" s="6">
        <v>0.443</v>
      </c>
      <c r="I30" s="6">
        <v>0.443</v>
      </c>
      <c r="J30" s="6">
        <v>0.443</v>
      </c>
      <c r="K30" s="6">
        <v>0.443</v>
      </c>
      <c r="L30" s="6">
        <v>0.443</v>
      </c>
      <c r="M30" s="6">
        <v>0.443</v>
      </c>
      <c r="N30" s="6">
        <v>0.443</v>
      </c>
      <c r="O30" s="6">
        <v>0.443</v>
      </c>
      <c r="P30" s="6">
        <v>0.443</v>
      </c>
      <c r="Q30" s="6">
        <v>0.443</v>
      </c>
      <c r="R30" s="6">
        <v>0.443</v>
      </c>
      <c r="S30" s="6">
        <v>0.443</v>
      </c>
      <c r="T30" s="6">
        <v>0.443</v>
      </c>
      <c r="U30" s="6">
        <v>0.443</v>
      </c>
      <c r="V30" s="6">
        <v>0.443</v>
      </c>
      <c r="W30" s="6">
        <v>0.443</v>
      </c>
    </row>
    <row r="31" spans="2:32" s="5" customFormat="1" ht="38.5" customHeight="1" x14ac:dyDescent="0.35">
      <c r="C31" s="6" t="s">
        <v>13</v>
      </c>
      <c r="D31" s="7" t="str">
        <f>IF(D29&gt;D30,"Valid","Tidak Valid")</f>
        <v>Valid</v>
      </c>
      <c r="E31" s="7" t="str">
        <f t="shared" ref="E31:W31" si="2">IF(E29&gt;E30,"Valid","Tidak Valid")</f>
        <v>Valid</v>
      </c>
      <c r="F31" s="7" t="str">
        <f t="shared" si="2"/>
        <v>Valid</v>
      </c>
      <c r="G31" s="7" t="str">
        <f t="shared" si="2"/>
        <v>Valid</v>
      </c>
      <c r="H31" s="7" t="str">
        <f t="shared" si="2"/>
        <v>Valid</v>
      </c>
      <c r="I31" s="7" t="str">
        <f t="shared" si="2"/>
        <v>Valid</v>
      </c>
      <c r="J31" s="7" t="str">
        <f t="shared" si="2"/>
        <v>Valid</v>
      </c>
      <c r="K31" s="7" t="str">
        <f t="shared" si="2"/>
        <v>Valid</v>
      </c>
      <c r="L31" s="7" t="str">
        <f t="shared" si="2"/>
        <v>Valid</v>
      </c>
      <c r="M31" s="7" t="str">
        <f t="shared" si="2"/>
        <v>Valid</v>
      </c>
      <c r="N31" s="7" t="str">
        <f t="shared" si="2"/>
        <v>Valid</v>
      </c>
      <c r="O31" s="7" t="str">
        <f t="shared" si="2"/>
        <v>Valid</v>
      </c>
      <c r="P31" s="7" t="str">
        <f t="shared" si="2"/>
        <v>Valid</v>
      </c>
      <c r="Q31" s="7" t="str">
        <f t="shared" si="2"/>
        <v>Valid</v>
      </c>
      <c r="R31" s="7" t="str">
        <f t="shared" si="2"/>
        <v>Valid</v>
      </c>
      <c r="S31" s="7" t="str">
        <f t="shared" si="2"/>
        <v>Valid</v>
      </c>
      <c r="T31" s="7" t="str">
        <f t="shared" si="2"/>
        <v>Valid</v>
      </c>
      <c r="U31" s="7" t="str">
        <f t="shared" si="2"/>
        <v>Valid</v>
      </c>
      <c r="V31" s="7" t="str">
        <f t="shared" si="2"/>
        <v>Valid</v>
      </c>
      <c r="W31" s="7" t="str">
        <f t="shared" si="2"/>
        <v>Valid</v>
      </c>
    </row>
    <row r="40" spans="2:24" ht="23.5" x14ac:dyDescent="0.55000000000000004">
      <c r="B40" s="49" t="s">
        <v>0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</row>
    <row r="41" spans="2:24" ht="23.5" x14ac:dyDescent="0.55000000000000004">
      <c r="B41" s="49" t="s">
        <v>44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</row>
    <row r="43" spans="2:24" ht="25" customHeight="1" x14ac:dyDescent="0.35">
      <c r="B43" s="56" t="s">
        <v>6</v>
      </c>
      <c r="C43" s="57" t="s">
        <v>1</v>
      </c>
      <c r="D43" s="58" t="s">
        <v>2</v>
      </c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60"/>
      <c r="X43" s="56" t="s">
        <v>7</v>
      </c>
    </row>
    <row r="44" spans="2:24" ht="25" customHeight="1" x14ac:dyDescent="0.35">
      <c r="B44" s="56"/>
      <c r="C44" s="57"/>
      <c r="D44" s="61" t="s">
        <v>5</v>
      </c>
      <c r="E44" s="61"/>
      <c r="F44" s="61"/>
      <c r="G44" s="61"/>
      <c r="H44" s="61"/>
      <c r="I44" s="61" t="s">
        <v>3</v>
      </c>
      <c r="J44" s="61"/>
      <c r="K44" s="61"/>
      <c r="L44" s="61"/>
      <c r="M44" s="61"/>
      <c r="N44" s="61" t="s">
        <v>4</v>
      </c>
      <c r="O44" s="61"/>
      <c r="P44" s="61"/>
      <c r="Q44" s="61"/>
      <c r="R44" s="61"/>
      <c r="S44" s="62" t="s">
        <v>14</v>
      </c>
      <c r="T44" s="63"/>
      <c r="U44" s="63"/>
      <c r="V44" s="63"/>
      <c r="W44" s="64"/>
      <c r="X44" s="56"/>
    </row>
    <row r="45" spans="2:24" ht="25" customHeight="1" x14ac:dyDescent="0.35">
      <c r="B45" s="56"/>
      <c r="C45" s="57"/>
      <c r="D45" s="19">
        <v>1</v>
      </c>
      <c r="E45" s="19">
        <v>2</v>
      </c>
      <c r="F45" s="19">
        <v>3</v>
      </c>
      <c r="G45" s="19">
        <v>4</v>
      </c>
      <c r="H45" s="19">
        <v>5</v>
      </c>
      <c r="I45" s="19">
        <v>1</v>
      </c>
      <c r="J45" s="19">
        <v>2</v>
      </c>
      <c r="K45" s="19">
        <v>3</v>
      </c>
      <c r="L45" s="19">
        <v>4</v>
      </c>
      <c r="M45" s="19">
        <v>5</v>
      </c>
      <c r="N45" s="19">
        <v>1</v>
      </c>
      <c r="O45" s="19">
        <v>2</v>
      </c>
      <c r="P45" s="19">
        <v>3</v>
      </c>
      <c r="Q45" s="19">
        <v>4</v>
      </c>
      <c r="R45" s="19">
        <v>5</v>
      </c>
      <c r="S45" s="19">
        <v>1</v>
      </c>
      <c r="T45" s="19">
        <v>2</v>
      </c>
      <c r="U45" s="19">
        <v>3</v>
      </c>
      <c r="V45" s="19">
        <v>4</v>
      </c>
      <c r="W45" s="19">
        <v>5</v>
      </c>
      <c r="X45" s="56"/>
    </row>
    <row r="46" spans="2:24" ht="25" customHeight="1" x14ac:dyDescent="0.35">
      <c r="B46" s="12">
        <v>1</v>
      </c>
      <c r="C46" s="12" t="s">
        <v>15</v>
      </c>
      <c r="D46" s="12">
        <v>4</v>
      </c>
      <c r="E46" s="12">
        <v>2</v>
      </c>
      <c r="F46" s="12">
        <v>4</v>
      </c>
      <c r="G46" s="12">
        <v>1</v>
      </c>
      <c r="H46" s="12">
        <v>2</v>
      </c>
      <c r="I46" s="12">
        <v>4</v>
      </c>
      <c r="J46" s="12">
        <v>5</v>
      </c>
      <c r="K46" s="12">
        <v>2</v>
      </c>
      <c r="L46" s="12">
        <v>5</v>
      </c>
      <c r="M46" s="12">
        <v>2</v>
      </c>
      <c r="N46" s="12">
        <v>3</v>
      </c>
      <c r="O46" s="12">
        <v>2</v>
      </c>
      <c r="P46" s="12">
        <v>5</v>
      </c>
      <c r="Q46" s="12">
        <v>5</v>
      </c>
      <c r="R46" s="12">
        <v>1</v>
      </c>
      <c r="S46" s="12">
        <v>5</v>
      </c>
      <c r="T46" s="12">
        <v>3</v>
      </c>
      <c r="U46" s="12">
        <v>2</v>
      </c>
      <c r="V46" s="31">
        <v>3</v>
      </c>
      <c r="W46" s="12">
        <v>5</v>
      </c>
      <c r="X46" s="9">
        <f>SUM(D46:W46)</f>
        <v>65</v>
      </c>
    </row>
    <row r="47" spans="2:24" ht="25" customHeight="1" x14ac:dyDescent="0.35">
      <c r="B47" s="12">
        <v>2</v>
      </c>
      <c r="C47" s="12" t="s">
        <v>16</v>
      </c>
      <c r="D47" s="12">
        <v>3</v>
      </c>
      <c r="E47" s="12">
        <v>5</v>
      </c>
      <c r="F47" s="12">
        <v>2</v>
      </c>
      <c r="G47" s="12">
        <v>5</v>
      </c>
      <c r="H47" s="12">
        <v>2</v>
      </c>
      <c r="I47" s="12">
        <v>3</v>
      </c>
      <c r="J47" s="12">
        <v>5</v>
      </c>
      <c r="K47" s="12">
        <v>4</v>
      </c>
      <c r="L47" s="12">
        <v>4</v>
      </c>
      <c r="M47" s="12">
        <v>5</v>
      </c>
      <c r="N47" s="12">
        <v>3</v>
      </c>
      <c r="O47" s="12">
        <v>3</v>
      </c>
      <c r="P47" s="12">
        <v>1</v>
      </c>
      <c r="Q47" s="12">
        <v>3</v>
      </c>
      <c r="R47" s="12">
        <v>1</v>
      </c>
      <c r="S47" s="12">
        <v>3</v>
      </c>
      <c r="T47" s="12">
        <v>3</v>
      </c>
      <c r="U47" s="12">
        <v>4</v>
      </c>
      <c r="V47" s="12">
        <v>3</v>
      </c>
      <c r="W47" s="12">
        <v>4</v>
      </c>
      <c r="X47" s="9">
        <f t="shared" ref="X47:X51" si="3">SUM(D47:W47)</f>
        <v>66</v>
      </c>
    </row>
    <row r="48" spans="2:24" ht="25" customHeight="1" x14ac:dyDescent="0.35">
      <c r="B48" s="12">
        <v>3</v>
      </c>
      <c r="C48" s="12" t="s">
        <v>17</v>
      </c>
      <c r="D48" s="12">
        <v>1</v>
      </c>
      <c r="E48" s="12">
        <v>3</v>
      </c>
      <c r="F48" s="12">
        <v>2</v>
      </c>
      <c r="G48" s="12">
        <v>3</v>
      </c>
      <c r="H48" s="12">
        <v>3</v>
      </c>
      <c r="I48" s="12">
        <v>2</v>
      </c>
      <c r="J48" s="12">
        <v>5</v>
      </c>
      <c r="K48" s="12">
        <v>1</v>
      </c>
      <c r="L48" s="12">
        <v>2</v>
      </c>
      <c r="M48" s="12">
        <v>2</v>
      </c>
      <c r="N48" s="12">
        <v>5</v>
      </c>
      <c r="O48" s="12">
        <v>3</v>
      </c>
      <c r="P48" s="12">
        <v>3</v>
      </c>
      <c r="Q48" s="12">
        <v>2</v>
      </c>
      <c r="R48" s="12">
        <v>2</v>
      </c>
      <c r="S48" s="12">
        <v>2</v>
      </c>
      <c r="T48" s="12">
        <v>1</v>
      </c>
      <c r="U48" s="12">
        <v>2</v>
      </c>
      <c r="V48" s="12">
        <v>1</v>
      </c>
      <c r="W48" s="12">
        <v>4</v>
      </c>
      <c r="X48" s="9">
        <f t="shared" si="3"/>
        <v>49</v>
      </c>
    </row>
    <row r="49" spans="2:24" ht="25" customHeight="1" x14ac:dyDescent="0.35">
      <c r="B49" s="12">
        <v>4</v>
      </c>
      <c r="C49" s="12" t="s">
        <v>18</v>
      </c>
      <c r="D49" s="12">
        <v>4</v>
      </c>
      <c r="E49" s="12">
        <v>2</v>
      </c>
      <c r="F49" s="12">
        <v>4</v>
      </c>
      <c r="G49" s="12">
        <v>2</v>
      </c>
      <c r="H49" s="12">
        <v>2</v>
      </c>
      <c r="I49" s="12">
        <v>3</v>
      </c>
      <c r="J49" s="12">
        <v>4</v>
      </c>
      <c r="K49" s="12">
        <v>4</v>
      </c>
      <c r="L49" s="12">
        <v>2</v>
      </c>
      <c r="M49" s="12">
        <v>3</v>
      </c>
      <c r="N49" s="12">
        <v>4</v>
      </c>
      <c r="O49" s="12">
        <v>5</v>
      </c>
      <c r="P49" s="12">
        <v>4</v>
      </c>
      <c r="Q49" s="12">
        <v>4</v>
      </c>
      <c r="R49" s="12">
        <v>5</v>
      </c>
      <c r="S49" s="12">
        <v>2</v>
      </c>
      <c r="T49" s="12">
        <v>2</v>
      </c>
      <c r="U49" s="12">
        <v>2</v>
      </c>
      <c r="V49" s="12">
        <v>3</v>
      </c>
      <c r="W49" s="12">
        <v>3</v>
      </c>
      <c r="X49" s="9">
        <f t="shared" si="3"/>
        <v>64</v>
      </c>
    </row>
    <row r="50" spans="2:24" ht="25" customHeight="1" x14ac:dyDescent="0.35">
      <c r="B50" s="12">
        <v>5</v>
      </c>
      <c r="C50" s="12" t="s">
        <v>19</v>
      </c>
      <c r="D50" s="12">
        <v>3</v>
      </c>
      <c r="E50" s="12">
        <v>1</v>
      </c>
      <c r="F50" s="12">
        <v>2</v>
      </c>
      <c r="G50" s="12">
        <v>1</v>
      </c>
      <c r="H50" s="12">
        <v>3</v>
      </c>
      <c r="I50" s="12">
        <v>3</v>
      </c>
      <c r="J50" s="12">
        <v>2</v>
      </c>
      <c r="K50" s="12">
        <v>2</v>
      </c>
      <c r="L50" s="12">
        <v>2</v>
      </c>
      <c r="M50" s="12">
        <v>3</v>
      </c>
      <c r="N50" s="12">
        <v>2</v>
      </c>
      <c r="O50" s="12">
        <v>3</v>
      </c>
      <c r="P50" s="12">
        <v>1</v>
      </c>
      <c r="Q50" s="12">
        <v>3</v>
      </c>
      <c r="R50" s="12">
        <v>1</v>
      </c>
      <c r="S50" s="12">
        <v>2</v>
      </c>
      <c r="T50" s="12">
        <v>3</v>
      </c>
      <c r="U50" s="12">
        <v>2</v>
      </c>
      <c r="V50" s="12">
        <v>4</v>
      </c>
      <c r="W50" s="12">
        <v>1</v>
      </c>
      <c r="X50" s="9">
        <f t="shared" si="3"/>
        <v>44</v>
      </c>
    </row>
    <row r="51" spans="2:24" ht="25" customHeight="1" x14ac:dyDescent="0.35">
      <c r="B51" s="12">
        <v>6</v>
      </c>
      <c r="C51" s="12" t="s">
        <v>20</v>
      </c>
      <c r="D51" s="12">
        <v>1</v>
      </c>
      <c r="E51" s="12">
        <v>4</v>
      </c>
      <c r="F51" s="12">
        <v>3</v>
      </c>
      <c r="G51" s="12">
        <v>4</v>
      </c>
      <c r="H51" s="12">
        <v>3</v>
      </c>
      <c r="I51" s="12">
        <v>3</v>
      </c>
      <c r="J51" s="12">
        <v>4</v>
      </c>
      <c r="K51" s="12">
        <v>3</v>
      </c>
      <c r="L51" s="12">
        <v>3</v>
      </c>
      <c r="M51" s="12">
        <v>3</v>
      </c>
      <c r="N51" s="12">
        <v>2</v>
      </c>
      <c r="O51" s="12">
        <v>5</v>
      </c>
      <c r="P51" s="12">
        <v>5</v>
      </c>
      <c r="Q51" s="12">
        <v>3</v>
      </c>
      <c r="R51" s="12">
        <v>3</v>
      </c>
      <c r="S51" s="12">
        <v>4</v>
      </c>
      <c r="T51" s="12">
        <v>2</v>
      </c>
      <c r="U51" s="12">
        <v>5</v>
      </c>
      <c r="V51" s="12">
        <v>5</v>
      </c>
      <c r="W51" s="12">
        <v>3</v>
      </c>
      <c r="X51" s="9">
        <f t="shared" si="3"/>
        <v>68</v>
      </c>
    </row>
    <row r="52" spans="2:24" ht="25" customHeight="1" x14ac:dyDescent="0.35">
      <c r="B52" s="12">
        <v>7</v>
      </c>
      <c r="C52" s="12" t="s">
        <v>21</v>
      </c>
      <c r="D52" s="12">
        <v>3</v>
      </c>
      <c r="E52" s="12">
        <v>1</v>
      </c>
      <c r="F52" s="12">
        <v>1</v>
      </c>
      <c r="G52" s="12">
        <v>1</v>
      </c>
      <c r="H52" s="12">
        <v>4</v>
      </c>
      <c r="I52" s="12">
        <v>4</v>
      </c>
      <c r="J52" s="12">
        <v>5</v>
      </c>
      <c r="K52" s="12">
        <v>2</v>
      </c>
      <c r="L52" s="12">
        <v>4</v>
      </c>
      <c r="M52" s="12">
        <v>3</v>
      </c>
      <c r="N52" s="12">
        <v>5</v>
      </c>
      <c r="O52" s="12">
        <v>4</v>
      </c>
      <c r="P52" s="12">
        <v>2</v>
      </c>
      <c r="Q52" s="12">
        <v>2</v>
      </c>
      <c r="R52" s="12">
        <v>3</v>
      </c>
      <c r="S52" s="12">
        <v>3</v>
      </c>
      <c r="T52" s="12">
        <v>2</v>
      </c>
      <c r="U52" s="12">
        <v>3</v>
      </c>
      <c r="V52" s="12">
        <v>3</v>
      </c>
      <c r="W52" s="12">
        <v>3</v>
      </c>
      <c r="X52" s="9">
        <f>SUM(D52:W52)</f>
        <v>58</v>
      </c>
    </row>
    <row r="53" spans="2:24" ht="25" customHeight="1" x14ac:dyDescent="0.35">
      <c r="B53" s="12">
        <v>8</v>
      </c>
      <c r="C53" s="12" t="s">
        <v>22</v>
      </c>
      <c r="D53" s="12">
        <v>3</v>
      </c>
      <c r="E53" s="12">
        <v>3</v>
      </c>
      <c r="F53" s="12">
        <v>4</v>
      </c>
      <c r="G53" s="12">
        <v>5</v>
      </c>
      <c r="H53" s="12">
        <v>5</v>
      </c>
      <c r="I53" s="12">
        <v>3</v>
      </c>
      <c r="J53" s="12">
        <v>3</v>
      </c>
      <c r="K53" s="12">
        <v>5</v>
      </c>
      <c r="L53" s="12">
        <v>4</v>
      </c>
      <c r="M53" s="12">
        <v>3</v>
      </c>
      <c r="N53" s="12">
        <v>4</v>
      </c>
      <c r="O53" s="12">
        <v>5</v>
      </c>
      <c r="P53" s="12">
        <v>5</v>
      </c>
      <c r="Q53" s="12">
        <v>4</v>
      </c>
      <c r="R53" s="12">
        <v>4</v>
      </c>
      <c r="S53" s="12">
        <v>5</v>
      </c>
      <c r="T53" s="12">
        <v>3</v>
      </c>
      <c r="U53" s="12">
        <v>5</v>
      </c>
      <c r="V53" s="12">
        <v>3</v>
      </c>
      <c r="W53" s="12">
        <v>3</v>
      </c>
      <c r="X53" s="9">
        <f>SUM(D53:W53)</f>
        <v>79</v>
      </c>
    </row>
    <row r="54" spans="2:24" ht="25" customHeight="1" x14ac:dyDescent="0.35">
      <c r="B54" s="12">
        <v>9</v>
      </c>
      <c r="C54" s="12" t="s">
        <v>23</v>
      </c>
      <c r="D54" s="12">
        <v>5</v>
      </c>
      <c r="E54" s="12">
        <v>5</v>
      </c>
      <c r="F54" s="12">
        <v>4</v>
      </c>
      <c r="G54" s="12">
        <v>5</v>
      </c>
      <c r="H54" s="12">
        <v>5</v>
      </c>
      <c r="I54" s="12">
        <v>4</v>
      </c>
      <c r="J54" s="12">
        <v>5</v>
      </c>
      <c r="K54" s="12">
        <v>5</v>
      </c>
      <c r="L54" s="12">
        <v>5</v>
      </c>
      <c r="M54" s="12">
        <v>3</v>
      </c>
      <c r="N54" s="12">
        <v>5</v>
      </c>
      <c r="O54" s="12">
        <v>5</v>
      </c>
      <c r="P54" s="12">
        <v>4</v>
      </c>
      <c r="Q54" s="12">
        <v>5</v>
      </c>
      <c r="R54" s="12">
        <v>4</v>
      </c>
      <c r="S54" s="12">
        <v>2</v>
      </c>
      <c r="T54" s="12">
        <v>4</v>
      </c>
      <c r="U54" s="12">
        <v>2</v>
      </c>
      <c r="V54" s="12">
        <v>2</v>
      </c>
      <c r="W54" s="12">
        <v>4</v>
      </c>
      <c r="X54" s="9">
        <f t="shared" ref="X54:X55" si="4">SUM(D54:W54)</f>
        <v>83</v>
      </c>
    </row>
    <row r="55" spans="2:24" ht="25" customHeight="1" x14ac:dyDescent="0.35">
      <c r="B55" s="12">
        <v>10</v>
      </c>
      <c r="C55" s="12" t="s">
        <v>24</v>
      </c>
      <c r="D55" s="12">
        <v>5</v>
      </c>
      <c r="E55" s="12">
        <v>2</v>
      </c>
      <c r="F55" s="12">
        <v>5</v>
      </c>
      <c r="G55" s="12">
        <v>3</v>
      </c>
      <c r="H55" s="12">
        <v>5</v>
      </c>
      <c r="I55" s="12">
        <v>5</v>
      </c>
      <c r="J55" s="12">
        <v>5</v>
      </c>
      <c r="K55" s="12">
        <v>5</v>
      </c>
      <c r="L55" s="12">
        <v>5</v>
      </c>
      <c r="M55" s="12">
        <v>5</v>
      </c>
      <c r="N55" s="12">
        <v>5</v>
      </c>
      <c r="O55" s="12">
        <v>3</v>
      </c>
      <c r="P55" s="12">
        <v>5</v>
      </c>
      <c r="Q55" s="12">
        <v>3</v>
      </c>
      <c r="R55" s="12">
        <v>5</v>
      </c>
      <c r="S55" s="12">
        <v>5</v>
      </c>
      <c r="T55" s="12">
        <v>3</v>
      </c>
      <c r="U55" s="12">
        <v>5</v>
      </c>
      <c r="V55" s="12">
        <v>5</v>
      </c>
      <c r="W55" s="12">
        <v>3</v>
      </c>
      <c r="X55" s="9">
        <f t="shared" si="4"/>
        <v>87</v>
      </c>
    </row>
    <row r="56" spans="2:24" ht="25" customHeight="1" x14ac:dyDescent="0.35">
      <c r="B56" s="12">
        <v>11</v>
      </c>
      <c r="C56" s="12" t="s">
        <v>25</v>
      </c>
      <c r="D56" s="12">
        <v>3</v>
      </c>
      <c r="E56" s="12">
        <v>3</v>
      </c>
      <c r="F56" s="12">
        <v>2</v>
      </c>
      <c r="G56" s="12">
        <v>3</v>
      </c>
      <c r="H56" s="12">
        <v>4</v>
      </c>
      <c r="I56" s="12">
        <v>5</v>
      </c>
      <c r="J56" s="12">
        <v>2</v>
      </c>
      <c r="K56" s="12">
        <v>3</v>
      </c>
      <c r="L56" s="12">
        <v>3</v>
      </c>
      <c r="M56" s="12">
        <v>2</v>
      </c>
      <c r="N56" s="12">
        <v>2</v>
      </c>
      <c r="O56" s="12">
        <v>4</v>
      </c>
      <c r="P56" s="12">
        <v>3</v>
      </c>
      <c r="Q56" s="12">
        <v>3</v>
      </c>
      <c r="R56" s="12">
        <v>2</v>
      </c>
      <c r="S56" s="12">
        <v>2</v>
      </c>
      <c r="T56" s="12">
        <v>2</v>
      </c>
      <c r="U56" s="12">
        <v>4</v>
      </c>
      <c r="V56" s="12">
        <v>3</v>
      </c>
      <c r="W56" s="12">
        <v>3</v>
      </c>
      <c r="X56" s="9">
        <f>SUM(D56:W56)</f>
        <v>58</v>
      </c>
    </row>
    <row r="57" spans="2:24" ht="25" customHeight="1" x14ac:dyDescent="0.35">
      <c r="B57" s="12">
        <v>12</v>
      </c>
      <c r="C57" s="12" t="s">
        <v>26</v>
      </c>
      <c r="D57" s="12">
        <v>1</v>
      </c>
      <c r="E57" s="12">
        <v>2</v>
      </c>
      <c r="F57" s="12">
        <v>3</v>
      </c>
      <c r="G57" s="12">
        <v>2</v>
      </c>
      <c r="H57" s="12">
        <v>2</v>
      </c>
      <c r="I57" s="12">
        <v>3</v>
      </c>
      <c r="J57" s="12">
        <v>3</v>
      </c>
      <c r="K57" s="12">
        <v>2</v>
      </c>
      <c r="L57" s="12">
        <v>2</v>
      </c>
      <c r="M57" s="12">
        <v>2</v>
      </c>
      <c r="N57" s="12">
        <v>3</v>
      </c>
      <c r="O57" s="12">
        <v>1</v>
      </c>
      <c r="P57" s="12">
        <v>4</v>
      </c>
      <c r="Q57" s="12">
        <v>2</v>
      </c>
      <c r="R57" s="12">
        <v>3</v>
      </c>
      <c r="S57" s="12">
        <v>2</v>
      </c>
      <c r="T57" s="12">
        <v>3</v>
      </c>
      <c r="U57" s="12">
        <v>2</v>
      </c>
      <c r="V57" s="12">
        <v>3</v>
      </c>
      <c r="W57" s="12">
        <v>3</v>
      </c>
      <c r="X57" s="9">
        <f t="shared" ref="X57:X65" si="5">SUM(D57:W57)</f>
        <v>48</v>
      </c>
    </row>
    <row r="58" spans="2:24" ht="25" customHeight="1" x14ac:dyDescent="0.35">
      <c r="B58" s="12">
        <v>13</v>
      </c>
      <c r="C58" s="12" t="s">
        <v>27</v>
      </c>
      <c r="D58" s="12">
        <v>4</v>
      </c>
      <c r="E58" s="12">
        <v>4</v>
      </c>
      <c r="F58" s="12">
        <v>3</v>
      </c>
      <c r="G58" s="12">
        <v>4</v>
      </c>
      <c r="H58" s="12">
        <v>5</v>
      </c>
      <c r="I58" s="12">
        <v>3</v>
      </c>
      <c r="J58" s="12">
        <v>5</v>
      </c>
      <c r="K58" s="12">
        <v>4</v>
      </c>
      <c r="L58" s="12">
        <v>4</v>
      </c>
      <c r="M58" s="12">
        <v>4</v>
      </c>
      <c r="N58" s="12">
        <v>5</v>
      </c>
      <c r="O58" s="12">
        <v>3</v>
      </c>
      <c r="P58" s="12">
        <v>4</v>
      </c>
      <c r="Q58" s="12">
        <v>4</v>
      </c>
      <c r="R58" s="12">
        <v>3</v>
      </c>
      <c r="S58" s="12">
        <v>4</v>
      </c>
      <c r="T58" s="12">
        <v>4</v>
      </c>
      <c r="U58" s="12">
        <v>5</v>
      </c>
      <c r="V58" s="12">
        <v>2</v>
      </c>
      <c r="W58" s="12">
        <v>5</v>
      </c>
      <c r="X58" s="9">
        <f t="shared" si="5"/>
        <v>79</v>
      </c>
    </row>
    <row r="59" spans="2:24" ht="25" customHeight="1" x14ac:dyDescent="0.35">
      <c r="B59" s="12">
        <v>14</v>
      </c>
      <c r="C59" s="12" t="s">
        <v>28</v>
      </c>
      <c r="D59" s="12">
        <v>4</v>
      </c>
      <c r="E59" s="12">
        <v>3</v>
      </c>
      <c r="F59" s="12">
        <v>4</v>
      </c>
      <c r="G59" s="12">
        <v>3</v>
      </c>
      <c r="H59" s="12">
        <v>3</v>
      </c>
      <c r="I59" s="12">
        <v>5</v>
      </c>
      <c r="J59" s="12">
        <v>4</v>
      </c>
      <c r="K59" s="12">
        <v>5</v>
      </c>
      <c r="L59" s="12">
        <v>3</v>
      </c>
      <c r="M59" s="12">
        <v>4</v>
      </c>
      <c r="N59" s="12">
        <v>4</v>
      </c>
      <c r="O59" s="12">
        <v>5</v>
      </c>
      <c r="P59" s="12">
        <v>5</v>
      </c>
      <c r="Q59" s="12">
        <v>4</v>
      </c>
      <c r="R59" s="12">
        <v>5</v>
      </c>
      <c r="S59" s="12">
        <v>4</v>
      </c>
      <c r="T59" s="12">
        <v>5</v>
      </c>
      <c r="U59" s="12">
        <v>4</v>
      </c>
      <c r="V59" s="12">
        <v>5</v>
      </c>
      <c r="W59" s="12">
        <v>5</v>
      </c>
      <c r="X59" s="9">
        <f t="shared" si="5"/>
        <v>84</v>
      </c>
    </row>
    <row r="60" spans="2:24" ht="25" customHeight="1" x14ac:dyDescent="0.35">
      <c r="B60" s="12">
        <v>15</v>
      </c>
      <c r="C60" s="12" t="s">
        <v>29</v>
      </c>
      <c r="D60" s="12">
        <v>4</v>
      </c>
      <c r="E60" s="12">
        <v>5</v>
      </c>
      <c r="F60" s="12">
        <v>2</v>
      </c>
      <c r="G60" s="12">
        <v>5</v>
      </c>
      <c r="H60" s="12">
        <v>2</v>
      </c>
      <c r="I60" s="12">
        <v>5</v>
      </c>
      <c r="J60" s="12">
        <v>5</v>
      </c>
      <c r="K60" s="12">
        <v>4</v>
      </c>
      <c r="L60" s="12">
        <v>4</v>
      </c>
      <c r="M60" s="12">
        <v>5</v>
      </c>
      <c r="N60" s="12">
        <v>5</v>
      </c>
      <c r="O60" s="12">
        <v>5</v>
      </c>
      <c r="P60" s="12">
        <v>4</v>
      </c>
      <c r="Q60" s="12">
        <v>4</v>
      </c>
      <c r="R60" s="12">
        <v>3</v>
      </c>
      <c r="S60" s="12">
        <v>5</v>
      </c>
      <c r="T60" s="12">
        <v>5</v>
      </c>
      <c r="U60" s="12">
        <v>5</v>
      </c>
      <c r="V60" s="12">
        <v>4</v>
      </c>
      <c r="W60" s="12">
        <v>5</v>
      </c>
      <c r="X60" s="9">
        <f t="shared" si="5"/>
        <v>86</v>
      </c>
    </row>
    <row r="61" spans="2:24" ht="25" customHeight="1" x14ac:dyDescent="0.35">
      <c r="B61" s="12">
        <v>16</v>
      </c>
      <c r="C61" s="12" t="s">
        <v>30</v>
      </c>
      <c r="D61" s="12">
        <v>2</v>
      </c>
      <c r="E61" s="12">
        <v>3</v>
      </c>
      <c r="F61" s="12">
        <v>4</v>
      </c>
      <c r="G61" s="12">
        <v>3</v>
      </c>
      <c r="H61" s="12">
        <v>2</v>
      </c>
      <c r="I61" s="12">
        <v>4</v>
      </c>
      <c r="J61" s="12">
        <v>4</v>
      </c>
      <c r="K61" s="12">
        <v>5</v>
      </c>
      <c r="L61" s="12">
        <v>3</v>
      </c>
      <c r="M61" s="12">
        <v>2</v>
      </c>
      <c r="N61" s="12">
        <v>4</v>
      </c>
      <c r="O61" s="12">
        <v>2</v>
      </c>
      <c r="P61" s="12">
        <v>5</v>
      </c>
      <c r="Q61" s="12">
        <v>2</v>
      </c>
      <c r="R61" s="12">
        <v>4</v>
      </c>
      <c r="S61" s="12">
        <v>1</v>
      </c>
      <c r="T61" s="12">
        <v>1</v>
      </c>
      <c r="U61" s="12">
        <v>2</v>
      </c>
      <c r="V61" s="12">
        <v>2</v>
      </c>
      <c r="W61" s="12">
        <v>4</v>
      </c>
      <c r="X61" s="9">
        <f>SUM(D61:W61)</f>
        <v>59</v>
      </c>
    </row>
    <row r="62" spans="2:24" ht="25" customHeight="1" x14ac:dyDescent="0.35">
      <c r="B62" s="12">
        <v>17</v>
      </c>
      <c r="C62" s="12" t="s">
        <v>31</v>
      </c>
      <c r="D62" s="12">
        <v>4</v>
      </c>
      <c r="E62" s="12">
        <v>2</v>
      </c>
      <c r="F62" s="12">
        <v>2</v>
      </c>
      <c r="G62" s="12">
        <v>3</v>
      </c>
      <c r="H62" s="12">
        <v>1</v>
      </c>
      <c r="I62" s="12">
        <v>2</v>
      </c>
      <c r="J62" s="12">
        <v>2</v>
      </c>
      <c r="K62" s="12">
        <v>4</v>
      </c>
      <c r="L62" s="12">
        <v>3</v>
      </c>
      <c r="M62" s="12">
        <v>2</v>
      </c>
      <c r="N62" s="12">
        <v>2</v>
      </c>
      <c r="O62" s="12">
        <v>3</v>
      </c>
      <c r="P62" s="12">
        <v>2</v>
      </c>
      <c r="Q62" s="12">
        <v>4</v>
      </c>
      <c r="R62" s="12">
        <v>2</v>
      </c>
      <c r="S62" s="12">
        <v>3</v>
      </c>
      <c r="T62" s="12">
        <v>1</v>
      </c>
      <c r="U62" s="12">
        <v>1</v>
      </c>
      <c r="V62" s="12">
        <v>2</v>
      </c>
      <c r="W62" s="12">
        <v>2</v>
      </c>
      <c r="X62" s="9">
        <f t="shared" si="5"/>
        <v>47</v>
      </c>
    </row>
    <row r="63" spans="2:24" ht="25" customHeight="1" x14ac:dyDescent="0.35">
      <c r="B63" s="12">
        <v>18</v>
      </c>
      <c r="C63" s="12" t="s">
        <v>32</v>
      </c>
      <c r="D63" s="12">
        <v>3</v>
      </c>
      <c r="E63" s="12">
        <v>1</v>
      </c>
      <c r="F63" s="12">
        <v>4</v>
      </c>
      <c r="G63" s="12">
        <v>1</v>
      </c>
      <c r="H63" s="12">
        <v>1</v>
      </c>
      <c r="I63" s="12">
        <v>2</v>
      </c>
      <c r="J63" s="12">
        <v>4</v>
      </c>
      <c r="K63" s="12">
        <v>3</v>
      </c>
      <c r="L63" s="12">
        <v>2</v>
      </c>
      <c r="M63" s="12">
        <v>5</v>
      </c>
      <c r="N63" s="12">
        <v>4</v>
      </c>
      <c r="O63" s="12">
        <v>2</v>
      </c>
      <c r="P63" s="12">
        <v>1</v>
      </c>
      <c r="Q63" s="12">
        <v>3</v>
      </c>
      <c r="R63" s="12">
        <v>2</v>
      </c>
      <c r="S63" s="12">
        <v>5</v>
      </c>
      <c r="T63" s="12">
        <v>3</v>
      </c>
      <c r="U63" s="12">
        <v>3</v>
      </c>
      <c r="V63" s="12">
        <v>1</v>
      </c>
      <c r="W63" s="12">
        <v>2</v>
      </c>
      <c r="X63" s="9">
        <f t="shared" si="5"/>
        <v>52</v>
      </c>
    </row>
    <row r="64" spans="2:24" ht="25" customHeight="1" x14ac:dyDescent="0.35">
      <c r="B64" s="12">
        <v>19</v>
      </c>
      <c r="C64" s="12" t="s">
        <v>33</v>
      </c>
      <c r="D64" s="12">
        <v>1</v>
      </c>
      <c r="E64" s="12">
        <v>5</v>
      </c>
      <c r="F64" s="12">
        <v>3</v>
      </c>
      <c r="G64" s="12">
        <v>1</v>
      </c>
      <c r="H64" s="12">
        <v>2</v>
      </c>
      <c r="I64" s="12">
        <v>3</v>
      </c>
      <c r="J64" s="12">
        <v>1</v>
      </c>
      <c r="K64" s="12">
        <v>4</v>
      </c>
      <c r="L64" s="12">
        <v>2</v>
      </c>
      <c r="M64" s="12">
        <v>3</v>
      </c>
      <c r="N64" s="12">
        <v>1</v>
      </c>
      <c r="O64" s="12">
        <v>2</v>
      </c>
      <c r="P64" s="12">
        <v>3</v>
      </c>
      <c r="Q64" s="12">
        <v>2</v>
      </c>
      <c r="R64" s="12">
        <v>5</v>
      </c>
      <c r="S64" s="12">
        <v>5</v>
      </c>
      <c r="T64" s="12">
        <v>4</v>
      </c>
      <c r="U64" s="12">
        <v>2</v>
      </c>
      <c r="V64" s="12">
        <v>3</v>
      </c>
      <c r="W64" s="12">
        <v>5</v>
      </c>
      <c r="X64" s="9">
        <f t="shared" si="5"/>
        <v>57</v>
      </c>
    </row>
    <row r="65" spans="2:24" ht="25" customHeight="1" x14ac:dyDescent="0.35">
      <c r="B65" s="12">
        <v>20</v>
      </c>
      <c r="C65" s="12" t="s">
        <v>34</v>
      </c>
      <c r="D65" s="12">
        <v>5</v>
      </c>
      <c r="E65" s="12">
        <v>5</v>
      </c>
      <c r="F65" s="12">
        <v>5</v>
      </c>
      <c r="G65" s="12">
        <v>3</v>
      </c>
      <c r="H65" s="12">
        <v>5</v>
      </c>
      <c r="I65" s="12">
        <v>5</v>
      </c>
      <c r="J65" s="12">
        <v>5</v>
      </c>
      <c r="K65" s="12">
        <v>5</v>
      </c>
      <c r="L65" s="12">
        <v>5</v>
      </c>
      <c r="M65" s="12">
        <v>3</v>
      </c>
      <c r="N65" s="12">
        <v>5</v>
      </c>
      <c r="O65" s="12">
        <v>5</v>
      </c>
      <c r="P65" s="12">
        <v>2</v>
      </c>
      <c r="Q65" s="12">
        <v>5</v>
      </c>
      <c r="R65" s="12">
        <v>5</v>
      </c>
      <c r="S65" s="12">
        <v>5</v>
      </c>
      <c r="T65" s="12">
        <v>3</v>
      </c>
      <c r="U65" s="12">
        <v>5</v>
      </c>
      <c r="V65" s="12">
        <v>5</v>
      </c>
      <c r="W65" s="12">
        <v>3</v>
      </c>
      <c r="X65" s="9">
        <f t="shared" si="5"/>
        <v>89</v>
      </c>
    </row>
    <row r="66" spans="2:24" ht="25" customHeight="1" x14ac:dyDescent="0.35">
      <c r="B66" s="5"/>
      <c r="C66" s="6" t="s">
        <v>12</v>
      </c>
      <c r="D66" s="13">
        <f>CORREL(D46:D65,$X$9:$X$28)</f>
        <v>0.46077298372397185</v>
      </c>
      <c r="E66" s="13">
        <f t="shared" ref="E66:W66" si="6">CORREL(E46:E65,$X$9:$X$28)</f>
        <v>0.54751554634369171</v>
      </c>
      <c r="F66" s="13">
        <f t="shared" si="6"/>
        <v>0.48830542043293401</v>
      </c>
      <c r="G66" s="13">
        <f t="shared" si="6"/>
        <v>0.53175439227142329</v>
      </c>
      <c r="H66" s="13">
        <f t="shared" si="6"/>
        <v>0.47207585956092341</v>
      </c>
      <c r="I66" s="13">
        <f t="shared" si="6"/>
        <v>0.54055844059471359</v>
      </c>
      <c r="J66" s="13">
        <f t="shared" si="6"/>
        <v>0.51938551862621007</v>
      </c>
      <c r="K66" s="13">
        <f t="shared" si="6"/>
        <v>0.67242881238944552</v>
      </c>
      <c r="L66" s="13">
        <f t="shared" si="6"/>
        <v>0.61659685081694826</v>
      </c>
      <c r="M66" s="13">
        <f t="shared" si="6"/>
        <v>0.50136454583337631</v>
      </c>
      <c r="N66" s="13">
        <f t="shared" si="6"/>
        <v>0.51469967154501151</v>
      </c>
      <c r="O66" s="13">
        <f t="shared" si="6"/>
        <v>0.47914693974854755</v>
      </c>
      <c r="P66" s="13">
        <f t="shared" si="6"/>
        <v>0.4966281541398348</v>
      </c>
      <c r="Q66" s="13">
        <f t="shared" si="6"/>
        <v>0.45253601726833981</v>
      </c>
      <c r="R66" s="13">
        <f t="shared" si="6"/>
        <v>0.61745849248316764</v>
      </c>
      <c r="S66" s="13">
        <f t="shared" si="6"/>
        <v>0.52361143299470747</v>
      </c>
      <c r="T66" s="13">
        <f t="shared" si="6"/>
        <v>0.58111296804374857</v>
      </c>
      <c r="U66" s="13">
        <f t="shared" si="6"/>
        <v>0.71653466174098601</v>
      </c>
      <c r="V66" s="13">
        <f>CORREL(V46:V65,$X$9:$X$28)</f>
        <v>0.51647429506442233</v>
      </c>
      <c r="W66" s="13">
        <f t="shared" si="6"/>
        <v>0.50791797265323713</v>
      </c>
      <c r="X66" s="5"/>
    </row>
    <row r="67" spans="2:24" ht="25" customHeight="1" x14ac:dyDescent="0.35">
      <c r="B67" s="5"/>
      <c r="C67" s="6" t="s">
        <v>11</v>
      </c>
      <c r="D67" s="6">
        <v>0.443</v>
      </c>
      <c r="E67" s="6">
        <v>0.443</v>
      </c>
      <c r="F67" s="6">
        <v>0.443</v>
      </c>
      <c r="G67" s="6">
        <v>0.443</v>
      </c>
      <c r="H67" s="6">
        <v>0.443</v>
      </c>
      <c r="I67" s="6">
        <v>0.443</v>
      </c>
      <c r="J67" s="6">
        <v>0.443</v>
      </c>
      <c r="K67" s="6">
        <v>0.443</v>
      </c>
      <c r="L67" s="6">
        <v>0.443</v>
      </c>
      <c r="M67" s="6">
        <v>0.443</v>
      </c>
      <c r="N67" s="6">
        <v>0.443</v>
      </c>
      <c r="O67" s="6">
        <v>0.443</v>
      </c>
      <c r="P67" s="6">
        <v>0.443</v>
      </c>
      <c r="Q67" s="6">
        <v>0.443</v>
      </c>
      <c r="R67" s="6">
        <v>0.443</v>
      </c>
      <c r="S67" s="6">
        <v>0.443</v>
      </c>
      <c r="T67" s="6">
        <v>0.443</v>
      </c>
      <c r="U67" s="6">
        <v>0.443</v>
      </c>
      <c r="V67" s="6">
        <v>0.443</v>
      </c>
      <c r="W67" s="6">
        <v>0.443</v>
      </c>
      <c r="X67" s="5"/>
    </row>
    <row r="68" spans="2:24" ht="25" customHeight="1" x14ac:dyDescent="0.35">
      <c r="B68" s="5"/>
      <c r="C68" s="6" t="s">
        <v>13</v>
      </c>
      <c r="D68" s="7" t="str">
        <f>IF(D66&gt;D67,"Valid","Tidak Valid")</f>
        <v>Valid</v>
      </c>
      <c r="E68" s="7" t="str">
        <f t="shared" ref="E68:W68" si="7">IF(E66&gt;E67,"Valid","Tidak Valid")</f>
        <v>Valid</v>
      </c>
      <c r="F68" s="7" t="str">
        <f t="shared" si="7"/>
        <v>Valid</v>
      </c>
      <c r="G68" s="7" t="str">
        <f t="shared" si="7"/>
        <v>Valid</v>
      </c>
      <c r="H68" s="7" t="str">
        <f t="shared" si="7"/>
        <v>Valid</v>
      </c>
      <c r="I68" s="7" t="str">
        <f t="shared" si="7"/>
        <v>Valid</v>
      </c>
      <c r="J68" s="7" t="str">
        <f t="shared" si="7"/>
        <v>Valid</v>
      </c>
      <c r="K68" s="7" t="str">
        <f t="shared" si="7"/>
        <v>Valid</v>
      </c>
      <c r="L68" s="7" t="str">
        <f t="shared" si="7"/>
        <v>Valid</v>
      </c>
      <c r="M68" s="7" t="str">
        <f t="shared" si="7"/>
        <v>Valid</v>
      </c>
      <c r="N68" s="7" t="str">
        <f t="shared" si="7"/>
        <v>Valid</v>
      </c>
      <c r="O68" s="7" t="str">
        <f t="shared" si="7"/>
        <v>Valid</v>
      </c>
      <c r="P68" s="7" t="str">
        <f t="shared" si="7"/>
        <v>Valid</v>
      </c>
      <c r="Q68" s="7" t="str">
        <f t="shared" si="7"/>
        <v>Valid</v>
      </c>
      <c r="R68" s="7" t="str">
        <f t="shared" si="7"/>
        <v>Valid</v>
      </c>
      <c r="S68" s="7" t="str">
        <f t="shared" si="7"/>
        <v>Valid</v>
      </c>
      <c r="T68" s="7" t="str">
        <f t="shared" si="7"/>
        <v>Valid</v>
      </c>
      <c r="U68" s="7" t="str">
        <f t="shared" si="7"/>
        <v>Valid</v>
      </c>
      <c r="V68" s="7" t="str">
        <f t="shared" si="7"/>
        <v>Valid</v>
      </c>
      <c r="W68" s="7" t="str">
        <f t="shared" si="7"/>
        <v>Valid</v>
      </c>
      <c r="X68" s="5"/>
    </row>
  </sheetData>
  <mergeCells count="23">
    <mergeCell ref="Z9:AJ10"/>
    <mergeCell ref="Z11:AJ11"/>
    <mergeCell ref="Z12:AJ12"/>
    <mergeCell ref="B3:X3"/>
    <mergeCell ref="D6:W6"/>
    <mergeCell ref="S7:W7"/>
    <mergeCell ref="B6:B8"/>
    <mergeCell ref="C6:C8"/>
    <mergeCell ref="X6:X8"/>
    <mergeCell ref="D7:H7"/>
    <mergeCell ref="I7:M7"/>
    <mergeCell ref="N7:R7"/>
    <mergeCell ref="B4:X4"/>
    <mergeCell ref="B40:X40"/>
    <mergeCell ref="B43:B45"/>
    <mergeCell ref="C43:C45"/>
    <mergeCell ref="D43:W43"/>
    <mergeCell ref="X43:X45"/>
    <mergeCell ref="D44:H44"/>
    <mergeCell ref="I44:M44"/>
    <mergeCell ref="N44:R44"/>
    <mergeCell ref="S44:W44"/>
    <mergeCell ref="B41:X4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J62"/>
  <sheetViews>
    <sheetView topLeftCell="G7" zoomScale="55" zoomScaleNormal="55" workbookViewId="0">
      <selection activeCell="AD25" sqref="AD25"/>
    </sheetView>
  </sheetViews>
  <sheetFormatPr defaultRowHeight="14.5" x14ac:dyDescent="0.35"/>
  <cols>
    <col min="3" max="3" width="23.6328125" bestFit="1" customWidth="1"/>
    <col min="4" max="8" width="10.6328125" customWidth="1"/>
    <col min="9" max="9" width="12.90625" customWidth="1"/>
    <col min="12" max="12" width="21.90625" bestFit="1" customWidth="1"/>
    <col min="21" max="21" width="21.90625" bestFit="1" customWidth="1"/>
    <col min="30" max="30" width="21.90625" bestFit="1" customWidth="1"/>
  </cols>
  <sheetData>
    <row r="1" spans="2:36" ht="43.5" customHeight="1" x14ac:dyDescent="0.35">
      <c r="B1" s="78" t="s">
        <v>45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</row>
    <row r="3" spans="2:36" ht="18.5" customHeight="1" x14ac:dyDescent="0.35">
      <c r="B3" s="56" t="s">
        <v>6</v>
      </c>
      <c r="C3" s="57" t="s">
        <v>1</v>
      </c>
      <c r="D3" s="76" t="s">
        <v>36</v>
      </c>
      <c r="E3" s="77"/>
      <c r="F3" s="77"/>
      <c r="G3" s="77"/>
      <c r="H3" s="77"/>
      <c r="I3" s="77"/>
      <c r="K3" s="56" t="s">
        <v>6</v>
      </c>
      <c r="L3" s="57" t="s">
        <v>1</v>
      </c>
      <c r="M3" s="56" t="s">
        <v>36</v>
      </c>
      <c r="N3" s="56"/>
      <c r="O3" s="56"/>
      <c r="P3" s="56"/>
      <c r="Q3" s="56"/>
      <c r="R3" s="56"/>
      <c r="T3" s="56" t="s">
        <v>6</v>
      </c>
      <c r="U3" s="57" t="s">
        <v>1</v>
      </c>
      <c r="V3" s="76" t="s">
        <v>36</v>
      </c>
      <c r="W3" s="77"/>
      <c r="X3" s="77"/>
      <c r="Y3" s="77"/>
      <c r="Z3" s="77"/>
      <c r="AA3" s="77"/>
      <c r="AC3" s="56" t="s">
        <v>6</v>
      </c>
      <c r="AD3" s="57" t="s">
        <v>1</v>
      </c>
      <c r="AE3" s="56" t="s">
        <v>36</v>
      </c>
      <c r="AF3" s="56"/>
      <c r="AG3" s="56"/>
      <c r="AH3" s="56"/>
      <c r="AI3" s="56"/>
      <c r="AJ3" s="56"/>
    </row>
    <row r="4" spans="2:36" ht="18.5" x14ac:dyDescent="0.35">
      <c r="B4" s="56"/>
      <c r="C4" s="57"/>
      <c r="D4" s="74" t="s">
        <v>5</v>
      </c>
      <c r="E4" s="75"/>
      <c r="F4" s="75"/>
      <c r="G4" s="75"/>
      <c r="H4" s="75"/>
      <c r="I4" s="75"/>
      <c r="K4" s="56"/>
      <c r="L4" s="57"/>
      <c r="M4" s="61" t="s">
        <v>3</v>
      </c>
      <c r="N4" s="61"/>
      <c r="O4" s="61"/>
      <c r="P4" s="61"/>
      <c r="Q4" s="61"/>
      <c r="R4" s="61"/>
      <c r="T4" s="56"/>
      <c r="U4" s="57"/>
      <c r="V4" s="74" t="s">
        <v>4</v>
      </c>
      <c r="W4" s="75"/>
      <c r="X4" s="75"/>
      <c r="Y4" s="75"/>
      <c r="Z4" s="75"/>
      <c r="AA4" s="75"/>
      <c r="AC4" s="56"/>
      <c r="AD4" s="57"/>
      <c r="AE4" s="61" t="s">
        <v>14</v>
      </c>
      <c r="AF4" s="61"/>
      <c r="AG4" s="61"/>
      <c r="AH4" s="61"/>
      <c r="AI4" s="61"/>
      <c r="AJ4" s="61"/>
    </row>
    <row r="5" spans="2:36" ht="18.5" x14ac:dyDescent="0.35">
      <c r="B5" s="56"/>
      <c r="C5" s="57"/>
      <c r="D5" s="19">
        <v>1</v>
      </c>
      <c r="E5" s="19">
        <v>2</v>
      </c>
      <c r="F5" s="19">
        <v>3</v>
      </c>
      <c r="G5" s="19">
        <v>4</v>
      </c>
      <c r="H5" s="19">
        <v>5</v>
      </c>
      <c r="I5" s="18" t="s">
        <v>7</v>
      </c>
      <c r="K5" s="56"/>
      <c r="L5" s="57"/>
      <c r="M5" s="19">
        <v>1</v>
      </c>
      <c r="N5" s="19">
        <v>2</v>
      </c>
      <c r="O5" s="19">
        <v>3</v>
      </c>
      <c r="P5" s="19">
        <v>4</v>
      </c>
      <c r="Q5" s="19">
        <v>5</v>
      </c>
      <c r="R5" s="18" t="s">
        <v>7</v>
      </c>
      <c r="T5" s="56"/>
      <c r="U5" s="57"/>
      <c r="V5" s="19">
        <v>1</v>
      </c>
      <c r="W5" s="19">
        <v>2</v>
      </c>
      <c r="X5" s="19">
        <v>3</v>
      </c>
      <c r="Y5" s="19">
        <v>4</v>
      </c>
      <c r="Z5" s="19">
        <v>5</v>
      </c>
      <c r="AA5" s="18" t="s">
        <v>7</v>
      </c>
      <c r="AC5" s="56"/>
      <c r="AD5" s="57"/>
      <c r="AE5" s="19">
        <v>1</v>
      </c>
      <c r="AF5" s="19">
        <v>2</v>
      </c>
      <c r="AG5" s="19">
        <v>3</v>
      </c>
      <c r="AH5" s="19">
        <v>4</v>
      </c>
      <c r="AI5" s="19">
        <v>5</v>
      </c>
      <c r="AJ5" s="18" t="s">
        <v>7</v>
      </c>
    </row>
    <row r="6" spans="2:36" ht="15.5" x14ac:dyDescent="0.35">
      <c r="B6" s="11">
        <v>1</v>
      </c>
      <c r="C6" s="32" t="s">
        <v>95</v>
      </c>
      <c r="D6" s="11">
        <v>4</v>
      </c>
      <c r="E6" s="11">
        <v>5</v>
      </c>
      <c r="F6" s="11">
        <v>2</v>
      </c>
      <c r="G6" s="11">
        <v>2</v>
      </c>
      <c r="H6" s="11">
        <v>2</v>
      </c>
      <c r="I6" s="28">
        <f>SUM(D6:H6)</f>
        <v>15</v>
      </c>
      <c r="K6" s="11">
        <v>1</v>
      </c>
      <c r="L6" s="32" t="s">
        <v>95</v>
      </c>
      <c r="M6" s="11">
        <v>4</v>
      </c>
      <c r="N6" s="11">
        <v>4</v>
      </c>
      <c r="O6" s="11">
        <v>2</v>
      </c>
      <c r="P6" s="11">
        <v>4</v>
      </c>
      <c r="Q6" s="11">
        <v>1</v>
      </c>
      <c r="R6" s="28">
        <f>SUM(M6:Q6)</f>
        <v>15</v>
      </c>
      <c r="T6" s="11">
        <v>1</v>
      </c>
      <c r="U6" s="32" t="s">
        <v>95</v>
      </c>
      <c r="V6" s="11">
        <v>2</v>
      </c>
      <c r="W6" s="11">
        <v>4</v>
      </c>
      <c r="X6" s="11">
        <v>4</v>
      </c>
      <c r="Y6" s="11">
        <v>4</v>
      </c>
      <c r="Z6" s="11">
        <v>4</v>
      </c>
      <c r="AA6" s="28">
        <f>SUM(V6:Z6)</f>
        <v>18</v>
      </c>
      <c r="AC6" s="11">
        <v>1</v>
      </c>
      <c r="AD6" s="32" t="s">
        <v>95</v>
      </c>
      <c r="AE6" s="11">
        <v>3</v>
      </c>
      <c r="AF6" s="11">
        <v>4</v>
      </c>
      <c r="AG6" s="11">
        <v>4</v>
      </c>
      <c r="AH6" s="11">
        <v>2</v>
      </c>
      <c r="AI6" s="11">
        <v>3</v>
      </c>
      <c r="AJ6" s="28">
        <f>SUM(AE6:AI6)</f>
        <v>16</v>
      </c>
    </row>
    <row r="7" spans="2:36" ht="15.5" x14ac:dyDescent="0.35">
      <c r="B7" s="11">
        <v>2</v>
      </c>
      <c r="C7" s="32" t="s">
        <v>96</v>
      </c>
      <c r="D7" s="11">
        <v>3</v>
      </c>
      <c r="E7" s="11">
        <v>4</v>
      </c>
      <c r="F7" s="11">
        <v>4</v>
      </c>
      <c r="G7" s="11">
        <v>4</v>
      </c>
      <c r="H7" s="11">
        <v>4</v>
      </c>
      <c r="I7" s="28">
        <f t="shared" ref="I7:I25" si="0">SUM(D7:H7)</f>
        <v>19</v>
      </c>
      <c r="K7" s="11">
        <v>2</v>
      </c>
      <c r="L7" s="32" t="s">
        <v>96</v>
      </c>
      <c r="M7" s="11">
        <v>3</v>
      </c>
      <c r="N7" s="11">
        <v>3</v>
      </c>
      <c r="O7" s="11">
        <v>4</v>
      </c>
      <c r="P7" s="11">
        <v>3</v>
      </c>
      <c r="Q7" s="11">
        <v>4</v>
      </c>
      <c r="R7" s="28">
        <f t="shared" ref="R7:R25" si="1">SUM(M7:Q7)</f>
        <v>17</v>
      </c>
      <c r="T7" s="11">
        <v>2</v>
      </c>
      <c r="U7" s="32" t="s">
        <v>96</v>
      </c>
      <c r="V7" s="11">
        <v>4</v>
      </c>
      <c r="W7" s="11">
        <v>3</v>
      </c>
      <c r="X7" s="11">
        <v>3</v>
      </c>
      <c r="Y7" s="11">
        <v>3</v>
      </c>
      <c r="Z7" s="11">
        <v>3</v>
      </c>
      <c r="AA7" s="28">
        <f t="shared" ref="AA7:AA25" si="2">SUM(V7:Z7)</f>
        <v>16</v>
      </c>
      <c r="AC7" s="11">
        <v>2</v>
      </c>
      <c r="AD7" s="32" t="s">
        <v>96</v>
      </c>
      <c r="AE7" s="11">
        <v>4</v>
      </c>
      <c r="AF7" s="11">
        <v>3</v>
      </c>
      <c r="AG7" s="11">
        <v>3</v>
      </c>
      <c r="AH7" s="11">
        <v>4</v>
      </c>
      <c r="AI7" s="11">
        <v>4</v>
      </c>
      <c r="AJ7" s="28">
        <f t="shared" ref="AJ7:AJ25" si="3">SUM(AE7:AI7)</f>
        <v>18</v>
      </c>
    </row>
    <row r="8" spans="2:36" ht="15.5" x14ac:dyDescent="0.35">
      <c r="B8" s="11">
        <v>3</v>
      </c>
      <c r="C8" s="32" t="s">
        <v>97</v>
      </c>
      <c r="D8" s="11">
        <v>1</v>
      </c>
      <c r="E8" s="11">
        <v>3</v>
      </c>
      <c r="F8" s="11">
        <v>3</v>
      </c>
      <c r="G8" s="11">
        <v>3</v>
      </c>
      <c r="H8" s="11">
        <v>3</v>
      </c>
      <c r="I8" s="28">
        <f t="shared" si="0"/>
        <v>13</v>
      </c>
      <c r="K8" s="11">
        <v>3</v>
      </c>
      <c r="L8" s="32" t="s">
        <v>97</v>
      </c>
      <c r="M8" s="11">
        <v>1</v>
      </c>
      <c r="N8" s="11">
        <v>1</v>
      </c>
      <c r="O8" s="11">
        <v>3</v>
      </c>
      <c r="P8" s="11">
        <v>1</v>
      </c>
      <c r="Q8" s="11">
        <v>3</v>
      </c>
      <c r="R8" s="28">
        <f t="shared" si="1"/>
        <v>9</v>
      </c>
      <c r="T8" s="11">
        <v>3</v>
      </c>
      <c r="U8" s="32" t="s">
        <v>97</v>
      </c>
      <c r="V8" s="11">
        <v>3</v>
      </c>
      <c r="W8" s="11">
        <v>5</v>
      </c>
      <c r="X8" s="11">
        <v>3</v>
      </c>
      <c r="Y8" s="11">
        <v>4</v>
      </c>
      <c r="Z8" s="11">
        <v>1</v>
      </c>
      <c r="AA8" s="28">
        <f t="shared" si="2"/>
        <v>16</v>
      </c>
      <c r="AC8" s="11">
        <v>3</v>
      </c>
      <c r="AD8" s="32" t="s">
        <v>97</v>
      </c>
      <c r="AE8" s="11">
        <v>3</v>
      </c>
      <c r="AF8" s="11">
        <v>1</v>
      </c>
      <c r="AG8" s="11">
        <v>1</v>
      </c>
      <c r="AH8" s="11">
        <v>3</v>
      </c>
      <c r="AI8" s="11">
        <v>3</v>
      </c>
      <c r="AJ8" s="28">
        <f t="shared" si="3"/>
        <v>11</v>
      </c>
    </row>
    <row r="9" spans="2:36" ht="15.5" x14ac:dyDescent="0.35">
      <c r="B9" s="11">
        <v>4</v>
      </c>
      <c r="C9" s="32" t="s">
        <v>98</v>
      </c>
      <c r="D9" s="11">
        <v>2</v>
      </c>
      <c r="E9" s="11">
        <v>4</v>
      </c>
      <c r="F9" s="11">
        <v>5</v>
      </c>
      <c r="G9" s="11">
        <v>5</v>
      </c>
      <c r="H9" s="11">
        <v>5</v>
      </c>
      <c r="I9" s="28">
        <f t="shared" si="0"/>
        <v>21</v>
      </c>
      <c r="K9" s="11">
        <v>4</v>
      </c>
      <c r="L9" s="32" t="s">
        <v>98</v>
      </c>
      <c r="M9" s="11">
        <v>2</v>
      </c>
      <c r="N9" s="11">
        <v>2</v>
      </c>
      <c r="O9" s="11">
        <v>5</v>
      </c>
      <c r="P9" s="11">
        <v>2</v>
      </c>
      <c r="Q9" s="11">
        <v>4</v>
      </c>
      <c r="R9" s="28">
        <f t="shared" si="1"/>
        <v>15</v>
      </c>
      <c r="T9" s="11">
        <v>4</v>
      </c>
      <c r="U9" s="32" t="s">
        <v>98</v>
      </c>
      <c r="V9" s="11">
        <v>5</v>
      </c>
      <c r="W9" s="11">
        <v>2</v>
      </c>
      <c r="X9" s="11">
        <v>2</v>
      </c>
      <c r="Y9" s="11">
        <v>2</v>
      </c>
      <c r="Z9" s="11">
        <v>2</v>
      </c>
      <c r="AA9" s="28">
        <f t="shared" si="2"/>
        <v>13</v>
      </c>
      <c r="AC9" s="11">
        <v>4</v>
      </c>
      <c r="AD9" s="32" t="s">
        <v>98</v>
      </c>
      <c r="AE9" s="11">
        <v>5</v>
      </c>
      <c r="AF9" s="11">
        <v>2</v>
      </c>
      <c r="AG9" s="11">
        <v>2</v>
      </c>
      <c r="AH9" s="11">
        <v>5</v>
      </c>
      <c r="AI9" s="11">
        <v>5</v>
      </c>
      <c r="AJ9" s="28">
        <f t="shared" si="3"/>
        <v>19</v>
      </c>
    </row>
    <row r="10" spans="2:36" ht="15.5" x14ac:dyDescent="0.35">
      <c r="B10" s="11">
        <v>5</v>
      </c>
      <c r="C10" s="32" t="s">
        <v>99</v>
      </c>
      <c r="D10" s="11">
        <v>2</v>
      </c>
      <c r="E10" s="11">
        <v>3</v>
      </c>
      <c r="F10" s="11">
        <v>2</v>
      </c>
      <c r="G10" s="11">
        <v>2</v>
      </c>
      <c r="H10" s="11">
        <v>2</v>
      </c>
      <c r="I10" s="28">
        <f t="shared" si="0"/>
        <v>11</v>
      </c>
      <c r="K10" s="11">
        <v>5</v>
      </c>
      <c r="L10" s="32" t="s">
        <v>99</v>
      </c>
      <c r="M10" s="11">
        <v>2</v>
      </c>
      <c r="N10" s="11">
        <v>2</v>
      </c>
      <c r="O10" s="11">
        <v>2</v>
      </c>
      <c r="P10" s="11">
        <v>2</v>
      </c>
      <c r="Q10" s="11">
        <v>3</v>
      </c>
      <c r="R10" s="28">
        <f t="shared" si="1"/>
        <v>11</v>
      </c>
      <c r="T10" s="11">
        <v>5</v>
      </c>
      <c r="U10" s="32" t="s">
        <v>99</v>
      </c>
      <c r="V10" s="11">
        <v>2</v>
      </c>
      <c r="W10" s="11">
        <v>2</v>
      </c>
      <c r="X10" s="11">
        <v>2</v>
      </c>
      <c r="Y10" s="11">
        <v>2</v>
      </c>
      <c r="Z10" s="11">
        <v>2</v>
      </c>
      <c r="AA10" s="28">
        <f t="shared" si="2"/>
        <v>10</v>
      </c>
      <c r="AC10" s="11">
        <v>5</v>
      </c>
      <c r="AD10" s="32" t="s">
        <v>99</v>
      </c>
      <c r="AE10" s="11">
        <v>2</v>
      </c>
      <c r="AF10" s="11">
        <v>2</v>
      </c>
      <c r="AG10" s="11">
        <v>2</v>
      </c>
      <c r="AH10" s="11">
        <v>2</v>
      </c>
      <c r="AI10" s="11">
        <v>2</v>
      </c>
      <c r="AJ10" s="28">
        <f t="shared" si="3"/>
        <v>10</v>
      </c>
    </row>
    <row r="11" spans="2:36" ht="15.5" x14ac:dyDescent="0.35">
      <c r="B11" s="11">
        <v>6</v>
      </c>
      <c r="C11" s="32" t="s">
        <v>100</v>
      </c>
      <c r="D11" s="11">
        <v>3</v>
      </c>
      <c r="E11" s="11">
        <v>5</v>
      </c>
      <c r="F11" s="11">
        <v>5</v>
      </c>
      <c r="G11" s="11">
        <v>5</v>
      </c>
      <c r="H11" s="11">
        <v>5</v>
      </c>
      <c r="I11" s="28">
        <f t="shared" si="0"/>
        <v>23</v>
      </c>
      <c r="K11" s="11">
        <v>6</v>
      </c>
      <c r="L11" s="32" t="s">
        <v>100</v>
      </c>
      <c r="M11" s="11">
        <v>3</v>
      </c>
      <c r="N11" s="11">
        <v>3</v>
      </c>
      <c r="O11" s="11">
        <v>5</v>
      </c>
      <c r="P11" s="11">
        <v>3</v>
      </c>
      <c r="Q11" s="11">
        <v>5</v>
      </c>
      <c r="R11" s="28">
        <f t="shared" si="1"/>
        <v>19</v>
      </c>
      <c r="T11" s="11">
        <v>6</v>
      </c>
      <c r="U11" s="32" t="s">
        <v>100</v>
      </c>
      <c r="V11" s="11">
        <v>5</v>
      </c>
      <c r="W11" s="11">
        <v>3</v>
      </c>
      <c r="X11" s="11">
        <v>3</v>
      </c>
      <c r="Y11" s="11">
        <v>3</v>
      </c>
      <c r="Z11" s="11">
        <v>3</v>
      </c>
      <c r="AA11" s="28">
        <f t="shared" si="2"/>
        <v>17</v>
      </c>
      <c r="AC11" s="11">
        <v>6</v>
      </c>
      <c r="AD11" s="32" t="s">
        <v>100</v>
      </c>
      <c r="AE11" s="11">
        <v>5</v>
      </c>
      <c r="AF11" s="11">
        <v>3</v>
      </c>
      <c r="AG11" s="11">
        <v>3</v>
      </c>
      <c r="AH11" s="11">
        <v>5</v>
      </c>
      <c r="AI11" s="11">
        <v>5</v>
      </c>
      <c r="AJ11" s="28">
        <f t="shared" si="3"/>
        <v>21</v>
      </c>
    </row>
    <row r="12" spans="2:36" ht="15.5" x14ac:dyDescent="0.35">
      <c r="B12" s="11">
        <v>7</v>
      </c>
      <c r="C12" s="32" t="s">
        <v>101</v>
      </c>
      <c r="D12" s="11">
        <v>4</v>
      </c>
      <c r="E12" s="11">
        <v>1</v>
      </c>
      <c r="F12" s="11">
        <v>3</v>
      </c>
      <c r="G12" s="11">
        <v>3</v>
      </c>
      <c r="H12" s="11">
        <v>3</v>
      </c>
      <c r="I12" s="28">
        <f t="shared" si="0"/>
        <v>14</v>
      </c>
      <c r="K12" s="11">
        <v>7</v>
      </c>
      <c r="L12" s="32" t="s">
        <v>101</v>
      </c>
      <c r="M12" s="11">
        <v>4</v>
      </c>
      <c r="N12" s="11">
        <v>4</v>
      </c>
      <c r="O12" s="11">
        <v>3</v>
      </c>
      <c r="P12" s="11">
        <v>4</v>
      </c>
      <c r="Q12" s="11">
        <v>1</v>
      </c>
      <c r="R12" s="28">
        <f t="shared" si="1"/>
        <v>16</v>
      </c>
      <c r="T12" s="11">
        <v>7</v>
      </c>
      <c r="U12" s="32" t="s">
        <v>101</v>
      </c>
      <c r="V12" s="11">
        <v>3</v>
      </c>
      <c r="W12" s="11">
        <v>4</v>
      </c>
      <c r="X12" s="11">
        <v>4</v>
      </c>
      <c r="Y12" s="11">
        <v>4</v>
      </c>
      <c r="Z12" s="11">
        <v>4</v>
      </c>
      <c r="AA12" s="28">
        <f t="shared" si="2"/>
        <v>19</v>
      </c>
      <c r="AC12" s="11">
        <v>7</v>
      </c>
      <c r="AD12" s="32" t="s">
        <v>101</v>
      </c>
      <c r="AE12" s="11">
        <v>3</v>
      </c>
      <c r="AF12" s="11">
        <v>4</v>
      </c>
      <c r="AG12" s="11">
        <v>4</v>
      </c>
      <c r="AH12" s="11">
        <v>3</v>
      </c>
      <c r="AI12" s="11">
        <v>3</v>
      </c>
      <c r="AJ12" s="28">
        <f t="shared" si="3"/>
        <v>17</v>
      </c>
    </row>
    <row r="13" spans="2:36" ht="15.5" x14ac:dyDescent="0.35">
      <c r="B13" s="11">
        <v>8</v>
      </c>
      <c r="C13" s="32" t="s">
        <v>102</v>
      </c>
      <c r="D13" s="11">
        <v>4</v>
      </c>
      <c r="E13" s="11">
        <v>2</v>
      </c>
      <c r="F13" s="11">
        <v>4</v>
      </c>
      <c r="G13" s="11">
        <v>4</v>
      </c>
      <c r="H13" s="11">
        <v>4</v>
      </c>
      <c r="I13" s="28">
        <f t="shared" si="0"/>
        <v>18</v>
      </c>
      <c r="K13" s="11">
        <v>8</v>
      </c>
      <c r="L13" s="32" t="s">
        <v>102</v>
      </c>
      <c r="M13" s="11">
        <v>4</v>
      </c>
      <c r="N13" s="11">
        <v>4</v>
      </c>
      <c r="O13" s="11">
        <v>4</v>
      </c>
      <c r="P13" s="11">
        <v>4</v>
      </c>
      <c r="Q13" s="11">
        <v>2</v>
      </c>
      <c r="R13" s="28">
        <f t="shared" si="1"/>
        <v>18</v>
      </c>
      <c r="T13" s="11">
        <v>8</v>
      </c>
      <c r="U13" s="32" t="s">
        <v>102</v>
      </c>
      <c r="V13" s="11">
        <v>4</v>
      </c>
      <c r="W13" s="11">
        <v>4</v>
      </c>
      <c r="X13" s="11">
        <v>4</v>
      </c>
      <c r="Y13" s="11">
        <v>5</v>
      </c>
      <c r="Z13" s="11">
        <v>4</v>
      </c>
      <c r="AA13" s="28">
        <f t="shared" si="2"/>
        <v>21</v>
      </c>
      <c r="AC13" s="11">
        <v>8</v>
      </c>
      <c r="AD13" s="32" t="s">
        <v>102</v>
      </c>
      <c r="AE13" s="11">
        <v>4</v>
      </c>
      <c r="AF13" s="11">
        <v>4</v>
      </c>
      <c r="AG13" s="11">
        <v>4</v>
      </c>
      <c r="AH13" s="11">
        <v>4</v>
      </c>
      <c r="AI13" s="11">
        <v>4</v>
      </c>
      <c r="AJ13" s="28">
        <f t="shared" si="3"/>
        <v>20</v>
      </c>
    </row>
    <row r="14" spans="2:36" ht="15.5" x14ac:dyDescent="0.35">
      <c r="B14" s="11">
        <v>9</v>
      </c>
      <c r="C14" s="32" t="s">
        <v>103</v>
      </c>
      <c r="D14" s="11">
        <v>5</v>
      </c>
      <c r="E14" s="11">
        <v>2</v>
      </c>
      <c r="F14" s="11">
        <v>3</v>
      </c>
      <c r="G14" s="11">
        <v>3</v>
      </c>
      <c r="H14" s="11">
        <v>3</v>
      </c>
      <c r="I14" s="28">
        <f t="shared" si="0"/>
        <v>16</v>
      </c>
      <c r="K14" s="11">
        <v>9</v>
      </c>
      <c r="L14" s="32" t="s">
        <v>103</v>
      </c>
      <c r="M14" s="11">
        <v>5</v>
      </c>
      <c r="N14" s="11">
        <v>5</v>
      </c>
      <c r="O14" s="11">
        <v>3</v>
      </c>
      <c r="P14" s="11">
        <v>5</v>
      </c>
      <c r="Q14" s="11">
        <v>2</v>
      </c>
      <c r="R14" s="28">
        <f t="shared" si="1"/>
        <v>20</v>
      </c>
      <c r="T14" s="11">
        <v>9</v>
      </c>
      <c r="U14" s="32" t="s">
        <v>103</v>
      </c>
      <c r="V14" s="11">
        <v>3</v>
      </c>
      <c r="W14" s="11">
        <v>5</v>
      </c>
      <c r="X14" s="11">
        <v>5</v>
      </c>
      <c r="Y14" s="11">
        <v>5</v>
      </c>
      <c r="Z14" s="11">
        <v>5</v>
      </c>
      <c r="AA14" s="28">
        <f t="shared" si="2"/>
        <v>23</v>
      </c>
      <c r="AC14" s="11">
        <v>9</v>
      </c>
      <c r="AD14" s="32" t="s">
        <v>103</v>
      </c>
      <c r="AE14" s="11">
        <v>3</v>
      </c>
      <c r="AF14" s="11">
        <v>5</v>
      </c>
      <c r="AG14" s="11">
        <v>5</v>
      </c>
      <c r="AH14" s="11">
        <v>3</v>
      </c>
      <c r="AI14" s="11">
        <v>3</v>
      </c>
      <c r="AJ14" s="28">
        <f t="shared" si="3"/>
        <v>19</v>
      </c>
    </row>
    <row r="15" spans="2:36" ht="15.5" x14ac:dyDescent="0.35">
      <c r="B15" s="11">
        <v>10</v>
      </c>
      <c r="C15" s="32" t="s">
        <v>104</v>
      </c>
      <c r="D15" s="11">
        <v>4</v>
      </c>
      <c r="E15" s="11">
        <v>4</v>
      </c>
      <c r="F15" s="11">
        <v>5</v>
      </c>
      <c r="G15" s="11">
        <v>5</v>
      </c>
      <c r="H15" s="11">
        <v>5</v>
      </c>
      <c r="I15" s="28">
        <f t="shared" si="0"/>
        <v>23</v>
      </c>
      <c r="K15" s="11">
        <v>10</v>
      </c>
      <c r="L15" s="32" t="s">
        <v>104</v>
      </c>
      <c r="M15" s="11">
        <v>4</v>
      </c>
      <c r="N15" s="11">
        <v>4</v>
      </c>
      <c r="O15" s="11">
        <v>5</v>
      </c>
      <c r="P15" s="11">
        <v>4</v>
      </c>
      <c r="Q15" s="11">
        <v>4</v>
      </c>
      <c r="R15" s="28">
        <f t="shared" si="1"/>
        <v>21</v>
      </c>
      <c r="T15" s="11">
        <v>10</v>
      </c>
      <c r="U15" s="32" t="s">
        <v>104</v>
      </c>
      <c r="V15" s="11">
        <v>5</v>
      </c>
      <c r="W15" s="11">
        <v>4</v>
      </c>
      <c r="X15" s="11">
        <v>4</v>
      </c>
      <c r="Y15" s="11">
        <v>4</v>
      </c>
      <c r="Z15" s="11">
        <v>4</v>
      </c>
      <c r="AA15" s="28">
        <f t="shared" si="2"/>
        <v>21</v>
      </c>
      <c r="AC15" s="11">
        <v>10</v>
      </c>
      <c r="AD15" s="32" t="s">
        <v>104</v>
      </c>
      <c r="AE15" s="11">
        <v>5</v>
      </c>
      <c r="AF15" s="11">
        <v>4</v>
      </c>
      <c r="AG15" s="11">
        <v>4</v>
      </c>
      <c r="AH15" s="11">
        <v>5</v>
      </c>
      <c r="AI15" s="11">
        <v>5</v>
      </c>
      <c r="AJ15" s="28">
        <f t="shared" si="3"/>
        <v>23</v>
      </c>
    </row>
    <row r="16" spans="2:36" ht="15.5" x14ac:dyDescent="0.35">
      <c r="B16" s="11">
        <v>11</v>
      </c>
      <c r="C16" s="32" t="s">
        <v>105</v>
      </c>
      <c r="D16" s="11">
        <v>2</v>
      </c>
      <c r="E16" s="11">
        <v>4</v>
      </c>
      <c r="F16" s="11">
        <v>3</v>
      </c>
      <c r="G16" s="11">
        <v>3</v>
      </c>
      <c r="H16" s="11">
        <v>3</v>
      </c>
      <c r="I16" s="28">
        <f t="shared" si="0"/>
        <v>15</v>
      </c>
      <c r="K16" s="11">
        <v>11</v>
      </c>
      <c r="L16" s="32" t="s">
        <v>105</v>
      </c>
      <c r="M16" s="11">
        <v>2</v>
      </c>
      <c r="N16" s="11">
        <v>2</v>
      </c>
      <c r="O16" s="11">
        <v>3</v>
      </c>
      <c r="P16" s="11">
        <v>2</v>
      </c>
      <c r="Q16" s="11">
        <v>4</v>
      </c>
      <c r="R16" s="28">
        <f t="shared" si="1"/>
        <v>13</v>
      </c>
      <c r="T16" s="11">
        <v>11</v>
      </c>
      <c r="U16" s="32" t="s">
        <v>105</v>
      </c>
      <c r="V16" s="11">
        <v>3</v>
      </c>
      <c r="W16" s="11">
        <v>2</v>
      </c>
      <c r="X16" s="11">
        <v>2</v>
      </c>
      <c r="Y16" s="11">
        <v>2</v>
      </c>
      <c r="Z16" s="11">
        <v>2</v>
      </c>
      <c r="AA16" s="28">
        <f t="shared" si="2"/>
        <v>11</v>
      </c>
      <c r="AC16" s="11">
        <v>11</v>
      </c>
      <c r="AD16" s="32" t="s">
        <v>105</v>
      </c>
      <c r="AE16" s="11">
        <v>3</v>
      </c>
      <c r="AF16" s="11">
        <v>2</v>
      </c>
      <c r="AG16" s="11">
        <v>2</v>
      </c>
      <c r="AH16" s="11">
        <v>3</v>
      </c>
      <c r="AI16" s="11">
        <v>3</v>
      </c>
      <c r="AJ16" s="28">
        <f t="shared" si="3"/>
        <v>13</v>
      </c>
    </row>
    <row r="17" spans="2:36" ht="15.5" x14ac:dyDescent="0.35">
      <c r="B17" s="11">
        <v>12</v>
      </c>
      <c r="C17" s="32" t="s">
        <v>106</v>
      </c>
      <c r="D17" s="11">
        <v>4</v>
      </c>
      <c r="E17" s="11">
        <v>4</v>
      </c>
      <c r="F17" s="11">
        <v>2</v>
      </c>
      <c r="G17" s="11">
        <v>2</v>
      </c>
      <c r="H17" s="11">
        <v>2</v>
      </c>
      <c r="I17" s="28">
        <f t="shared" si="0"/>
        <v>14</v>
      </c>
      <c r="K17" s="11">
        <v>12</v>
      </c>
      <c r="L17" s="32" t="s">
        <v>106</v>
      </c>
      <c r="M17" s="11">
        <v>4</v>
      </c>
      <c r="N17" s="11">
        <v>4</v>
      </c>
      <c r="O17" s="11">
        <v>2</v>
      </c>
      <c r="P17" s="11">
        <v>4</v>
      </c>
      <c r="Q17" s="11">
        <v>4</v>
      </c>
      <c r="R17" s="28">
        <f t="shared" si="1"/>
        <v>18</v>
      </c>
      <c r="T17" s="11">
        <v>12</v>
      </c>
      <c r="U17" s="32" t="s">
        <v>106</v>
      </c>
      <c r="V17" s="11">
        <v>2</v>
      </c>
      <c r="W17" s="11">
        <v>4</v>
      </c>
      <c r="X17" s="11">
        <v>4</v>
      </c>
      <c r="Y17" s="11">
        <v>4</v>
      </c>
      <c r="Z17" s="11">
        <v>4</v>
      </c>
      <c r="AA17" s="28">
        <f t="shared" si="2"/>
        <v>18</v>
      </c>
      <c r="AC17" s="11">
        <v>12</v>
      </c>
      <c r="AD17" s="32" t="s">
        <v>106</v>
      </c>
      <c r="AE17" s="11">
        <v>2</v>
      </c>
      <c r="AF17" s="11">
        <v>4</v>
      </c>
      <c r="AG17" s="11">
        <v>4</v>
      </c>
      <c r="AH17" s="11">
        <v>2</v>
      </c>
      <c r="AI17" s="11">
        <v>2</v>
      </c>
      <c r="AJ17" s="28">
        <f t="shared" si="3"/>
        <v>14</v>
      </c>
    </row>
    <row r="18" spans="2:36" ht="15.5" x14ac:dyDescent="0.35">
      <c r="B18" s="11">
        <v>13</v>
      </c>
      <c r="C18" s="32" t="s">
        <v>107</v>
      </c>
      <c r="D18" s="11">
        <v>5</v>
      </c>
      <c r="E18" s="11">
        <v>5</v>
      </c>
      <c r="F18" s="11">
        <v>4</v>
      </c>
      <c r="G18" s="11">
        <v>4</v>
      </c>
      <c r="H18" s="11">
        <v>4</v>
      </c>
      <c r="I18" s="28">
        <f t="shared" si="0"/>
        <v>22</v>
      </c>
      <c r="K18" s="11">
        <v>13</v>
      </c>
      <c r="L18" s="32" t="s">
        <v>107</v>
      </c>
      <c r="M18" s="11">
        <v>5</v>
      </c>
      <c r="N18" s="11">
        <v>5</v>
      </c>
      <c r="O18" s="11">
        <v>4</v>
      </c>
      <c r="P18" s="11">
        <v>5</v>
      </c>
      <c r="Q18" s="11">
        <v>5</v>
      </c>
      <c r="R18" s="28">
        <f t="shared" si="1"/>
        <v>24</v>
      </c>
      <c r="T18" s="11">
        <v>13</v>
      </c>
      <c r="U18" s="32" t="s">
        <v>107</v>
      </c>
      <c r="V18" s="11">
        <v>4</v>
      </c>
      <c r="W18" s="11">
        <v>5</v>
      </c>
      <c r="X18" s="11">
        <v>5</v>
      </c>
      <c r="Y18" s="11">
        <v>5</v>
      </c>
      <c r="Z18" s="11">
        <v>5</v>
      </c>
      <c r="AA18" s="28">
        <f t="shared" si="2"/>
        <v>24</v>
      </c>
      <c r="AC18" s="11">
        <v>13</v>
      </c>
      <c r="AD18" s="32" t="s">
        <v>107</v>
      </c>
      <c r="AE18" s="11">
        <v>4</v>
      </c>
      <c r="AF18" s="11">
        <v>5</v>
      </c>
      <c r="AG18" s="11">
        <v>5</v>
      </c>
      <c r="AH18" s="11">
        <v>4</v>
      </c>
      <c r="AI18" s="11">
        <v>4</v>
      </c>
      <c r="AJ18" s="28">
        <f t="shared" si="3"/>
        <v>22</v>
      </c>
    </row>
    <row r="19" spans="2:36" ht="15.5" x14ac:dyDescent="0.35">
      <c r="B19" s="11">
        <v>14</v>
      </c>
      <c r="C19" s="32" t="s">
        <v>108</v>
      </c>
      <c r="D19" s="11">
        <v>4</v>
      </c>
      <c r="E19" s="11">
        <v>5</v>
      </c>
      <c r="F19" s="11">
        <v>5</v>
      </c>
      <c r="G19" s="11">
        <v>5</v>
      </c>
      <c r="H19" s="11">
        <v>5</v>
      </c>
      <c r="I19" s="28">
        <f t="shared" si="0"/>
        <v>24</v>
      </c>
      <c r="K19" s="11">
        <v>14</v>
      </c>
      <c r="L19" s="32" t="s">
        <v>108</v>
      </c>
      <c r="M19" s="11">
        <v>4</v>
      </c>
      <c r="N19" s="11">
        <v>4</v>
      </c>
      <c r="O19" s="11">
        <v>5</v>
      </c>
      <c r="P19" s="11">
        <v>4</v>
      </c>
      <c r="Q19" s="11">
        <v>5</v>
      </c>
      <c r="R19" s="28">
        <f t="shared" si="1"/>
        <v>22</v>
      </c>
      <c r="T19" s="11">
        <v>14</v>
      </c>
      <c r="U19" s="32" t="s">
        <v>108</v>
      </c>
      <c r="V19" s="11">
        <v>5</v>
      </c>
      <c r="W19" s="11">
        <v>4</v>
      </c>
      <c r="X19" s="11">
        <v>3</v>
      </c>
      <c r="Y19" s="11">
        <v>4</v>
      </c>
      <c r="Z19" s="11">
        <v>4</v>
      </c>
      <c r="AA19" s="28">
        <f t="shared" si="2"/>
        <v>20</v>
      </c>
      <c r="AC19" s="11">
        <v>14</v>
      </c>
      <c r="AD19" s="32" t="s">
        <v>108</v>
      </c>
      <c r="AE19" s="11">
        <v>5</v>
      </c>
      <c r="AF19" s="11">
        <v>4</v>
      </c>
      <c r="AG19" s="11">
        <v>4</v>
      </c>
      <c r="AH19" s="11">
        <v>5</v>
      </c>
      <c r="AI19" s="11">
        <v>5</v>
      </c>
      <c r="AJ19" s="28">
        <f t="shared" si="3"/>
        <v>23</v>
      </c>
    </row>
    <row r="20" spans="2:36" ht="15.5" x14ac:dyDescent="0.35">
      <c r="B20" s="11">
        <v>15</v>
      </c>
      <c r="C20" s="32" t="s">
        <v>109</v>
      </c>
      <c r="D20" s="11">
        <v>5</v>
      </c>
      <c r="E20" s="11">
        <v>4</v>
      </c>
      <c r="F20" s="11">
        <v>4</v>
      </c>
      <c r="G20" s="11">
        <v>4</v>
      </c>
      <c r="H20" s="11">
        <v>4</v>
      </c>
      <c r="I20" s="28">
        <f t="shared" si="0"/>
        <v>21</v>
      </c>
      <c r="K20" s="11">
        <v>15</v>
      </c>
      <c r="L20" s="32" t="s">
        <v>109</v>
      </c>
      <c r="M20" s="11">
        <v>5</v>
      </c>
      <c r="N20" s="11">
        <v>5</v>
      </c>
      <c r="O20" s="11">
        <v>4</v>
      </c>
      <c r="P20" s="11">
        <v>5</v>
      </c>
      <c r="Q20" s="11">
        <v>4</v>
      </c>
      <c r="R20" s="28">
        <f t="shared" si="1"/>
        <v>23</v>
      </c>
      <c r="T20" s="11">
        <v>15</v>
      </c>
      <c r="U20" s="32" t="s">
        <v>109</v>
      </c>
      <c r="V20" s="11">
        <v>4</v>
      </c>
      <c r="W20" s="11">
        <v>5</v>
      </c>
      <c r="X20" s="11">
        <v>5</v>
      </c>
      <c r="Y20" s="11">
        <v>5</v>
      </c>
      <c r="Z20" s="11">
        <v>5</v>
      </c>
      <c r="AA20" s="28">
        <f t="shared" si="2"/>
        <v>24</v>
      </c>
      <c r="AC20" s="11">
        <v>15</v>
      </c>
      <c r="AD20" s="32" t="s">
        <v>109</v>
      </c>
      <c r="AE20" s="11">
        <v>4</v>
      </c>
      <c r="AF20" s="11">
        <v>5</v>
      </c>
      <c r="AG20" s="11">
        <v>5</v>
      </c>
      <c r="AH20" s="11">
        <v>4</v>
      </c>
      <c r="AI20" s="11">
        <v>4</v>
      </c>
      <c r="AJ20" s="28">
        <f t="shared" si="3"/>
        <v>22</v>
      </c>
    </row>
    <row r="21" spans="2:36" ht="15.5" x14ac:dyDescent="0.35">
      <c r="B21" s="11">
        <v>16</v>
      </c>
      <c r="C21" s="32" t="s">
        <v>110</v>
      </c>
      <c r="D21" s="11">
        <v>4</v>
      </c>
      <c r="E21" s="11">
        <v>3</v>
      </c>
      <c r="F21" s="11">
        <v>3</v>
      </c>
      <c r="G21" s="11">
        <v>3</v>
      </c>
      <c r="H21" s="11">
        <v>5</v>
      </c>
      <c r="I21" s="28">
        <f t="shared" si="0"/>
        <v>18</v>
      </c>
      <c r="K21" s="11">
        <v>16</v>
      </c>
      <c r="L21" s="32" t="s">
        <v>110</v>
      </c>
      <c r="M21" s="11">
        <v>3</v>
      </c>
      <c r="N21" s="11">
        <v>3</v>
      </c>
      <c r="O21" s="11">
        <v>2</v>
      </c>
      <c r="P21" s="11">
        <v>2</v>
      </c>
      <c r="Q21" s="11">
        <v>3</v>
      </c>
      <c r="R21" s="28">
        <f t="shared" si="1"/>
        <v>13</v>
      </c>
      <c r="T21" s="11">
        <v>16</v>
      </c>
      <c r="U21" s="32" t="s">
        <v>110</v>
      </c>
      <c r="V21" s="11">
        <v>3</v>
      </c>
      <c r="W21" s="11">
        <v>5</v>
      </c>
      <c r="X21" s="11">
        <v>5</v>
      </c>
      <c r="Y21" s="11">
        <v>4</v>
      </c>
      <c r="Z21" s="11">
        <v>3</v>
      </c>
      <c r="AA21" s="28">
        <f t="shared" si="2"/>
        <v>20</v>
      </c>
      <c r="AC21" s="11">
        <v>16</v>
      </c>
      <c r="AD21" s="32" t="s">
        <v>110</v>
      </c>
      <c r="AE21" s="11">
        <v>3</v>
      </c>
      <c r="AF21" s="11">
        <v>4</v>
      </c>
      <c r="AG21" s="11">
        <v>3</v>
      </c>
      <c r="AH21" s="11">
        <v>3</v>
      </c>
      <c r="AI21" s="11">
        <v>3</v>
      </c>
      <c r="AJ21" s="28">
        <f t="shared" si="3"/>
        <v>16</v>
      </c>
    </row>
    <row r="22" spans="2:36" ht="15.5" x14ac:dyDescent="0.35">
      <c r="B22" s="11">
        <v>17</v>
      </c>
      <c r="C22" s="32" t="s">
        <v>111</v>
      </c>
      <c r="D22" s="11">
        <v>2</v>
      </c>
      <c r="E22" s="11">
        <v>2</v>
      </c>
      <c r="F22" s="11">
        <v>2</v>
      </c>
      <c r="G22" s="11">
        <v>3</v>
      </c>
      <c r="H22" s="11">
        <v>2</v>
      </c>
      <c r="I22" s="28">
        <f t="shared" si="0"/>
        <v>11</v>
      </c>
      <c r="K22" s="11">
        <v>17</v>
      </c>
      <c r="L22" s="32" t="s">
        <v>111</v>
      </c>
      <c r="M22" s="11">
        <v>5</v>
      </c>
      <c r="N22" s="11">
        <v>2</v>
      </c>
      <c r="O22" s="11">
        <v>2</v>
      </c>
      <c r="P22" s="11">
        <v>4</v>
      </c>
      <c r="Q22" s="11">
        <v>2</v>
      </c>
      <c r="R22" s="28">
        <f t="shared" si="1"/>
        <v>15</v>
      </c>
      <c r="T22" s="11">
        <v>17</v>
      </c>
      <c r="U22" s="32" t="s">
        <v>111</v>
      </c>
      <c r="V22" s="11">
        <v>4</v>
      </c>
      <c r="W22" s="11">
        <v>1</v>
      </c>
      <c r="X22" s="11">
        <v>2</v>
      </c>
      <c r="Y22" s="11">
        <v>2</v>
      </c>
      <c r="Z22" s="11">
        <v>5</v>
      </c>
      <c r="AA22" s="28">
        <f t="shared" si="2"/>
        <v>14</v>
      </c>
      <c r="AC22" s="11">
        <v>17</v>
      </c>
      <c r="AD22" s="32" t="s">
        <v>111</v>
      </c>
      <c r="AE22" s="11">
        <v>5</v>
      </c>
      <c r="AF22" s="11">
        <v>3</v>
      </c>
      <c r="AG22" s="11">
        <v>2</v>
      </c>
      <c r="AH22" s="11">
        <v>2</v>
      </c>
      <c r="AI22" s="11">
        <v>3</v>
      </c>
      <c r="AJ22" s="28">
        <f t="shared" si="3"/>
        <v>15</v>
      </c>
    </row>
    <row r="23" spans="2:36" ht="15.5" x14ac:dyDescent="0.35">
      <c r="B23" s="11">
        <v>18</v>
      </c>
      <c r="C23" s="32" t="s">
        <v>112</v>
      </c>
      <c r="D23" s="11">
        <v>3</v>
      </c>
      <c r="E23" s="11">
        <v>2</v>
      </c>
      <c r="F23" s="11">
        <v>3</v>
      </c>
      <c r="G23" s="11">
        <v>3</v>
      </c>
      <c r="H23" s="11">
        <v>3</v>
      </c>
      <c r="I23" s="28">
        <f t="shared" si="0"/>
        <v>14</v>
      </c>
      <c r="K23" s="11">
        <v>18</v>
      </c>
      <c r="L23" s="32" t="s">
        <v>112</v>
      </c>
      <c r="M23" s="11">
        <v>3</v>
      </c>
      <c r="N23" s="11">
        <v>3</v>
      </c>
      <c r="O23" s="11">
        <v>3</v>
      </c>
      <c r="P23" s="11">
        <v>3</v>
      </c>
      <c r="Q23" s="11">
        <v>1</v>
      </c>
      <c r="R23" s="28">
        <f t="shared" si="1"/>
        <v>13</v>
      </c>
      <c r="T23" s="11">
        <v>18</v>
      </c>
      <c r="U23" s="32" t="s">
        <v>112</v>
      </c>
      <c r="V23" s="11">
        <v>3</v>
      </c>
      <c r="W23" s="11">
        <v>3</v>
      </c>
      <c r="X23" s="11">
        <v>3</v>
      </c>
      <c r="Y23" s="11">
        <v>3</v>
      </c>
      <c r="Z23" s="11">
        <v>3</v>
      </c>
      <c r="AA23" s="28">
        <f t="shared" si="2"/>
        <v>15</v>
      </c>
      <c r="AC23" s="11">
        <v>18</v>
      </c>
      <c r="AD23" s="32" t="s">
        <v>112</v>
      </c>
      <c r="AE23" s="11">
        <v>3</v>
      </c>
      <c r="AF23" s="11">
        <v>3</v>
      </c>
      <c r="AG23" s="11">
        <v>3</v>
      </c>
      <c r="AH23" s="11">
        <v>3</v>
      </c>
      <c r="AI23" s="11">
        <v>3</v>
      </c>
      <c r="AJ23" s="28">
        <f t="shared" si="3"/>
        <v>15</v>
      </c>
    </row>
    <row r="24" spans="2:36" ht="15.5" x14ac:dyDescent="0.35">
      <c r="B24" s="11">
        <v>19</v>
      </c>
      <c r="C24" s="32" t="s">
        <v>113</v>
      </c>
      <c r="D24" s="11">
        <v>2</v>
      </c>
      <c r="E24" s="11">
        <v>3</v>
      </c>
      <c r="F24" s="11">
        <v>5</v>
      </c>
      <c r="G24" s="11">
        <v>5</v>
      </c>
      <c r="H24" s="11">
        <v>5</v>
      </c>
      <c r="I24" s="28">
        <f t="shared" si="0"/>
        <v>20</v>
      </c>
      <c r="K24" s="11">
        <v>19</v>
      </c>
      <c r="L24" s="32" t="s">
        <v>113</v>
      </c>
      <c r="M24" s="11">
        <v>2</v>
      </c>
      <c r="N24" s="11">
        <v>2</v>
      </c>
      <c r="O24" s="11">
        <v>5</v>
      </c>
      <c r="P24" s="11">
        <v>2</v>
      </c>
      <c r="Q24" s="11">
        <v>3</v>
      </c>
      <c r="R24" s="28">
        <f t="shared" si="1"/>
        <v>14</v>
      </c>
      <c r="T24" s="11">
        <v>19</v>
      </c>
      <c r="U24" s="32" t="s">
        <v>113</v>
      </c>
      <c r="V24" s="11">
        <v>5</v>
      </c>
      <c r="W24" s="11">
        <v>2</v>
      </c>
      <c r="X24" s="11">
        <v>2</v>
      </c>
      <c r="Y24" s="11">
        <v>2</v>
      </c>
      <c r="Z24" s="11">
        <v>2</v>
      </c>
      <c r="AA24" s="28">
        <f t="shared" si="2"/>
        <v>13</v>
      </c>
      <c r="AC24" s="11">
        <v>19</v>
      </c>
      <c r="AD24" s="32" t="s">
        <v>113</v>
      </c>
      <c r="AE24" s="11">
        <v>5</v>
      </c>
      <c r="AF24" s="11">
        <v>2</v>
      </c>
      <c r="AG24" s="11">
        <v>2</v>
      </c>
      <c r="AH24" s="11">
        <v>5</v>
      </c>
      <c r="AI24" s="11">
        <v>5</v>
      </c>
      <c r="AJ24" s="28">
        <f t="shared" si="3"/>
        <v>19</v>
      </c>
    </row>
    <row r="25" spans="2:36" ht="15.5" x14ac:dyDescent="0.35">
      <c r="B25" s="11">
        <v>20</v>
      </c>
      <c r="C25" s="48" t="s">
        <v>115</v>
      </c>
      <c r="D25" s="11">
        <v>5</v>
      </c>
      <c r="E25" s="11">
        <v>5</v>
      </c>
      <c r="F25" s="11">
        <v>4</v>
      </c>
      <c r="G25" s="11">
        <v>4</v>
      </c>
      <c r="H25" s="11">
        <v>4</v>
      </c>
      <c r="I25" s="28">
        <f t="shared" si="0"/>
        <v>22</v>
      </c>
      <c r="K25" s="11">
        <v>20</v>
      </c>
      <c r="L25" s="48" t="s">
        <v>115</v>
      </c>
      <c r="M25" s="11">
        <v>5</v>
      </c>
      <c r="N25" s="11">
        <v>5</v>
      </c>
      <c r="O25" s="11">
        <v>4</v>
      </c>
      <c r="P25" s="11">
        <v>5</v>
      </c>
      <c r="Q25" s="11">
        <v>5</v>
      </c>
      <c r="R25" s="28">
        <f t="shared" si="1"/>
        <v>24</v>
      </c>
      <c r="T25" s="11">
        <v>20</v>
      </c>
      <c r="U25" s="48" t="s">
        <v>115</v>
      </c>
      <c r="V25" s="11">
        <v>4</v>
      </c>
      <c r="W25" s="11">
        <v>5</v>
      </c>
      <c r="X25" s="11">
        <v>5</v>
      </c>
      <c r="Y25" s="11">
        <v>5</v>
      </c>
      <c r="Z25" s="11">
        <v>5</v>
      </c>
      <c r="AA25" s="28">
        <f t="shared" si="2"/>
        <v>24</v>
      </c>
      <c r="AC25" s="11">
        <v>20</v>
      </c>
      <c r="AD25" s="48" t="s">
        <v>115</v>
      </c>
      <c r="AE25" s="11">
        <v>4</v>
      </c>
      <c r="AF25" s="11">
        <v>5</v>
      </c>
      <c r="AG25" s="11">
        <v>5</v>
      </c>
      <c r="AH25" s="11">
        <v>4</v>
      </c>
      <c r="AI25" s="11">
        <v>4</v>
      </c>
      <c r="AJ25" s="28">
        <f t="shared" si="3"/>
        <v>22</v>
      </c>
    </row>
    <row r="26" spans="2:36" ht="18.5" x14ac:dyDescent="0.35">
      <c r="B26" s="5"/>
      <c r="C26" s="6" t="s">
        <v>37</v>
      </c>
      <c r="D26" s="13">
        <f>VAR(D6:D25)</f>
        <v>1.515789473684211</v>
      </c>
      <c r="E26" s="13">
        <f t="shared" ref="E26:H26" si="4">VAR(E6:E25)</f>
        <v>1.5263157894736843</v>
      </c>
      <c r="F26" s="13">
        <f t="shared" si="4"/>
        <v>1.2078947368421047</v>
      </c>
      <c r="G26" s="13">
        <f t="shared" si="4"/>
        <v>1.0947368421052637</v>
      </c>
      <c r="H26" s="13">
        <f t="shared" si="4"/>
        <v>1.2921052631578953</v>
      </c>
      <c r="I26" s="13">
        <f>VAR(I6:I25)</f>
        <v>17.484210526315781</v>
      </c>
      <c r="K26" s="5"/>
      <c r="L26" s="6" t="s">
        <v>37</v>
      </c>
      <c r="M26" s="13">
        <f>VAR(M6:M25)</f>
        <v>1.5263157894736843</v>
      </c>
      <c r="N26" s="13">
        <f t="shared" ref="N26" si="5">VAR(N6:N25)</f>
        <v>1.502631578947369</v>
      </c>
      <c r="O26" s="13">
        <f t="shared" ref="O26" si="6">VAR(O6:O25)</f>
        <v>1.3157894736842106</v>
      </c>
      <c r="P26" s="13">
        <f t="shared" ref="P26" si="7">VAR(P6:P25)</f>
        <v>1.515789473684211</v>
      </c>
      <c r="Q26" s="13">
        <f t="shared" ref="Q26" si="8">VAR(Q6:Q25)</f>
        <v>1.881578947368421</v>
      </c>
      <c r="R26" s="13">
        <f>VAR(R6:R25)</f>
        <v>18.94736842105263</v>
      </c>
      <c r="T26" s="5"/>
      <c r="U26" s="6" t="s">
        <v>37</v>
      </c>
      <c r="V26" s="13">
        <f>VAR(V6:V25)</f>
        <v>1.0815789473684216</v>
      </c>
      <c r="W26" s="13">
        <f t="shared" ref="W26" si="9">VAR(W6:W25)</f>
        <v>1.621052631578948</v>
      </c>
      <c r="X26" s="13">
        <f t="shared" ref="X26" si="10">VAR(X6:X25)</f>
        <v>1.3157894736842106</v>
      </c>
      <c r="Y26" s="13">
        <f t="shared" ref="Y26" si="11">VAR(Y6:Y25)</f>
        <v>1.3052631578947373</v>
      </c>
      <c r="Z26" s="13">
        <f t="shared" ref="Z26" si="12">VAR(Z6:Z25)</f>
        <v>1.5263157894736843</v>
      </c>
      <c r="AA26" s="13">
        <f>VAR(AA6:AA25)</f>
        <v>18.765789473684219</v>
      </c>
      <c r="AC26" s="5"/>
      <c r="AD26" s="6" t="s">
        <v>37</v>
      </c>
      <c r="AE26" s="13">
        <f>VAR(AE6:AE25)</f>
        <v>1.0394736842105263</v>
      </c>
      <c r="AF26" s="13">
        <f t="shared" ref="AF26" si="13">VAR(AF6:AF25)</f>
        <v>1.4184210526315784</v>
      </c>
      <c r="AG26" s="13">
        <f t="shared" ref="AG26" si="14">VAR(AG6:AG25)</f>
        <v>1.502631578947369</v>
      </c>
      <c r="AH26" s="13">
        <f t="shared" ref="AH26" si="15">VAR(AH6:AH25)</f>
        <v>1.2078947368421047</v>
      </c>
      <c r="AI26" s="13">
        <f t="shared" ref="AI26" si="16">VAR(AI6:AI25)</f>
        <v>0.9763157894736848</v>
      </c>
      <c r="AJ26" s="13">
        <f>VAR(AJ6:AJ25)</f>
        <v>15.460526315789474</v>
      </c>
    </row>
    <row r="27" spans="2:36" ht="18.5" x14ac:dyDescent="0.35">
      <c r="B27" s="5"/>
      <c r="C27" s="26" t="s">
        <v>38</v>
      </c>
      <c r="D27" s="27">
        <f>SUM(D26:H26)</f>
        <v>6.6368421052631597</v>
      </c>
      <c r="E27" s="20"/>
      <c r="F27" s="20"/>
      <c r="G27" s="20"/>
      <c r="H27" s="20"/>
      <c r="K27" s="5"/>
      <c r="L27" s="26" t="s">
        <v>38</v>
      </c>
      <c r="M27" s="27">
        <f>SUM(M26:Q26)</f>
        <v>7.7421052631578959</v>
      </c>
      <c r="N27" s="20"/>
      <c r="O27" s="20"/>
      <c r="P27" s="20"/>
      <c r="Q27" s="20"/>
      <c r="T27" s="5"/>
      <c r="U27" s="26" t="s">
        <v>38</v>
      </c>
      <c r="V27" s="27">
        <f>SUM(V26:Z26)</f>
        <v>6.8500000000000014</v>
      </c>
      <c r="W27" s="20"/>
      <c r="X27" s="20"/>
      <c r="Y27" s="20"/>
      <c r="Z27" s="20"/>
      <c r="AC27" s="5"/>
      <c r="AD27" s="26" t="s">
        <v>38</v>
      </c>
      <c r="AE27" s="27">
        <f>SUM(AE26:AI26)</f>
        <v>6.1447368421052628</v>
      </c>
      <c r="AF27" s="20"/>
      <c r="AG27" s="20"/>
      <c r="AH27" s="20"/>
      <c r="AI27" s="20"/>
    </row>
    <row r="28" spans="2:36" ht="18.5" x14ac:dyDescent="0.35">
      <c r="B28" s="5"/>
      <c r="C28" s="24" t="s">
        <v>35</v>
      </c>
      <c r="D28" s="25">
        <f>I26</f>
        <v>17.484210526315781</v>
      </c>
      <c r="E28" s="21"/>
      <c r="F28" s="21"/>
      <c r="G28" s="21"/>
      <c r="H28" s="21"/>
      <c r="K28" s="5"/>
      <c r="L28" s="24" t="s">
        <v>35</v>
      </c>
      <c r="M28" s="25">
        <f>R26</f>
        <v>18.94736842105263</v>
      </c>
      <c r="N28" s="21"/>
      <c r="O28" s="21"/>
      <c r="P28" s="21"/>
      <c r="Q28" s="21"/>
      <c r="T28" s="5"/>
      <c r="U28" s="24" t="s">
        <v>35</v>
      </c>
      <c r="V28" s="25">
        <f>AA26</f>
        <v>18.765789473684219</v>
      </c>
      <c r="W28" s="21"/>
      <c r="X28" s="21"/>
      <c r="Y28" s="21"/>
      <c r="Z28" s="21"/>
      <c r="AC28" s="5"/>
      <c r="AD28" s="24" t="s">
        <v>35</v>
      </c>
      <c r="AE28" s="25">
        <f>AJ26</f>
        <v>15.460526315789474</v>
      </c>
      <c r="AF28" s="21"/>
      <c r="AG28" s="21"/>
      <c r="AH28" s="21"/>
      <c r="AI28" s="21"/>
    </row>
    <row r="29" spans="2:36" ht="18.5" x14ac:dyDescent="0.45">
      <c r="C29" s="22" t="s">
        <v>39</v>
      </c>
      <c r="D29" s="23">
        <f>(5/4)*(1-(D27/D28))</f>
        <v>0.77551173991571298</v>
      </c>
      <c r="L29" s="22" t="s">
        <v>39</v>
      </c>
      <c r="M29" s="23">
        <f>(5/4)*(1-(M27/M28))</f>
        <v>0.73923611111111098</v>
      </c>
      <c r="U29" s="22" t="s">
        <v>39</v>
      </c>
      <c r="V29" s="23">
        <f>(5/4)*(1-(V27/V28))</f>
        <v>0.79371757116813924</v>
      </c>
      <c r="AD29" s="22" t="s">
        <v>39</v>
      </c>
      <c r="AE29" s="23">
        <f>(5/4)*(1-(AE27/AE28))</f>
        <v>0.75319148936170222</v>
      </c>
    </row>
    <row r="34" spans="2:36" ht="46" x14ac:dyDescent="0.35">
      <c r="B34" s="78" t="s">
        <v>44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</row>
    <row r="36" spans="2:36" ht="18.5" x14ac:dyDescent="0.35">
      <c r="B36" s="56" t="s">
        <v>6</v>
      </c>
      <c r="C36" s="57" t="s">
        <v>1</v>
      </c>
      <c r="D36" s="76" t="s">
        <v>36</v>
      </c>
      <c r="E36" s="77"/>
      <c r="F36" s="77"/>
      <c r="G36" s="77"/>
      <c r="H36" s="77"/>
      <c r="I36" s="77"/>
      <c r="K36" s="56" t="s">
        <v>6</v>
      </c>
      <c r="L36" s="57" t="s">
        <v>1</v>
      </c>
      <c r="M36" s="56" t="s">
        <v>36</v>
      </c>
      <c r="N36" s="56"/>
      <c r="O36" s="56"/>
      <c r="P36" s="56"/>
      <c r="Q36" s="56"/>
      <c r="R36" s="56"/>
      <c r="T36" s="56" t="s">
        <v>6</v>
      </c>
      <c r="U36" s="57" t="s">
        <v>1</v>
      </c>
      <c r="V36" s="76" t="s">
        <v>36</v>
      </c>
      <c r="W36" s="77"/>
      <c r="X36" s="77"/>
      <c r="Y36" s="77"/>
      <c r="Z36" s="77"/>
      <c r="AA36" s="77"/>
      <c r="AC36" s="56" t="s">
        <v>6</v>
      </c>
      <c r="AD36" s="57" t="s">
        <v>1</v>
      </c>
      <c r="AE36" s="56" t="s">
        <v>36</v>
      </c>
      <c r="AF36" s="56"/>
      <c r="AG36" s="56"/>
      <c r="AH36" s="56"/>
      <c r="AI36" s="56"/>
      <c r="AJ36" s="56"/>
    </row>
    <row r="37" spans="2:36" ht="18.5" x14ac:dyDescent="0.35">
      <c r="B37" s="56"/>
      <c r="C37" s="57"/>
      <c r="D37" s="74" t="s">
        <v>5</v>
      </c>
      <c r="E37" s="75"/>
      <c r="F37" s="75"/>
      <c r="G37" s="75"/>
      <c r="H37" s="75"/>
      <c r="I37" s="75"/>
      <c r="K37" s="56"/>
      <c r="L37" s="57"/>
      <c r="M37" s="61" t="s">
        <v>3</v>
      </c>
      <c r="N37" s="61"/>
      <c r="O37" s="61"/>
      <c r="P37" s="61"/>
      <c r="Q37" s="61"/>
      <c r="R37" s="61"/>
      <c r="T37" s="56"/>
      <c r="U37" s="57"/>
      <c r="V37" s="74" t="s">
        <v>4</v>
      </c>
      <c r="W37" s="75"/>
      <c r="X37" s="75"/>
      <c r="Y37" s="75"/>
      <c r="Z37" s="75"/>
      <c r="AA37" s="75"/>
      <c r="AC37" s="56"/>
      <c r="AD37" s="57"/>
      <c r="AE37" s="61" t="s">
        <v>14</v>
      </c>
      <c r="AF37" s="61"/>
      <c r="AG37" s="61"/>
      <c r="AH37" s="61"/>
      <c r="AI37" s="61"/>
      <c r="AJ37" s="61"/>
    </row>
    <row r="38" spans="2:36" ht="18.5" x14ac:dyDescent="0.35">
      <c r="B38" s="56"/>
      <c r="C38" s="57"/>
      <c r="D38" s="19">
        <v>1</v>
      </c>
      <c r="E38" s="19">
        <v>2</v>
      </c>
      <c r="F38" s="19">
        <v>3</v>
      </c>
      <c r="G38" s="19">
        <v>4</v>
      </c>
      <c r="H38" s="19">
        <v>5</v>
      </c>
      <c r="I38" s="18" t="s">
        <v>7</v>
      </c>
      <c r="K38" s="56"/>
      <c r="L38" s="57"/>
      <c r="M38" s="19">
        <v>1</v>
      </c>
      <c r="N38" s="19">
        <v>2</v>
      </c>
      <c r="O38" s="19">
        <v>3</v>
      </c>
      <c r="P38" s="19">
        <v>4</v>
      </c>
      <c r="Q38" s="19">
        <v>5</v>
      </c>
      <c r="R38" s="18" t="s">
        <v>7</v>
      </c>
      <c r="T38" s="56"/>
      <c r="U38" s="57"/>
      <c r="V38" s="19">
        <v>1</v>
      </c>
      <c r="W38" s="19">
        <v>2</v>
      </c>
      <c r="X38" s="19">
        <v>3</v>
      </c>
      <c r="Y38" s="19">
        <v>4</v>
      </c>
      <c r="Z38" s="19">
        <v>5</v>
      </c>
      <c r="AA38" s="18" t="s">
        <v>7</v>
      </c>
      <c r="AC38" s="56"/>
      <c r="AD38" s="57"/>
      <c r="AE38" s="19">
        <v>1</v>
      </c>
      <c r="AF38" s="19">
        <v>2</v>
      </c>
      <c r="AG38" s="19">
        <v>3</v>
      </c>
      <c r="AH38" s="19">
        <v>4</v>
      </c>
      <c r="AI38" s="19">
        <v>5</v>
      </c>
      <c r="AJ38" s="18" t="s">
        <v>7</v>
      </c>
    </row>
    <row r="39" spans="2:36" ht="15.5" x14ac:dyDescent="0.35">
      <c r="B39" s="30">
        <v>1</v>
      </c>
      <c r="C39" s="32" t="s">
        <v>95</v>
      </c>
      <c r="D39" s="30">
        <f>'UJI VALIDITAS'!D46</f>
        <v>4</v>
      </c>
      <c r="E39" s="30">
        <f>'UJI VALIDITAS'!E46</f>
        <v>2</v>
      </c>
      <c r="F39" s="30">
        <f>'UJI VALIDITAS'!F46</f>
        <v>4</v>
      </c>
      <c r="G39" s="30">
        <f>'UJI VALIDITAS'!G46</f>
        <v>1</v>
      </c>
      <c r="H39" s="30">
        <f>'UJI VALIDITAS'!H46</f>
        <v>2</v>
      </c>
      <c r="I39" s="28">
        <f>SUM(D39:H39)</f>
        <v>13</v>
      </c>
      <c r="K39" s="30">
        <v>1</v>
      </c>
      <c r="L39" s="32" t="s">
        <v>95</v>
      </c>
      <c r="M39" s="30">
        <f>'UJI VALIDITAS'!I46</f>
        <v>4</v>
      </c>
      <c r="N39" s="30">
        <f>'UJI VALIDITAS'!J46</f>
        <v>5</v>
      </c>
      <c r="O39" s="30">
        <f>'UJI VALIDITAS'!K46</f>
        <v>2</v>
      </c>
      <c r="P39" s="30">
        <f>'UJI VALIDITAS'!L46</f>
        <v>5</v>
      </c>
      <c r="Q39" s="30">
        <f>'UJI VALIDITAS'!M46</f>
        <v>2</v>
      </c>
      <c r="R39" s="28">
        <f>SUM(M39:Q39)</f>
        <v>18</v>
      </c>
      <c r="T39" s="30">
        <v>1</v>
      </c>
      <c r="U39" s="32" t="s">
        <v>95</v>
      </c>
      <c r="V39" s="30">
        <f>'UJI VALIDITAS'!N46</f>
        <v>3</v>
      </c>
      <c r="W39" s="30">
        <f>'UJI VALIDITAS'!O46</f>
        <v>2</v>
      </c>
      <c r="X39" s="30">
        <f>'UJI VALIDITAS'!P46</f>
        <v>5</v>
      </c>
      <c r="Y39" s="30">
        <f>'UJI VALIDITAS'!Q46</f>
        <v>5</v>
      </c>
      <c r="Z39" s="30">
        <f>'UJI VALIDITAS'!R46</f>
        <v>1</v>
      </c>
      <c r="AA39" s="28">
        <f>SUM(V39:Z39)</f>
        <v>16</v>
      </c>
      <c r="AC39" s="30">
        <v>1</v>
      </c>
      <c r="AD39" s="32" t="s">
        <v>95</v>
      </c>
      <c r="AE39" s="30">
        <f>'UJI VALIDITAS'!S46</f>
        <v>5</v>
      </c>
      <c r="AF39" s="30">
        <f>'UJI VALIDITAS'!T46</f>
        <v>3</v>
      </c>
      <c r="AG39" s="30">
        <f>'UJI VALIDITAS'!U46</f>
        <v>2</v>
      </c>
      <c r="AH39" s="30">
        <f>'UJI VALIDITAS'!V46</f>
        <v>3</v>
      </c>
      <c r="AI39" s="30">
        <f>'UJI VALIDITAS'!W46</f>
        <v>5</v>
      </c>
      <c r="AJ39" s="28">
        <f>SUM(AE39:AI39)</f>
        <v>18</v>
      </c>
    </row>
    <row r="40" spans="2:36" ht="15.5" x14ac:dyDescent="0.35">
      <c r="B40" s="30">
        <v>2</v>
      </c>
      <c r="C40" s="32" t="s">
        <v>96</v>
      </c>
      <c r="D40" s="30">
        <f>'UJI VALIDITAS'!D47</f>
        <v>3</v>
      </c>
      <c r="E40" s="30">
        <f>'UJI VALIDITAS'!E47</f>
        <v>5</v>
      </c>
      <c r="F40" s="30">
        <f>'UJI VALIDITAS'!F47</f>
        <v>2</v>
      </c>
      <c r="G40" s="30">
        <f>'UJI VALIDITAS'!G47</f>
        <v>5</v>
      </c>
      <c r="H40" s="30">
        <f>'UJI VALIDITAS'!H47</f>
        <v>2</v>
      </c>
      <c r="I40" s="28">
        <f t="shared" ref="I40:I58" si="17">SUM(D40:H40)</f>
        <v>17</v>
      </c>
      <c r="K40" s="30">
        <v>2</v>
      </c>
      <c r="L40" s="32" t="s">
        <v>96</v>
      </c>
      <c r="M40" s="30">
        <f>'UJI VALIDITAS'!I47</f>
        <v>3</v>
      </c>
      <c r="N40" s="30">
        <f>'UJI VALIDITAS'!J47</f>
        <v>5</v>
      </c>
      <c r="O40" s="30">
        <f>'UJI VALIDITAS'!K47</f>
        <v>4</v>
      </c>
      <c r="P40" s="30">
        <f>'UJI VALIDITAS'!L47</f>
        <v>4</v>
      </c>
      <c r="Q40" s="30">
        <f>'UJI VALIDITAS'!M47</f>
        <v>5</v>
      </c>
      <c r="R40" s="28">
        <f t="shared" ref="R40:R58" si="18">SUM(M40:Q40)</f>
        <v>21</v>
      </c>
      <c r="T40" s="30">
        <v>2</v>
      </c>
      <c r="U40" s="32" t="s">
        <v>96</v>
      </c>
      <c r="V40" s="30">
        <f>'UJI VALIDITAS'!N47</f>
        <v>3</v>
      </c>
      <c r="W40" s="30">
        <f>'UJI VALIDITAS'!O47</f>
        <v>3</v>
      </c>
      <c r="X40" s="30">
        <f>'UJI VALIDITAS'!P47</f>
        <v>1</v>
      </c>
      <c r="Y40" s="30">
        <f>'UJI VALIDITAS'!Q47</f>
        <v>3</v>
      </c>
      <c r="Z40" s="30">
        <f>'UJI VALIDITAS'!R47</f>
        <v>1</v>
      </c>
      <c r="AA40" s="28">
        <f t="shared" ref="AA40:AA58" si="19">SUM(V40:Z40)</f>
        <v>11</v>
      </c>
      <c r="AC40" s="30">
        <v>2</v>
      </c>
      <c r="AD40" s="32" t="s">
        <v>96</v>
      </c>
      <c r="AE40" s="30">
        <f>'UJI VALIDITAS'!S47</f>
        <v>3</v>
      </c>
      <c r="AF40" s="30">
        <f>'UJI VALIDITAS'!T47</f>
        <v>3</v>
      </c>
      <c r="AG40" s="30">
        <f>'UJI VALIDITAS'!U47</f>
        <v>4</v>
      </c>
      <c r="AH40" s="30">
        <f>'UJI VALIDITAS'!V47</f>
        <v>3</v>
      </c>
      <c r="AI40" s="30">
        <f>'UJI VALIDITAS'!W47</f>
        <v>4</v>
      </c>
      <c r="AJ40" s="28">
        <f t="shared" ref="AJ40:AJ58" si="20">SUM(AE40:AI40)</f>
        <v>17</v>
      </c>
    </row>
    <row r="41" spans="2:36" ht="15.5" x14ac:dyDescent="0.35">
      <c r="B41" s="30">
        <v>3</v>
      </c>
      <c r="C41" s="32" t="s">
        <v>97</v>
      </c>
      <c r="D41" s="30">
        <f>'UJI VALIDITAS'!D48</f>
        <v>1</v>
      </c>
      <c r="E41" s="30">
        <f>'UJI VALIDITAS'!E48</f>
        <v>3</v>
      </c>
      <c r="F41" s="30">
        <f>'UJI VALIDITAS'!F48</f>
        <v>2</v>
      </c>
      <c r="G41" s="30">
        <f>'UJI VALIDITAS'!G48</f>
        <v>3</v>
      </c>
      <c r="H41" s="30">
        <f>'UJI VALIDITAS'!H48</f>
        <v>3</v>
      </c>
      <c r="I41" s="28">
        <f t="shared" si="17"/>
        <v>12</v>
      </c>
      <c r="K41" s="30">
        <v>3</v>
      </c>
      <c r="L41" s="32" t="s">
        <v>97</v>
      </c>
      <c r="M41" s="30">
        <f>'UJI VALIDITAS'!I48</f>
        <v>2</v>
      </c>
      <c r="N41" s="30">
        <f>'UJI VALIDITAS'!J48</f>
        <v>5</v>
      </c>
      <c r="O41" s="30">
        <f>'UJI VALIDITAS'!K48</f>
        <v>1</v>
      </c>
      <c r="P41" s="30">
        <f>'UJI VALIDITAS'!L48</f>
        <v>2</v>
      </c>
      <c r="Q41" s="30">
        <f>'UJI VALIDITAS'!M48</f>
        <v>2</v>
      </c>
      <c r="R41" s="28">
        <f t="shared" si="18"/>
        <v>12</v>
      </c>
      <c r="T41" s="30">
        <v>3</v>
      </c>
      <c r="U41" s="32" t="s">
        <v>97</v>
      </c>
      <c r="V41" s="30">
        <f>'UJI VALIDITAS'!N48</f>
        <v>5</v>
      </c>
      <c r="W41" s="30">
        <f>'UJI VALIDITAS'!O48</f>
        <v>3</v>
      </c>
      <c r="X41" s="30">
        <f>'UJI VALIDITAS'!P48</f>
        <v>3</v>
      </c>
      <c r="Y41" s="30">
        <f>'UJI VALIDITAS'!Q48</f>
        <v>2</v>
      </c>
      <c r="Z41" s="30">
        <f>'UJI VALIDITAS'!R48</f>
        <v>2</v>
      </c>
      <c r="AA41" s="28">
        <f t="shared" si="19"/>
        <v>15</v>
      </c>
      <c r="AC41" s="30">
        <v>3</v>
      </c>
      <c r="AD41" s="32" t="s">
        <v>97</v>
      </c>
      <c r="AE41" s="30">
        <f>'UJI VALIDITAS'!S48</f>
        <v>2</v>
      </c>
      <c r="AF41" s="30">
        <f>'UJI VALIDITAS'!T48</f>
        <v>1</v>
      </c>
      <c r="AG41" s="30">
        <f>'UJI VALIDITAS'!U48</f>
        <v>2</v>
      </c>
      <c r="AH41" s="30">
        <f>'UJI VALIDITAS'!V48</f>
        <v>1</v>
      </c>
      <c r="AI41" s="30">
        <f>'UJI VALIDITAS'!W48</f>
        <v>4</v>
      </c>
      <c r="AJ41" s="28">
        <f t="shared" si="20"/>
        <v>10</v>
      </c>
    </row>
    <row r="42" spans="2:36" ht="15.5" x14ac:dyDescent="0.35">
      <c r="B42" s="30">
        <v>4</v>
      </c>
      <c r="C42" s="32" t="s">
        <v>98</v>
      </c>
      <c r="D42" s="30">
        <f>'UJI VALIDITAS'!D49</f>
        <v>4</v>
      </c>
      <c r="E42" s="30">
        <f>'UJI VALIDITAS'!E49</f>
        <v>2</v>
      </c>
      <c r="F42" s="30">
        <f>'UJI VALIDITAS'!F49</f>
        <v>4</v>
      </c>
      <c r="G42" s="30">
        <f>'UJI VALIDITAS'!G49</f>
        <v>2</v>
      </c>
      <c r="H42" s="30">
        <f>'UJI VALIDITAS'!H49</f>
        <v>2</v>
      </c>
      <c r="I42" s="28">
        <f t="shared" si="17"/>
        <v>14</v>
      </c>
      <c r="K42" s="30">
        <v>4</v>
      </c>
      <c r="L42" s="32" t="s">
        <v>98</v>
      </c>
      <c r="M42" s="30">
        <f>'UJI VALIDITAS'!I49</f>
        <v>3</v>
      </c>
      <c r="N42" s="30">
        <f>'UJI VALIDITAS'!J49</f>
        <v>4</v>
      </c>
      <c r="O42" s="30">
        <f>'UJI VALIDITAS'!K49</f>
        <v>4</v>
      </c>
      <c r="P42" s="30">
        <f>'UJI VALIDITAS'!L49</f>
        <v>2</v>
      </c>
      <c r="Q42" s="30">
        <f>'UJI VALIDITAS'!M49</f>
        <v>3</v>
      </c>
      <c r="R42" s="28">
        <f t="shared" si="18"/>
        <v>16</v>
      </c>
      <c r="T42" s="30">
        <v>4</v>
      </c>
      <c r="U42" s="32" t="s">
        <v>98</v>
      </c>
      <c r="V42" s="30">
        <f>'UJI VALIDITAS'!N49</f>
        <v>4</v>
      </c>
      <c r="W42" s="30">
        <f>'UJI VALIDITAS'!O49</f>
        <v>5</v>
      </c>
      <c r="X42" s="30">
        <f>'UJI VALIDITAS'!P49</f>
        <v>4</v>
      </c>
      <c r="Y42" s="30">
        <f>'UJI VALIDITAS'!Q49</f>
        <v>4</v>
      </c>
      <c r="Z42" s="30">
        <f>'UJI VALIDITAS'!R49</f>
        <v>5</v>
      </c>
      <c r="AA42" s="28">
        <f t="shared" si="19"/>
        <v>22</v>
      </c>
      <c r="AC42" s="30">
        <v>4</v>
      </c>
      <c r="AD42" s="32" t="s">
        <v>98</v>
      </c>
      <c r="AE42" s="30">
        <f>'UJI VALIDITAS'!S49</f>
        <v>2</v>
      </c>
      <c r="AF42" s="30">
        <f>'UJI VALIDITAS'!T49</f>
        <v>2</v>
      </c>
      <c r="AG42" s="30">
        <f>'UJI VALIDITAS'!U49</f>
        <v>2</v>
      </c>
      <c r="AH42" s="30">
        <f>'UJI VALIDITAS'!V49</f>
        <v>3</v>
      </c>
      <c r="AI42" s="30">
        <f>'UJI VALIDITAS'!W49</f>
        <v>3</v>
      </c>
      <c r="AJ42" s="28">
        <f t="shared" si="20"/>
        <v>12</v>
      </c>
    </row>
    <row r="43" spans="2:36" ht="15.5" x14ac:dyDescent="0.35">
      <c r="B43" s="30">
        <v>5</v>
      </c>
      <c r="C43" s="32" t="s">
        <v>99</v>
      </c>
      <c r="D43" s="30">
        <f>'UJI VALIDITAS'!D50</f>
        <v>3</v>
      </c>
      <c r="E43" s="30">
        <f>'UJI VALIDITAS'!E50</f>
        <v>1</v>
      </c>
      <c r="F43" s="30">
        <f>'UJI VALIDITAS'!F50</f>
        <v>2</v>
      </c>
      <c r="G43" s="30">
        <f>'UJI VALIDITAS'!G50</f>
        <v>1</v>
      </c>
      <c r="H43" s="30">
        <f>'UJI VALIDITAS'!H50</f>
        <v>3</v>
      </c>
      <c r="I43" s="28">
        <f t="shared" si="17"/>
        <v>10</v>
      </c>
      <c r="K43" s="30">
        <v>5</v>
      </c>
      <c r="L43" s="32" t="s">
        <v>99</v>
      </c>
      <c r="M43" s="30">
        <f>'UJI VALIDITAS'!I50</f>
        <v>3</v>
      </c>
      <c r="N43" s="30">
        <f>'UJI VALIDITAS'!J50</f>
        <v>2</v>
      </c>
      <c r="O43" s="30">
        <f>'UJI VALIDITAS'!K50</f>
        <v>2</v>
      </c>
      <c r="P43" s="30">
        <f>'UJI VALIDITAS'!L50</f>
        <v>2</v>
      </c>
      <c r="Q43" s="30">
        <f>'UJI VALIDITAS'!M50</f>
        <v>3</v>
      </c>
      <c r="R43" s="28">
        <f t="shared" si="18"/>
        <v>12</v>
      </c>
      <c r="T43" s="30">
        <v>5</v>
      </c>
      <c r="U43" s="32" t="s">
        <v>99</v>
      </c>
      <c r="V43" s="30">
        <f>'UJI VALIDITAS'!N50</f>
        <v>2</v>
      </c>
      <c r="W43" s="30">
        <f>'UJI VALIDITAS'!O50</f>
        <v>3</v>
      </c>
      <c r="X43" s="30">
        <f>'UJI VALIDITAS'!P50</f>
        <v>1</v>
      </c>
      <c r="Y43" s="30">
        <f>'UJI VALIDITAS'!Q50</f>
        <v>3</v>
      </c>
      <c r="Z43" s="30">
        <f>'UJI VALIDITAS'!R50</f>
        <v>1</v>
      </c>
      <c r="AA43" s="28">
        <f t="shared" si="19"/>
        <v>10</v>
      </c>
      <c r="AC43" s="30">
        <v>5</v>
      </c>
      <c r="AD43" s="32" t="s">
        <v>99</v>
      </c>
      <c r="AE43" s="30">
        <f>'UJI VALIDITAS'!S50</f>
        <v>2</v>
      </c>
      <c r="AF43" s="30">
        <f>'UJI VALIDITAS'!T50</f>
        <v>3</v>
      </c>
      <c r="AG43" s="30">
        <f>'UJI VALIDITAS'!U50</f>
        <v>2</v>
      </c>
      <c r="AH43" s="30">
        <f>'UJI VALIDITAS'!V50</f>
        <v>4</v>
      </c>
      <c r="AI43" s="30">
        <f>'UJI VALIDITAS'!W50</f>
        <v>1</v>
      </c>
      <c r="AJ43" s="28">
        <f t="shared" si="20"/>
        <v>12</v>
      </c>
    </row>
    <row r="44" spans="2:36" ht="15.5" x14ac:dyDescent="0.35">
      <c r="B44" s="30">
        <v>6</v>
      </c>
      <c r="C44" s="32" t="s">
        <v>100</v>
      </c>
      <c r="D44" s="30">
        <f>'UJI VALIDITAS'!D51</f>
        <v>1</v>
      </c>
      <c r="E44" s="30">
        <f>'UJI VALIDITAS'!E51</f>
        <v>4</v>
      </c>
      <c r="F44" s="30">
        <f>'UJI VALIDITAS'!F51</f>
        <v>3</v>
      </c>
      <c r="G44" s="30">
        <f>'UJI VALIDITAS'!G51</f>
        <v>4</v>
      </c>
      <c r="H44" s="30">
        <f>'UJI VALIDITAS'!H51</f>
        <v>3</v>
      </c>
      <c r="I44" s="28">
        <f t="shared" si="17"/>
        <v>15</v>
      </c>
      <c r="K44" s="30">
        <v>6</v>
      </c>
      <c r="L44" s="32" t="s">
        <v>100</v>
      </c>
      <c r="M44" s="30">
        <f>'UJI VALIDITAS'!I51</f>
        <v>3</v>
      </c>
      <c r="N44" s="30">
        <f>'UJI VALIDITAS'!J51</f>
        <v>4</v>
      </c>
      <c r="O44" s="30">
        <f>'UJI VALIDITAS'!K51</f>
        <v>3</v>
      </c>
      <c r="P44" s="30">
        <f>'UJI VALIDITAS'!L51</f>
        <v>3</v>
      </c>
      <c r="Q44" s="30">
        <f>'UJI VALIDITAS'!M51</f>
        <v>3</v>
      </c>
      <c r="R44" s="28">
        <f t="shared" si="18"/>
        <v>16</v>
      </c>
      <c r="T44" s="30">
        <v>6</v>
      </c>
      <c r="U44" s="32" t="s">
        <v>100</v>
      </c>
      <c r="V44" s="30">
        <f>'UJI VALIDITAS'!N51</f>
        <v>2</v>
      </c>
      <c r="W44" s="30">
        <f>'UJI VALIDITAS'!O51</f>
        <v>5</v>
      </c>
      <c r="X44" s="30">
        <f>'UJI VALIDITAS'!P51</f>
        <v>5</v>
      </c>
      <c r="Y44" s="30">
        <f>'UJI VALIDITAS'!Q51</f>
        <v>3</v>
      </c>
      <c r="Z44" s="30">
        <f>'UJI VALIDITAS'!R51</f>
        <v>3</v>
      </c>
      <c r="AA44" s="28">
        <f t="shared" si="19"/>
        <v>18</v>
      </c>
      <c r="AC44" s="30">
        <v>6</v>
      </c>
      <c r="AD44" s="32" t="s">
        <v>100</v>
      </c>
      <c r="AE44" s="30">
        <f>'UJI VALIDITAS'!S51</f>
        <v>4</v>
      </c>
      <c r="AF44" s="30">
        <f>'UJI VALIDITAS'!T51</f>
        <v>2</v>
      </c>
      <c r="AG44" s="30">
        <f>'UJI VALIDITAS'!U51</f>
        <v>5</v>
      </c>
      <c r="AH44" s="30">
        <f>'UJI VALIDITAS'!V51</f>
        <v>5</v>
      </c>
      <c r="AI44" s="30">
        <f>'UJI VALIDITAS'!W51</f>
        <v>3</v>
      </c>
      <c r="AJ44" s="28">
        <f t="shared" si="20"/>
        <v>19</v>
      </c>
    </row>
    <row r="45" spans="2:36" ht="15.5" x14ac:dyDescent="0.35">
      <c r="B45" s="30">
        <v>7</v>
      </c>
      <c r="C45" s="32" t="s">
        <v>101</v>
      </c>
      <c r="D45" s="30">
        <f>'UJI VALIDITAS'!D52</f>
        <v>3</v>
      </c>
      <c r="E45" s="30">
        <f>'UJI VALIDITAS'!E52</f>
        <v>1</v>
      </c>
      <c r="F45" s="30">
        <f>'UJI VALIDITAS'!F52</f>
        <v>1</v>
      </c>
      <c r="G45" s="30">
        <f>'UJI VALIDITAS'!G52</f>
        <v>1</v>
      </c>
      <c r="H45" s="30">
        <f>'UJI VALIDITAS'!H52</f>
        <v>4</v>
      </c>
      <c r="I45" s="28">
        <f t="shared" si="17"/>
        <v>10</v>
      </c>
      <c r="K45" s="30">
        <v>7</v>
      </c>
      <c r="L45" s="32" t="s">
        <v>101</v>
      </c>
      <c r="M45" s="30">
        <f>'UJI VALIDITAS'!I52</f>
        <v>4</v>
      </c>
      <c r="N45" s="30">
        <f>'UJI VALIDITAS'!J52</f>
        <v>5</v>
      </c>
      <c r="O45" s="30">
        <f>'UJI VALIDITAS'!K52</f>
        <v>2</v>
      </c>
      <c r="P45" s="30">
        <f>'UJI VALIDITAS'!L52</f>
        <v>4</v>
      </c>
      <c r="Q45" s="30">
        <f>'UJI VALIDITAS'!M52</f>
        <v>3</v>
      </c>
      <c r="R45" s="28">
        <f t="shared" si="18"/>
        <v>18</v>
      </c>
      <c r="T45" s="30">
        <v>7</v>
      </c>
      <c r="U45" s="32" t="s">
        <v>101</v>
      </c>
      <c r="V45" s="30">
        <f>'UJI VALIDITAS'!N52</f>
        <v>5</v>
      </c>
      <c r="W45" s="30">
        <f>'UJI VALIDITAS'!O52</f>
        <v>4</v>
      </c>
      <c r="X45" s="30">
        <f>'UJI VALIDITAS'!P52</f>
        <v>2</v>
      </c>
      <c r="Y45" s="30">
        <f>'UJI VALIDITAS'!Q52</f>
        <v>2</v>
      </c>
      <c r="Z45" s="30">
        <f>'UJI VALIDITAS'!R52</f>
        <v>3</v>
      </c>
      <c r="AA45" s="28">
        <f t="shared" si="19"/>
        <v>16</v>
      </c>
      <c r="AC45" s="30">
        <v>7</v>
      </c>
      <c r="AD45" s="32" t="s">
        <v>101</v>
      </c>
      <c r="AE45" s="30">
        <f>'UJI VALIDITAS'!S52</f>
        <v>3</v>
      </c>
      <c r="AF45" s="30">
        <f>'UJI VALIDITAS'!T52</f>
        <v>2</v>
      </c>
      <c r="AG45" s="30">
        <f>'UJI VALIDITAS'!U52</f>
        <v>3</v>
      </c>
      <c r="AH45" s="30">
        <f>'UJI VALIDITAS'!V52</f>
        <v>3</v>
      </c>
      <c r="AI45" s="30">
        <f>'UJI VALIDITAS'!W52</f>
        <v>3</v>
      </c>
      <c r="AJ45" s="28">
        <f t="shared" si="20"/>
        <v>14</v>
      </c>
    </row>
    <row r="46" spans="2:36" ht="15.5" x14ac:dyDescent="0.35">
      <c r="B46" s="30">
        <v>8</v>
      </c>
      <c r="C46" s="32" t="s">
        <v>102</v>
      </c>
      <c r="D46" s="30">
        <f>'UJI VALIDITAS'!D53</f>
        <v>3</v>
      </c>
      <c r="E46" s="30">
        <f>'UJI VALIDITAS'!E53</f>
        <v>3</v>
      </c>
      <c r="F46" s="30">
        <f>'UJI VALIDITAS'!F53</f>
        <v>4</v>
      </c>
      <c r="G46" s="30">
        <f>'UJI VALIDITAS'!G53</f>
        <v>5</v>
      </c>
      <c r="H46" s="30">
        <f>'UJI VALIDITAS'!H53</f>
        <v>5</v>
      </c>
      <c r="I46" s="28">
        <f t="shared" si="17"/>
        <v>20</v>
      </c>
      <c r="K46" s="30">
        <v>8</v>
      </c>
      <c r="L46" s="32" t="s">
        <v>102</v>
      </c>
      <c r="M46" s="30">
        <f>'UJI VALIDITAS'!I53</f>
        <v>3</v>
      </c>
      <c r="N46" s="30">
        <f>'UJI VALIDITAS'!J53</f>
        <v>3</v>
      </c>
      <c r="O46" s="30">
        <f>'UJI VALIDITAS'!K53</f>
        <v>5</v>
      </c>
      <c r="P46" s="30">
        <f>'UJI VALIDITAS'!L53</f>
        <v>4</v>
      </c>
      <c r="Q46" s="30">
        <f>'UJI VALIDITAS'!M53</f>
        <v>3</v>
      </c>
      <c r="R46" s="28">
        <f t="shared" si="18"/>
        <v>18</v>
      </c>
      <c r="T46" s="30">
        <v>8</v>
      </c>
      <c r="U46" s="32" t="s">
        <v>102</v>
      </c>
      <c r="V46" s="30">
        <f>'UJI VALIDITAS'!N53</f>
        <v>4</v>
      </c>
      <c r="W46" s="30">
        <f>'UJI VALIDITAS'!O53</f>
        <v>5</v>
      </c>
      <c r="X46" s="30">
        <f>'UJI VALIDITAS'!P53</f>
        <v>5</v>
      </c>
      <c r="Y46" s="30">
        <f>'UJI VALIDITAS'!Q53</f>
        <v>4</v>
      </c>
      <c r="Z46" s="30">
        <f>'UJI VALIDITAS'!R53</f>
        <v>4</v>
      </c>
      <c r="AA46" s="28">
        <f t="shared" si="19"/>
        <v>22</v>
      </c>
      <c r="AC46" s="30">
        <v>8</v>
      </c>
      <c r="AD46" s="32" t="s">
        <v>102</v>
      </c>
      <c r="AE46" s="30">
        <f>'UJI VALIDITAS'!S53</f>
        <v>5</v>
      </c>
      <c r="AF46" s="30">
        <f>'UJI VALIDITAS'!T53</f>
        <v>3</v>
      </c>
      <c r="AG46" s="30">
        <f>'UJI VALIDITAS'!U53</f>
        <v>5</v>
      </c>
      <c r="AH46" s="30">
        <f>'UJI VALIDITAS'!V53</f>
        <v>3</v>
      </c>
      <c r="AI46" s="30">
        <f>'UJI VALIDITAS'!W53</f>
        <v>3</v>
      </c>
      <c r="AJ46" s="28">
        <f t="shared" si="20"/>
        <v>19</v>
      </c>
    </row>
    <row r="47" spans="2:36" ht="15.5" x14ac:dyDescent="0.35">
      <c r="B47" s="30">
        <v>9</v>
      </c>
      <c r="C47" s="32" t="s">
        <v>103</v>
      </c>
      <c r="D47" s="30">
        <f>'UJI VALIDITAS'!D54</f>
        <v>5</v>
      </c>
      <c r="E47" s="30">
        <f>'UJI VALIDITAS'!E54</f>
        <v>5</v>
      </c>
      <c r="F47" s="30">
        <f>'UJI VALIDITAS'!F54</f>
        <v>4</v>
      </c>
      <c r="G47" s="30">
        <f>'UJI VALIDITAS'!G54</f>
        <v>5</v>
      </c>
      <c r="H47" s="30">
        <f>'UJI VALIDITAS'!H54</f>
        <v>5</v>
      </c>
      <c r="I47" s="28">
        <f t="shared" si="17"/>
        <v>24</v>
      </c>
      <c r="K47" s="30">
        <v>9</v>
      </c>
      <c r="L47" s="32" t="s">
        <v>103</v>
      </c>
      <c r="M47" s="30">
        <f>'UJI VALIDITAS'!I54</f>
        <v>4</v>
      </c>
      <c r="N47" s="30">
        <f>'UJI VALIDITAS'!J54</f>
        <v>5</v>
      </c>
      <c r="O47" s="30">
        <f>'UJI VALIDITAS'!K54</f>
        <v>5</v>
      </c>
      <c r="P47" s="30">
        <f>'UJI VALIDITAS'!L54</f>
        <v>5</v>
      </c>
      <c r="Q47" s="30">
        <f>'UJI VALIDITAS'!M54</f>
        <v>3</v>
      </c>
      <c r="R47" s="28">
        <f t="shared" si="18"/>
        <v>22</v>
      </c>
      <c r="T47" s="30">
        <v>9</v>
      </c>
      <c r="U47" s="32" t="s">
        <v>103</v>
      </c>
      <c r="V47" s="30">
        <f>'UJI VALIDITAS'!N54</f>
        <v>5</v>
      </c>
      <c r="W47" s="30">
        <f>'UJI VALIDITAS'!O54</f>
        <v>5</v>
      </c>
      <c r="X47" s="30">
        <f>'UJI VALIDITAS'!P54</f>
        <v>4</v>
      </c>
      <c r="Y47" s="30">
        <f>'UJI VALIDITAS'!Q54</f>
        <v>5</v>
      </c>
      <c r="Z47" s="30">
        <f>'UJI VALIDITAS'!R54</f>
        <v>4</v>
      </c>
      <c r="AA47" s="28">
        <f t="shared" si="19"/>
        <v>23</v>
      </c>
      <c r="AC47" s="30">
        <v>9</v>
      </c>
      <c r="AD47" s="32" t="s">
        <v>103</v>
      </c>
      <c r="AE47" s="30">
        <f>'UJI VALIDITAS'!S54</f>
        <v>2</v>
      </c>
      <c r="AF47" s="30">
        <f>'UJI VALIDITAS'!T54</f>
        <v>4</v>
      </c>
      <c r="AG47" s="30">
        <f>'UJI VALIDITAS'!U54</f>
        <v>2</v>
      </c>
      <c r="AH47" s="30">
        <f>'UJI VALIDITAS'!V54</f>
        <v>2</v>
      </c>
      <c r="AI47" s="30">
        <f>'UJI VALIDITAS'!W54</f>
        <v>4</v>
      </c>
      <c r="AJ47" s="28">
        <f t="shared" si="20"/>
        <v>14</v>
      </c>
    </row>
    <row r="48" spans="2:36" ht="15.5" x14ac:dyDescent="0.35">
      <c r="B48" s="30">
        <v>10</v>
      </c>
      <c r="C48" s="32" t="s">
        <v>104</v>
      </c>
      <c r="D48" s="30">
        <f>'UJI VALIDITAS'!D55</f>
        <v>5</v>
      </c>
      <c r="E48" s="30">
        <f>'UJI VALIDITAS'!E55</f>
        <v>2</v>
      </c>
      <c r="F48" s="30">
        <f>'UJI VALIDITAS'!F55</f>
        <v>5</v>
      </c>
      <c r="G48" s="30">
        <f>'UJI VALIDITAS'!G55</f>
        <v>3</v>
      </c>
      <c r="H48" s="30">
        <f>'UJI VALIDITAS'!H55</f>
        <v>5</v>
      </c>
      <c r="I48" s="28">
        <f t="shared" si="17"/>
        <v>20</v>
      </c>
      <c r="K48" s="30">
        <v>10</v>
      </c>
      <c r="L48" s="32" t="s">
        <v>104</v>
      </c>
      <c r="M48" s="30">
        <f>'UJI VALIDITAS'!I55</f>
        <v>5</v>
      </c>
      <c r="N48" s="30">
        <f>'UJI VALIDITAS'!J55</f>
        <v>5</v>
      </c>
      <c r="O48" s="30">
        <f>'UJI VALIDITAS'!K55</f>
        <v>5</v>
      </c>
      <c r="P48" s="30">
        <f>'UJI VALIDITAS'!L55</f>
        <v>5</v>
      </c>
      <c r="Q48" s="30">
        <f>'UJI VALIDITAS'!M55</f>
        <v>5</v>
      </c>
      <c r="R48" s="28">
        <f t="shared" si="18"/>
        <v>25</v>
      </c>
      <c r="T48" s="30">
        <v>10</v>
      </c>
      <c r="U48" s="32" t="s">
        <v>104</v>
      </c>
      <c r="V48" s="30">
        <f>'UJI VALIDITAS'!N55</f>
        <v>5</v>
      </c>
      <c r="W48" s="30">
        <f>'UJI VALIDITAS'!O55</f>
        <v>3</v>
      </c>
      <c r="X48" s="30">
        <f>'UJI VALIDITAS'!P55</f>
        <v>5</v>
      </c>
      <c r="Y48" s="30">
        <f>'UJI VALIDITAS'!Q55</f>
        <v>3</v>
      </c>
      <c r="Z48" s="30">
        <f>'UJI VALIDITAS'!R55</f>
        <v>5</v>
      </c>
      <c r="AA48" s="28">
        <f t="shared" si="19"/>
        <v>21</v>
      </c>
      <c r="AC48" s="30">
        <v>10</v>
      </c>
      <c r="AD48" s="32" t="s">
        <v>104</v>
      </c>
      <c r="AE48" s="30">
        <f>'UJI VALIDITAS'!S55</f>
        <v>5</v>
      </c>
      <c r="AF48" s="30">
        <f>'UJI VALIDITAS'!T55</f>
        <v>3</v>
      </c>
      <c r="AG48" s="30">
        <f>'UJI VALIDITAS'!U55</f>
        <v>5</v>
      </c>
      <c r="AH48" s="30">
        <f>'UJI VALIDITAS'!V55</f>
        <v>5</v>
      </c>
      <c r="AI48" s="30">
        <f>'UJI VALIDITAS'!W55</f>
        <v>3</v>
      </c>
      <c r="AJ48" s="28">
        <f t="shared" si="20"/>
        <v>21</v>
      </c>
    </row>
    <row r="49" spans="2:36" ht="15.5" x14ac:dyDescent="0.35">
      <c r="B49" s="30">
        <v>11</v>
      </c>
      <c r="C49" s="32" t="s">
        <v>105</v>
      </c>
      <c r="D49" s="30">
        <f>'UJI VALIDITAS'!D56</f>
        <v>3</v>
      </c>
      <c r="E49" s="30">
        <f>'UJI VALIDITAS'!E56</f>
        <v>3</v>
      </c>
      <c r="F49" s="30">
        <f>'UJI VALIDITAS'!F56</f>
        <v>2</v>
      </c>
      <c r="G49" s="30">
        <f>'UJI VALIDITAS'!G56</f>
        <v>3</v>
      </c>
      <c r="H49" s="30">
        <f>'UJI VALIDITAS'!H56</f>
        <v>4</v>
      </c>
      <c r="I49" s="28">
        <f t="shared" si="17"/>
        <v>15</v>
      </c>
      <c r="K49" s="30">
        <v>11</v>
      </c>
      <c r="L49" s="32" t="s">
        <v>105</v>
      </c>
      <c r="M49" s="30">
        <f>'UJI VALIDITAS'!I56</f>
        <v>5</v>
      </c>
      <c r="N49" s="30">
        <f>'UJI VALIDITAS'!J56</f>
        <v>2</v>
      </c>
      <c r="O49" s="30">
        <f>'UJI VALIDITAS'!K56</f>
        <v>3</v>
      </c>
      <c r="P49" s="30">
        <f>'UJI VALIDITAS'!L56</f>
        <v>3</v>
      </c>
      <c r="Q49" s="30">
        <f>'UJI VALIDITAS'!M56</f>
        <v>2</v>
      </c>
      <c r="R49" s="28">
        <f t="shared" si="18"/>
        <v>15</v>
      </c>
      <c r="T49" s="30">
        <v>11</v>
      </c>
      <c r="U49" s="32" t="s">
        <v>105</v>
      </c>
      <c r="V49" s="30">
        <f>'UJI VALIDITAS'!N56</f>
        <v>2</v>
      </c>
      <c r="W49" s="30">
        <f>'UJI VALIDITAS'!O56</f>
        <v>4</v>
      </c>
      <c r="X49" s="30">
        <f>'UJI VALIDITAS'!P56</f>
        <v>3</v>
      </c>
      <c r="Y49" s="30">
        <f>'UJI VALIDITAS'!Q56</f>
        <v>3</v>
      </c>
      <c r="Z49" s="30">
        <f>'UJI VALIDITAS'!R56</f>
        <v>2</v>
      </c>
      <c r="AA49" s="28">
        <f t="shared" si="19"/>
        <v>14</v>
      </c>
      <c r="AC49" s="30">
        <v>11</v>
      </c>
      <c r="AD49" s="32" t="s">
        <v>105</v>
      </c>
      <c r="AE49" s="30">
        <f>'UJI VALIDITAS'!S56</f>
        <v>2</v>
      </c>
      <c r="AF49" s="30">
        <f>'UJI VALIDITAS'!T56</f>
        <v>2</v>
      </c>
      <c r="AG49" s="30">
        <f>'UJI VALIDITAS'!U56</f>
        <v>4</v>
      </c>
      <c r="AH49" s="30">
        <f>'UJI VALIDITAS'!V56</f>
        <v>3</v>
      </c>
      <c r="AI49" s="30">
        <f>'UJI VALIDITAS'!W56</f>
        <v>3</v>
      </c>
      <c r="AJ49" s="28">
        <f t="shared" si="20"/>
        <v>14</v>
      </c>
    </row>
    <row r="50" spans="2:36" ht="15.5" x14ac:dyDescent="0.35">
      <c r="B50" s="30">
        <v>12</v>
      </c>
      <c r="C50" s="32" t="s">
        <v>106</v>
      </c>
      <c r="D50" s="30">
        <f>'UJI VALIDITAS'!D57</f>
        <v>1</v>
      </c>
      <c r="E50" s="30">
        <f>'UJI VALIDITAS'!E57</f>
        <v>2</v>
      </c>
      <c r="F50" s="30">
        <f>'UJI VALIDITAS'!F57</f>
        <v>3</v>
      </c>
      <c r="G50" s="30">
        <f>'UJI VALIDITAS'!G57</f>
        <v>2</v>
      </c>
      <c r="H50" s="30">
        <f>'UJI VALIDITAS'!H57</f>
        <v>2</v>
      </c>
      <c r="I50" s="28">
        <f t="shared" si="17"/>
        <v>10</v>
      </c>
      <c r="K50" s="30">
        <v>12</v>
      </c>
      <c r="L50" s="32" t="s">
        <v>106</v>
      </c>
      <c r="M50" s="30">
        <f>'UJI VALIDITAS'!I57</f>
        <v>3</v>
      </c>
      <c r="N50" s="30">
        <f>'UJI VALIDITAS'!J57</f>
        <v>3</v>
      </c>
      <c r="O50" s="30">
        <f>'UJI VALIDITAS'!K57</f>
        <v>2</v>
      </c>
      <c r="P50" s="30">
        <f>'UJI VALIDITAS'!L57</f>
        <v>2</v>
      </c>
      <c r="Q50" s="30">
        <f>'UJI VALIDITAS'!M57</f>
        <v>2</v>
      </c>
      <c r="R50" s="28">
        <f t="shared" si="18"/>
        <v>12</v>
      </c>
      <c r="T50" s="30">
        <v>12</v>
      </c>
      <c r="U50" s="32" t="s">
        <v>106</v>
      </c>
      <c r="V50" s="30">
        <f>'UJI VALIDITAS'!N57</f>
        <v>3</v>
      </c>
      <c r="W50" s="30">
        <f>'UJI VALIDITAS'!O57</f>
        <v>1</v>
      </c>
      <c r="X50" s="30">
        <f>'UJI VALIDITAS'!P57</f>
        <v>4</v>
      </c>
      <c r="Y50" s="30">
        <f>'UJI VALIDITAS'!Q57</f>
        <v>2</v>
      </c>
      <c r="Z50" s="30">
        <f>'UJI VALIDITAS'!R57</f>
        <v>3</v>
      </c>
      <c r="AA50" s="28">
        <f t="shared" si="19"/>
        <v>13</v>
      </c>
      <c r="AC50" s="30">
        <v>12</v>
      </c>
      <c r="AD50" s="32" t="s">
        <v>106</v>
      </c>
      <c r="AE50" s="30">
        <f>'UJI VALIDITAS'!S57</f>
        <v>2</v>
      </c>
      <c r="AF50" s="30">
        <f>'UJI VALIDITAS'!T57</f>
        <v>3</v>
      </c>
      <c r="AG50" s="30">
        <f>'UJI VALIDITAS'!U57</f>
        <v>2</v>
      </c>
      <c r="AH50" s="30">
        <f>'UJI VALIDITAS'!V57</f>
        <v>3</v>
      </c>
      <c r="AI50" s="30">
        <f>'UJI VALIDITAS'!W57</f>
        <v>3</v>
      </c>
      <c r="AJ50" s="28">
        <f t="shared" si="20"/>
        <v>13</v>
      </c>
    </row>
    <row r="51" spans="2:36" ht="15.5" x14ac:dyDescent="0.35">
      <c r="B51" s="30">
        <v>13</v>
      </c>
      <c r="C51" s="32" t="s">
        <v>107</v>
      </c>
      <c r="D51" s="30">
        <f>'UJI VALIDITAS'!D58</f>
        <v>4</v>
      </c>
      <c r="E51" s="30">
        <f>'UJI VALIDITAS'!E58</f>
        <v>4</v>
      </c>
      <c r="F51" s="30">
        <f>'UJI VALIDITAS'!F58</f>
        <v>3</v>
      </c>
      <c r="G51" s="30">
        <f>'UJI VALIDITAS'!G58</f>
        <v>4</v>
      </c>
      <c r="H51" s="30">
        <f>'UJI VALIDITAS'!H58</f>
        <v>5</v>
      </c>
      <c r="I51" s="28">
        <f>SUM(D51:H51)</f>
        <v>20</v>
      </c>
      <c r="K51" s="30">
        <v>13</v>
      </c>
      <c r="L51" s="32" t="s">
        <v>107</v>
      </c>
      <c r="M51" s="30">
        <f>'UJI VALIDITAS'!I58</f>
        <v>3</v>
      </c>
      <c r="N51" s="30">
        <f>'UJI VALIDITAS'!J58</f>
        <v>5</v>
      </c>
      <c r="O51" s="30">
        <f>'UJI VALIDITAS'!K58</f>
        <v>4</v>
      </c>
      <c r="P51" s="30">
        <f>'UJI VALIDITAS'!L58</f>
        <v>4</v>
      </c>
      <c r="Q51" s="30">
        <f>'UJI VALIDITAS'!M58</f>
        <v>4</v>
      </c>
      <c r="R51" s="28">
        <f t="shared" si="18"/>
        <v>20</v>
      </c>
      <c r="T51" s="30">
        <v>13</v>
      </c>
      <c r="U51" s="32" t="s">
        <v>107</v>
      </c>
      <c r="V51" s="30">
        <f>'UJI VALIDITAS'!N58</f>
        <v>5</v>
      </c>
      <c r="W51" s="30">
        <f>'UJI VALIDITAS'!O58</f>
        <v>3</v>
      </c>
      <c r="X51" s="30">
        <f>'UJI VALIDITAS'!P58</f>
        <v>4</v>
      </c>
      <c r="Y51" s="30">
        <f>'UJI VALIDITAS'!Q58</f>
        <v>4</v>
      </c>
      <c r="Z51" s="30">
        <f>'UJI VALIDITAS'!R58</f>
        <v>3</v>
      </c>
      <c r="AA51" s="28">
        <f t="shared" si="19"/>
        <v>19</v>
      </c>
      <c r="AC51" s="30">
        <v>13</v>
      </c>
      <c r="AD51" s="32" t="s">
        <v>107</v>
      </c>
      <c r="AE51" s="30">
        <f>'UJI VALIDITAS'!S58</f>
        <v>4</v>
      </c>
      <c r="AF51" s="30">
        <f>'UJI VALIDITAS'!T58</f>
        <v>4</v>
      </c>
      <c r="AG51" s="30">
        <f>'UJI VALIDITAS'!U58</f>
        <v>5</v>
      </c>
      <c r="AH51" s="30">
        <f>'UJI VALIDITAS'!V58</f>
        <v>2</v>
      </c>
      <c r="AI51" s="30">
        <f>'UJI VALIDITAS'!W58</f>
        <v>5</v>
      </c>
      <c r="AJ51" s="28">
        <f t="shared" si="20"/>
        <v>20</v>
      </c>
    </row>
    <row r="52" spans="2:36" ht="15.5" x14ac:dyDescent="0.35">
      <c r="B52" s="30">
        <v>14</v>
      </c>
      <c r="C52" s="32" t="s">
        <v>108</v>
      </c>
      <c r="D52" s="30">
        <f>'UJI VALIDITAS'!D59</f>
        <v>4</v>
      </c>
      <c r="E52" s="30">
        <f>'UJI VALIDITAS'!E59</f>
        <v>3</v>
      </c>
      <c r="F52" s="30">
        <f>'UJI VALIDITAS'!F59</f>
        <v>4</v>
      </c>
      <c r="G52" s="30">
        <f>'UJI VALIDITAS'!G59</f>
        <v>3</v>
      </c>
      <c r="H52" s="30">
        <f>'UJI VALIDITAS'!H59</f>
        <v>3</v>
      </c>
      <c r="I52" s="28">
        <f t="shared" si="17"/>
        <v>17</v>
      </c>
      <c r="K52" s="30">
        <v>14</v>
      </c>
      <c r="L52" s="32" t="s">
        <v>108</v>
      </c>
      <c r="M52" s="30">
        <f>'UJI VALIDITAS'!I59</f>
        <v>5</v>
      </c>
      <c r="N52" s="30">
        <f>'UJI VALIDITAS'!J59</f>
        <v>4</v>
      </c>
      <c r="O52" s="30">
        <f>'UJI VALIDITAS'!K59</f>
        <v>5</v>
      </c>
      <c r="P52" s="30">
        <f>'UJI VALIDITAS'!L59</f>
        <v>3</v>
      </c>
      <c r="Q52" s="30">
        <f>'UJI VALIDITAS'!M59</f>
        <v>4</v>
      </c>
      <c r="R52" s="28">
        <f t="shared" si="18"/>
        <v>21</v>
      </c>
      <c r="T52" s="30">
        <v>14</v>
      </c>
      <c r="U52" s="32" t="s">
        <v>108</v>
      </c>
      <c r="V52" s="30">
        <f>'UJI VALIDITAS'!N59</f>
        <v>4</v>
      </c>
      <c r="W52" s="30">
        <f>'UJI VALIDITAS'!O59</f>
        <v>5</v>
      </c>
      <c r="X52" s="30">
        <f>'UJI VALIDITAS'!P59</f>
        <v>5</v>
      </c>
      <c r="Y52" s="30">
        <f>'UJI VALIDITAS'!Q59</f>
        <v>4</v>
      </c>
      <c r="Z52" s="30">
        <f>'UJI VALIDITAS'!R59</f>
        <v>5</v>
      </c>
      <c r="AA52" s="28">
        <f t="shared" si="19"/>
        <v>23</v>
      </c>
      <c r="AC52" s="30">
        <v>14</v>
      </c>
      <c r="AD52" s="32" t="s">
        <v>108</v>
      </c>
      <c r="AE52" s="30">
        <f>'UJI VALIDITAS'!S59</f>
        <v>4</v>
      </c>
      <c r="AF52" s="30">
        <f>'UJI VALIDITAS'!T59</f>
        <v>5</v>
      </c>
      <c r="AG52" s="30">
        <f>'UJI VALIDITAS'!U59</f>
        <v>4</v>
      </c>
      <c r="AH52" s="30">
        <f>'UJI VALIDITAS'!V59</f>
        <v>5</v>
      </c>
      <c r="AI52" s="30">
        <f>'UJI VALIDITAS'!W59</f>
        <v>5</v>
      </c>
      <c r="AJ52" s="28">
        <f t="shared" si="20"/>
        <v>23</v>
      </c>
    </row>
    <row r="53" spans="2:36" ht="15.5" x14ac:dyDescent="0.35">
      <c r="B53" s="30">
        <v>15</v>
      </c>
      <c r="C53" s="32" t="s">
        <v>109</v>
      </c>
      <c r="D53" s="30">
        <f>'UJI VALIDITAS'!D60</f>
        <v>4</v>
      </c>
      <c r="E53" s="30">
        <f>'UJI VALIDITAS'!E60</f>
        <v>5</v>
      </c>
      <c r="F53" s="30">
        <f>'UJI VALIDITAS'!F60</f>
        <v>2</v>
      </c>
      <c r="G53" s="30">
        <f>'UJI VALIDITAS'!G60</f>
        <v>5</v>
      </c>
      <c r="H53" s="30">
        <f>'UJI VALIDITAS'!H60</f>
        <v>2</v>
      </c>
      <c r="I53" s="28">
        <f t="shared" si="17"/>
        <v>18</v>
      </c>
      <c r="K53" s="30">
        <v>15</v>
      </c>
      <c r="L53" s="32" t="s">
        <v>109</v>
      </c>
      <c r="M53" s="30">
        <f>'UJI VALIDITAS'!I60</f>
        <v>5</v>
      </c>
      <c r="N53" s="30">
        <f>'UJI VALIDITAS'!J60</f>
        <v>5</v>
      </c>
      <c r="O53" s="30">
        <f>'UJI VALIDITAS'!K60</f>
        <v>4</v>
      </c>
      <c r="P53" s="30">
        <f>'UJI VALIDITAS'!L60</f>
        <v>4</v>
      </c>
      <c r="Q53" s="30">
        <f>'UJI VALIDITAS'!M60</f>
        <v>5</v>
      </c>
      <c r="R53" s="28">
        <f t="shared" si="18"/>
        <v>23</v>
      </c>
      <c r="T53" s="30">
        <v>15</v>
      </c>
      <c r="U53" s="32" t="s">
        <v>109</v>
      </c>
      <c r="V53" s="30">
        <f>'UJI VALIDITAS'!N60</f>
        <v>5</v>
      </c>
      <c r="W53" s="30">
        <f>'UJI VALIDITAS'!O60</f>
        <v>5</v>
      </c>
      <c r="X53" s="30">
        <f>'UJI VALIDITAS'!P60</f>
        <v>4</v>
      </c>
      <c r="Y53" s="30">
        <f>'UJI VALIDITAS'!Q60</f>
        <v>4</v>
      </c>
      <c r="Z53" s="30">
        <f>'UJI VALIDITAS'!R60</f>
        <v>3</v>
      </c>
      <c r="AA53" s="28">
        <f t="shared" si="19"/>
        <v>21</v>
      </c>
      <c r="AC53" s="30">
        <v>15</v>
      </c>
      <c r="AD53" s="32" t="s">
        <v>109</v>
      </c>
      <c r="AE53" s="30">
        <f>'UJI VALIDITAS'!S60</f>
        <v>5</v>
      </c>
      <c r="AF53" s="30">
        <f>'UJI VALIDITAS'!T60</f>
        <v>5</v>
      </c>
      <c r="AG53" s="30">
        <f>'UJI VALIDITAS'!U60</f>
        <v>5</v>
      </c>
      <c r="AH53" s="30">
        <f>'UJI VALIDITAS'!V60</f>
        <v>4</v>
      </c>
      <c r="AI53" s="30">
        <f>'UJI VALIDITAS'!W60</f>
        <v>5</v>
      </c>
      <c r="AJ53" s="28">
        <f t="shared" si="20"/>
        <v>24</v>
      </c>
    </row>
    <row r="54" spans="2:36" ht="15.5" x14ac:dyDescent="0.35">
      <c r="B54" s="30">
        <v>16</v>
      </c>
      <c r="C54" s="32" t="s">
        <v>110</v>
      </c>
      <c r="D54" s="30">
        <f>'UJI VALIDITAS'!D61</f>
        <v>2</v>
      </c>
      <c r="E54" s="30">
        <f>'UJI VALIDITAS'!E61</f>
        <v>3</v>
      </c>
      <c r="F54" s="30">
        <f>'UJI VALIDITAS'!F61</f>
        <v>4</v>
      </c>
      <c r="G54" s="30">
        <f>'UJI VALIDITAS'!G61</f>
        <v>3</v>
      </c>
      <c r="H54" s="30">
        <f>'UJI VALIDITAS'!H61</f>
        <v>2</v>
      </c>
      <c r="I54" s="28">
        <f t="shared" si="17"/>
        <v>14</v>
      </c>
      <c r="K54" s="30">
        <v>16</v>
      </c>
      <c r="L54" s="32" t="s">
        <v>110</v>
      </c>
      <c r="M54" s="30">
        <f>'UJI VALIDITAS'!I61</f>
        <v>4</v>
      </c>
      <c r="N54" s="30">
        <f>'UJI VALIDITAS'!J61</f>
        <v>4</v>
      </c>
      <c r="O54" s="30">
        <f>'UJI VALIDITAS'!K61</f>
        <v>5</v>
      </c>
      <c r="P54" s="30">
        <f>'UJI VALIDITAS'!L61</f>
        <v>3</v>
      </c>
      <c r="Q54" s="30">
        <f>'UJI VALIDITAS'!M61</f>
        <v>2</v>
      </c>
      <c r="R54" s="28">
        <f t="shared" si="18"/>
        <v>18</v>
      </c>
      <c r="T54" s="30">
        <v>16</v>
      </c>
      <c r="U54" s="32" t="s">
        <v>110</v>
      </c>
      <c r="V54" s="30">
        <f>'UJI VALIDITAS'!N61</f>
        <v>4</v>
      </c>
      <c r="W54" s="30">
        <f>'UJI VALIDITAS'!O61</f>
        <v>2</v>
      </c>
      <c r="X54" s="30">
        <f>'UJI VALIDITAS'!P61</f>
        <v>5</v>
      </c>
      <c r="Y54" s="30">
        <f>'UJI VALIDITAS'!Q61</f>
        <v>2</v>
      </c>
      <c r="Z54" s="30">
        <f>'UJI VALIDITAS'!R61</f>
        <v>4</v>
      </c>
      <c r="AA54" s="28">
        <f t="shared" si="19"/>
        <v>17</v>
      </c>
      <c r="AC54" s="30">
        <v>16</v>
      </c>
      <c r="AD54" s="32" t="s">
        <v>110</v>
      </c>
      <c r="AE54" s="30">
        <f>'UJI VALIDITAS'!S61</f>
        <v>1</v>
      </c>
      <c r="AF54" s="30">
        <f>'UJI VALIDITAS'!T61</f>
        <v>1</v>
      </c>
      <c r="AG54" s="30">
        <f>'UJI VALIDITAS'!U61</f>
        <v>2</v>
      </c>
      <c r="AH54" s="30">
        <f>'UJI VALIDITAS'!V61</f>
        <v>2</v>
      </c>
      <c r="AI54" s="30">
        <f>'UJI VALIDITAS'!W61</f>
        <v>4</v>
      </c>
      <c r="AJ54" s="28">
        <f t="shared" si="20"/>
        <v>10</v>
      </c>
    </row>
    <row r="55" spans="2:36" ht="15.5" x14ac:dyDescent="0.35">
      <c r="B55" s="30">
        <v>17</v>
      </c>
      <c r="C55" s="32" t="s">
        <v>111</v>
      </c>
      <c r="D55" s="30">
        <f>'UJI VALIDITAS'!D62</f>
        <v>4</v>
      </c>
      <c r="E55" s="30">
        <f>'UJI VALIDITAS'!E62</f>
        <v>2</v>
      </c>
      <c r="F55" s="30">
        <f>'UJI VALIDITAS'!F62</f>
        <v>2</v>
      </c>
      <c r="G55" s="30">
        <f>'UJI VALIDITAS'!G62</f>
        <v>3</v>
      </c>
      <c r="H55" s="30">
        <f>'UJI VALIDITAS'!H62</f>
        <v>1</v>
      </c>
      <c r="I55" s="28">
        <f t="shared" si="17"/>
        <v>12</v>
      </c>
      <c r="K55" s="30">
        <v>17</v>
      </c>
      <c r="L55" s="32" t="s">
        <v>111</v>
      </c>
      <c r="M55" s="30">
        <f>'UJI VALIDITAS'!I62</f>
        <v>2</v>
      </c>
      <c r="N55" s="30">
        <f>'UJI VALIDITAS'!J62</f>
        <v>2</v>
      </c>
      <c r="O55" s="30">
        <f>'UJI VALIDITAS'!K62</f>
        <v>4</v>
      </c>
      <c r="P55" s="30">
        <f>'UJI VALIDITAS'!L62</f>
        <v>3</v>
      </c>
      <c r="Q55" s="30">
        <f>'UJI VALIDITAS'!M62</f>
        <v>2</v>
      </c>
      <c r="R55" s="28">
        <f t="shared" si="18"/>
        <v>13</v>
      </c>
      <c r="T55" s="30">
        <v>17</v>
      </c>
      <c r="U55" s="32" t="s">
        <v>111</v>
      </c>
      <c r="V55" s="30">
        <f>'UJI VALIDITAS'!N62</f>
        <v>2</v>
      </c>
      <c r="W55" s="30">
        <f>'UJI VALIDITAS'!O62</f>
        <v>3</v>
      </c>
      <c r="X55" s="30">
        <f>'UJI VALIDITAS'!P62</f>
        <v>2</v>
      </c>
      <c r="Y55" s="30">
        <f>'UJI VALIDITAS'!Q62</f>
        <v>4</v>
      </c>
      <c r="Z55" s="30">
        <f>'UJI VALIDITAS'!R62</f>
        <v>2</v>
      </c>
      <c r="AA55" s="28">
        <f t="shared" si="19"/>
        <v>13</v>
      </c>
      <c r="AC55" s="30">
        <v>17</v>
      </c>
      <c r="AD55" s="32" t="s">
        <v>111</v>
      </c>
      <c r="AE55" s="30">
        <f>'UJI VALIDITAS'!S62</f>
        <v>3</v>
      </c>
      <c r="AF55" s="30">
        <f>'UJI VALIDITAS'!T62</f>
        <v>1</v>
      </c>
      <c r="AG55" s="30">
        <f>'UJI VALIDITAS'!U62</f>
        <v>1</v>
      </c>
      <c r="AH55" s="30">
        <f>'UJI VALIDITAS'!V62</f>
        <v>2</v>
      </c>
      <c r="AI55" s="30">
        <f>'UJI VALIDITAS'!W62</f>
        <v>2</v>
      </c>
      <c r="AJ55" s="28">
        <f t="shared" si="20"/>
        <v>9</v>
      </c>
    </row>
    <row r="56" spans="2:36" ht="15.5" x14ac:dyDescent="0.35">
      <c r="B56" s="30">
        <v>18</v>
      </c>
      <c r="C56" s="32" t="s">
        <v>112</v>
      </c>
      <c r="D56" s="30">
        <f>'UJI VALIDITAS'!D63</f>
        <v>3</v>
      </c>
      <c r="E56" s="30">
        <f>'UJI VALIDITAS'!E63</f>
        <v>1</v>
      </c>
      <c r="F56" s="30">
        <f>'UJI VALIDITAS'!F63</f>
        <v>4</v>
      </c>
      <c r="G56" s="30">
        <f>'UJI VALIDITAS'!G63</f>
        <v>1</v>
      </c>
      <c r="H56" s="30">
        <f>'UJI VALIDITAS'!H63</f>
        <v>1</v>
      </c>
      <c r="I56" s="28">
        <f t="shared" si="17"/>
        <v>10</v>
      </c>
      <c r="K56" s="30">
        <v>18</v>
      </c>
      <c r="L56" s="32" t="s">
        <v>112</v>
      </c>
      <c r="M56" s="30">
        <f>'UJI VALIDITAS'!I63</f>
        <v>2</v>
      </c>
      <c r="N56" s="30">
        <f>'UJI VALIDITAS'!J63</f>
        <v>4</v>
      </c>
      <c r="O56" s="30">
        <f>'UJI VALIDITAS'!K63</f>
        <v>3</v>
      </c>
      <c r="P56" s="30">
        <f>'UJI VALIDITAS'!L63</f>
        <v>2</v>
      </c>
      <c r="Q56" s="30">
        <f>'UJI VALIDITAS'!M63</f>
        <v>5</v>
      </c>
      <c r="R56" s="28">
        <f t="shared" si="18"/>
        <v>16</v>
      </c>
      <c r="T56" s="30">
        <v>18</v>
      </c>
      <c r="U56" s="32" t="s">
        <v>112</v>
      </c>
      <c r="V56" s="30">
        <f>'UJI VALIDITAS'!N63</f>
        <v>4</v>
      </c>
      <c r="W56" s="30">
        <f>'UJI VALIDITAS'!O63</f>
        <v>2</v>
      </c>
      <c r="X56" s="30">
        <f>'UJI VALIDITAS'!P63</f>
        <v>1</v>
      </c>
      <c r="Y56" s="30">
        <f>'UJI VALIDITAS'!Q63</f>
        <v>3</v>
      </c>
      <c r="Z56" s="30">
        <f>'UJI VALIDITAS'!R63</f>
        <v>2</v>
      </c>
      <c r="AA56" s="28">
        <f t="shared" si="19"/>
        <v>12</v>
      </c>
      <c r="AC56" s="30">
        <v>18</v>
      </c>
      <c r="AD56" s="32" t="s">
        <v>112</v>
      </c>
      <c r="AE56" s="30">
        <f>'UJI VALIDITAS'!S63</f>
        <v>5</v>
      </c>
      <c r="AF56" s="30">
        <f>'UJI VALIDITAS'!T63</f>
        <v>3</v>
      </c>
      <c r="AG56" s="30">
        <f>'UJI VALIDITAS'!U63</f>
        <v>3</v>
      </c>
      <c r="AH56" s="30">
        <f>'UJI VALIDITAS'!V63</f>
        <v>1</v>
      </c>
      <c r="AI56" s="30">
        <f>'UJI VALIDITAS'!W63</f>
        <v>2</v>
      </c>
      <c r="AJ56" s="28">
        <f t="shared" si="20"/>
        <v>14</v>
      </c>
    </row>
    <row r="57" spans="2:36" ht="15.5" x14ac:dyDescent="0.35">
      <c r="B57" s="30">
        <v>19</v>
      </c>
      <c r="C57" s="32" t="s">
        <v>113</v>
      </c>
      <c r="D57" s="30">
        <f>'UJI VALIDITAS'!D64</f>
        <v>1</v>
      </c>
      <c r="E57" s="30">
        <f>'UJI VALIDITAS'!E64</f>
        <v>5</v>
      </c>
      <c r="F57" s="30">
        <f>'UJI VALIDITAS'!F64</f>
        <v>3</v>
      </c>
      <c r="G57" s="30">
        <f>'UJI VALIDITAS'!G64</f>
        <v>1</v>
      </c>
      <c r="H57" s="30">
        <f>'UJI VALIDITAS'!H64</f>
        <v>2</v>
      </c>
      <c r="I57" s="28">
        <f t="shared" si="17"/>
        <v>12</v>
      </c>
      <c r="K57" s="30">
        <v>19</v>
      </c>
      <c r="L57" s="32" t="s">
        <v>113</v>
      </c>
      <c r="M57" s="30">
        <f>'UJI VALIDITAS'!I64</f>
        <v>3</v>
      </c>
      <c r="N57" s="30">
        <f>'UJI VALIDITAS'!J64</f>
        <v>1</v>
      </c>
      <c r="O57" s="30">
        <f>'UJI VALIDITAS'!K64</f>
        <v>4</v>
      </c>
      <c r="P57" s="30">
        <f>'UJI VALIDITAS'!L64</f>
        <v>2</v>
      </c>
      <c r="Q57" s="30">
        <f>'UJI VALIDITAS'!M64</f>
        <v>3</v>
      </c>
      <c r="R57" s="28">
        <f t="shared" si="18"/>
        <v>13</v>
      </c>
      <c r="T57" s="30">
        <v>19</v>
      </c>
      <c r="U57" s="32" t="s">
        <v>113</v>
      </c>
      <c r="V57" s="30">
        <f>'UJI VALIDITAS'!N64</f>
        <v>1</v>
      </c>
      <c r="W57" s="30">
        <f>'UJI VALIDITAS'!O64</f>
        <v>2</v>
      </c>
      <c r="X57" s="30">
        <f>'UJI VALIDITAS'!P64</f>
        <v>3</v>
      </c>
      <c r="Y57" s="30">
        <f>'UJI VALIDITAS'!Q64</f>
        <v>2</v>
      </c>
      <c r="Z57" s="30">
        <f>'UJI VALIDITAS'!R64</f>
        <v>5</v>
      </c>
      <c r="AA57" s="28">
        <f t="shared" si="19"/>
        <v>13</v>
      </c>
      <c r="AC57" s="30">
        <v>19</v>
      </c>
      <c r="AD57" s="32" t="s">
        <v>113</v>
      </c>
      <c r="AE57" s="30">
        <f>'UJI VALIDITAS'!S64</f>
        <v>5</v>
      </c>
      <c r="AF57" s="30">
        <f>'UJI VALIDITAS'!T64</f>
        <v>4</v>
      </c>
      <c r="AG57" s="30">
        <f>'UJI VALIDITAS'!U64</f>
        <v>2</v>
      </c>
      <c r="AH57" s="30">
        <f>'UJI VALIDITAS'!V64</f>
        <v>3</v>
      </c>
      <c r="AI57" s="30">
        <f>'UJI VALIDITAS'!W64</f>
        <v>5</v>
      </c>
      <c r="AJ57" s="28">
        <f t="shared" si="20"/>
        <v>19</v>
      </c>
    </row>
    <row r="58" spans="2:36" ht="15.5" x14ac:dyDescent="0.35">
      <c r="B58" s="30">
        <v>20</v>
      </c>
      <c r="C58" s="48" t="s">
        <v>115</v>
      </c>
      <c r="D58" s="30">
        <f>'UJI VALIDITAS'!D65</f>
        <v>5</v>
      </c>
      <c r="E58" s="30">
        <f>'UJI VALIDITAS'!E65</f>
        <v>5</v>
      </c>
      <c r="F58" s="30">
        <f>'UJI VALIDITAS'!F65</f>
        <v>5</v>
      </c>
      <c r="G58" s="30">
        <f>'UJI VALIDITAS'!G65</f>
        <v>3</v>
      </c>
      <c r="H58" s="30">
        <f>'UJI VALIDITAS'!H65</f>
        <v>5</v>
      </c>
      <c r="I58" s="28">
        <f t="shared" si="17"/>
        <v>23</v>
      </c>
      <c r="K58" s="30">
        <v>20</v>
      </c>
      <c r="L58" s="32" t="s">
        <v>115</v>
      </c>
      <c r="M58" s="30">
        <f>'UJI VALIDITAS'!I65</f>
        <v>5</v>
      </c>
      <c r="N58" s="30">
        <f>'UJI VALIDITAS'!J65</f>
        <v>5</v>
      </c>
      <c r="O58" s="30">
        <f>'UJI VALIDITAS'!K65</f>
        <v>5</v>
      </c>
      <c r="P58" s="30">
        <f>'UJI VALIDITAS'!L65</f>
        <v>5</v>
      </c>
      <c r="Q58" s="30">
        <f>'UJI VALIDITAS'!M65</f>
        <v>3</v>
      </c>
      <c r="R58" s="28">
        <f t="shared" si="18"/>
        <v>23</v>
      </c>
      <c r="T58" s="30">
        <v>20</v>
      </c>
      <c r="U58" s="48" t="s">
        <v>115</v>
      </c>
      <c r="V58" s="30">
        <f>'UJI VALIDITAS'!N65</f>
        <v>5</v>
      </c>
      <c r="W58" s="30">
        <f>'UJI VALIDITAS'!O65</f>
        <v>5</v>
      </c>
      <c r="X58" s="30">
        <f>'UJI VALIDITAS'!P65</f>
        <v>2</v>
      </c>
      <c r="Y58" s="30">
        <f>'UJI VALIDITAS'!Q65</f>
        <v>5</v>
      </c>
      <c r="Z58" s="30">
        <f>'UJI VALIDITAS'!R65</f>
        <v>5</v>
      </c>
      <c r="AA58" s="28">
        <f t="shared" si="19"/>
        <v>22</v>
      </c>
      <c r="AC58" s="30">
        <v>20</v>
      </c>
      <c r="AD58" s="48" t="s">
        <v>115</v>
      </c>
      <c r="AE58" s="30">
        <f>'UJI VALIDITAS'!S65</f>
        <v>5</v>
      </c>
      <c r="AF58" s="30">
        <f>'UJI VALIDITAS'!T65</f>
        <v>3</v>
      </c>
      <c r="AG58" s="30">
        <f>'UJI VALIDITAS'!U65</f>
        <v>5</v>
      </c>
      <c r="AH58" s="30">
        <f>'UJI VALIDITAS'!V65</f>
        <v>5</v>
      </c>
      <c r="AI58" s="30">
        <f>'UJI VALIDITAS'!W65</f>
        <v>3</v>
      </c>
      <c r="AJ58" s="28">
        <f t="shared" si="20"/>
        <v>21</v>
      </c>
    </row>
    <row r="59" spans="2:36" ht="18.5" x14ac:dyDescent="0.35">
      <c r="B59" s="5"/>
      <c r="C59" s="6" t="s">
        <v>37</v>
      </c>
      <c r="D59" s="13">
        <f>VAR(D39:D58)</f>
        <v>1.8184210526315796</v>
      </c>
      <c r="E59" s="13">
        <f t="shared" ref="E59:H59" si="21">VAR(E39:E58)</f>
        <v>2.0499999999999994</v>
      </c>
      <c r="F59" s="13">
        <f t="shared" si="21"/>
        <v>1.2921052631578953</v>
      </c>
      <c r="G59" s="13">
        <f t="shared" si="21"/>
        <v>2.0947368421052639</v>
      </c>
      <c r="H59" s="13">
        <f t="shared" si="21"/>
        <v>1.9447368421052627</v>
      </c>
      <c r="I59" s="13">
        <f>VAR(I39:I58)</f>
        <v>19.378947368421041</v>
      </c>
      <c r="K59" s="5"/>
      <c r="L59" s="6" t="s">
        <v>37</v>
      </c>
      <c r="M59" s="13">
        <f>VAR(M39:M58)</f>
        <v>1.1026315789473677</v>
      </c>
      <c r="N59" s="13">
        <f t="shared" ref="N59:Q59" si="22">VAR(N39:N58)</f>
        <v>1.6736842105263163</v>
      </c>
      <c r="O59" s="13">
        <f t="shared" si="22"/>
        <v>1.621052631578948</v>
      </c>
      <c r="P59" s="13">
        <f t="shared" si="22"/>
        <v>1.2921052631578953</v>
      </c>
      <c r="Q59" s="13">
        <f t="shared" si="22"/>
        <v>1.2210526315789467</v>
      </c>
      <c r="R59" s="13">
        <f>VAR(R39:R58)</f>
        <v>16.463157894736852</v>
      </c>
      <c r="T59" s="5"/>
      <c r="U59" s="6" t="s">
        <v>37</v>
      </c>
      <c r="V59" s="13">
        <f>VAR(V39:V58)</f>
        <v>1.7131578947368427</v>
      </c>
      <c r="W59" s="13">
        <f t="shared" ref="W59:Z59" si="23">VAR(W39:W58)</f>
        <v>1.736842105263158</v>
      </c>
      <c r="X59" s="13">
        <f t="shared" si="23"/>
        <v>2.147368421052632</v>
      </c>
      <c r="Y59" s="13">
        <f t="shared" si="23"/>
        <v>1.0815789473684216</v>
      </c>
      <c r="Z59" s="13">
        <f t="shared" si="23"/>
        <v>2.0289473684210533</v>
      </c>
      <c r="AA59" s="13">
        <f>VAR(AA39:AA58)</f>
        <v>18.786842105263148</v>
      </c>
      <c r="AC59" s="5"/>
      <c r="AD59" s="6" t="s">
        <v>37</v>
      </c>
      <c r="AE59" s="13">
        <f>VAR(AE39:AE58)</f>
        <v>1.9447368421052627</v>
      </c>
      <c r="AF59" s="13">
        <f t="shared" ref="AF59:AI59" si="24">VAR(AF39:AF58)</f>
        <v>1.3973684210526323</v>
      </c>
      <c r="AG59" s="13">
        <f t="shared" si="24"/>
        <v>1.986842105263158</v>
      </c>
      <c r="AH59" s="13">
        <f t="shared" si="24"/>
        <v>1.5684210526315796</v>
      </c>
      <c r="AI59" s="13">
        <f t="shared" si="24"/>
        <v>1.3157894736842106</v>
      </c>
      <c r="AJ59" s="13">
        <f>VAR(AJ39:AJ58)</f>
        <v>20.45000000000001</v>
      </c>
    </row>
    <row r="60" spans="2:36" ht="18.5" x14ac:dyDescent="0.35">
      <c r="B60" s="5"/>
      <c r="C60" s="26" t="s">
        <v>38</v>
      </c>
      <c r="D60" s="27">
        <f>SUM(D59:H59)</f>
        <v>9.1999999999999993</v>
      </c>
      <c r="E60" s="20"/>
      <c r="F60" s="20"/>
      <c r="G60" s="20"/>
      <c r="H60" s="20"/>
      <c r="K60" s="5"/>
      <c r="L60" s="26" t="s">
        <v>38</v>
      </c>
      <c r="M60" s="27">
        <f>SUM(M59:Q59)</f>
        <v>6.9105263157894745</v>
      </c>
      <c r="N60" s="20"/>
      <c r="O60" s="20"/>
      <c r="P60" s="20"/>
      <c r="Q60" s="20"/>
      <c r="T60" s="5"/>
      <c r="U60" s="26" t="s">
        <v>38</v>
      </c>
      <c r="V60" s="27">
        <f>SUM(V59:Z59)</f>
        <v>8.7078947368421069</v>
      </c>
      <c r="W60" s="20"/>
      <c r="X60" s="20"/>
      <c r="Y60" s="20"/>
      <c r="Z60" s="20"/>
      <c r="AC60" s="5"/>
      <c r="AD60" s="26" t="s">
        <v>38</v>
      </c>
      <c r="AE60" s="27">
        <f>SUM(AE59:AI59)</f>
        <v>8.2131578947368435</v>
      </c>
      <c r="AF60" s="20"/>
      <c r="AG60" s="20"/>
      <c r="AH60" s="20"/>
      <c r="AI60" s="20"/>
    </row>
    <row r="61" spans="2:36" ht="18.5" x14ac:dyDescent="0.35">
      <c r="B61" s="5"/>
      <c r="C61" s="24" t="s">
        <v>35</v>
      </c>
      <c r="D61" s="25">
        <f>I59</f>
        <v>19.378947368421041</v>
      </c>
      <c r="E61" s="21"/>
      <c r="F61" s="21"/>
      <c r="G61" s="21"/>
      <c r="H61" s="21"/>
      <c r="K61" s="5"/>
      <c r="L61" s="24" t="s">
        <v>35</v>
      </c>
      <c r="M61" s="25">
        <f>R59</f>
        <v>16.463157894736852</v>
      </c>
      <c r="N61" s="21"/>
      <c r="O61" s="21"/>
      <c r="P61" s="21"/>
      <c r="Q61" s="21"/>
      <c r="T61" s="5"/>
      <c r="U61" s="24" t="s">
        <v>35</v>
      </c>
      <c r="V61" s="25">
        <f>AA59</f>
        <v>18.786842105263148</v>
      </c>
      <c r="W61" s="21"/>
      <c r="X61" s="21"/>
      <c r="Y61" s="21"/>
      <c r="Z61" s="21"/>
      <c r="AC61" s="5"/>
      <c r="AD61" s="24" t="s">
        <v>35</v>
      </c>
      <c r="AE61" s="25">
        <f>AJ59</f>
        <v>20.45000000000001</v>
      </c>
      <c r="AF61" s="21"/>
      <c r="AG61" s="21"/>
      <c r="AH61" s="21"/>
      <c r="AI61" s="21"/>
    </row>
    <row r="62" spans="2:36" ht="18.5" x14ac:dyDescent="0.45">
      <c r="C62" s="22" t="s">
        <v>39</v>
      </c>
      <c r="D62" s="23">
        <f>(5/4)*(1-(D60/D61))</f>
        <v>0.65657251493753366</v>
      </c>
      <c r="L62" s="22" t="s">
        <v>39</v>
      </c>
      <c r="M62" s="23">
        <f>(5/4)*(1-(M60/M61))</f>
        <v>0.72530370843989811</v>
      </c>
      <c r="U62" s="22" t="s">
        <v>39</v>
      </c>
      <c r="V62" s="23">
        <f>(5/4)*(1-(V60/V61))</f>
        <v>0.67061213055049684</v>
      </c>
      <c r="AD62" s="22" t="s">
        <v>39</v>
      </c>
      <c r="AE62" s="23">
        <f>(5/4)*(1-(AE60/AE61))</f>
        <v>0.74797323381804159</v>
      </c>
    </row>
  </sheetData>
  <mergeCells count="34">
    <mergeCell ref="AE37:AJ37"/>
    <mergeCell ref="B1:AJ1"/>
    <mergeCell ref="B34:AJ34"/>
    <mergeCell ref="B36:B38"/>
    <mergeCell ref="C36:C38"/>
    <mergeCell ref="D36:I36"/>
    <mergeCell ref="K36:K38"/>
    <mergeCell ref="L36:L38"/>
    <mergeCell ref="M36:R36"/>
    <mergeCell ref="T36:T38"/>
    <mergeCell ref="U36:U38"/>
    <mergeCell ref="V36:AA36"/>
    <mergeCell ref="AC36:AC38"/>
    <mergeCell ref="AD36:AD38"/>
    <mergeCell ref="AE36:AJ36"/>
    <mergeCell ref="D37:I37"/>
    <mergeCell ref="M37:R37"/>
    <mergeCell ref="AC3:AC5"/>
    <mergeCell ref="AD3:AD5"/>
    <mergeCell ref="V4:AA4"/>
    <mergeCell ref="V37:AA37"/>
    <mergeCell ref="AE4:AJ4"/>
    <mergeCell ref="K3:K5"/>
    <mergeCell ref="L3:L5"/>
    <mergeCell ref="M3:R3"/>
    <mergeCell ref="M4:R4"/>
    <mergeCell ref="AE3:AJ3"/>
    <mergeCell ref="U3:U5"/>
    <mergeCell ref="V3:AA3"/>
    <mergeCell ref="B3:B5"/>
    <mergeCell ref="C3:C5"/>
    <mergeCell ref="D4:I4"/>
    <mergeCell ref="D3:I3"/>
    <mergeCell ref="T3:T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F23"/>
  <sheetViews>
    <sheetView zoomScale="85" zoomScaleNormal="85" workbookViewId="0">
      <selection activeCell="C5" sqref="C5"/>
    </sheetView>
  </sheetViews>
  <sheetFormatPr defaultRowHeight="14.5" x14ac:dyDescent="0.35"/>
  <cols>
    <col min="2" max="2" width="7.453125" customWidth="1"/>
    <col min="3" max="3" width="21.6328125" customWidth="1"/>
    <col min="4" max="4" width="21.08984375" customWidth="1"/>
    <col min="5" max="5" width="21.26953125" customWidth="1"/>
    <col min="6" max="6" width="20.81640625" customWidth="1"/>
  </cols>
  <sheetData>
    <row r="2" spans="2:6" ht="21" x14ac:dyDescent="0.5">
      <c r="B2" s="79" t="s">
        <v>46</v>
      </c>
      <c r="C2" s="79"/>
      <c r="D2" s="79"/>
      <c r="E2" s="79"/>
      <c r="F2" s="79"/>
    </row>
    <row r="3" spans="2:6" ht="30" customHeight="1" x14ac:dyDescent="0.35">
      <c r="B3" s="29" t="s">
        <v>6</v>
      </c>
      <c r="C3" s="29" t="s">
        <v>40</v>
      </c>
      <c r="D3" s="29" t="s">
        <v>41</v>
      </c>
      <c r="E3" s="29" t="s">
        <v>42</v>
      </c>
      <c r="F3" s="29" t="s">
        <v>43</v>
      </c>
    </row>
    <row r="4" spans="2:6" ht="20" customHeight="1" x14ac:dyDescent="0.35">
      <c r="B4" s="10">
        <v>1</v>
      </c>
      <c r="C4" s="10">
        <f>'UJI RELIABILITAS'!I6</f>
        <v>15</v>
      </c>
      <c r="D4" s="10">
        <f>'UJI RELIABILITAS'!R6</f>
        <v>15</v>
      </c>
      <c r="E4" s="10">
        <f>'UJI RELIABILITAS'!AA6</f>
        <v>18</v>
      </c>
      <c r="F4" s="10">
        <f>'UJI RELIABILITAS'!AJ6</f>
        <v>16</v>
      </c>
    </row>
    <row r="5" spans="2:6" ht="20" customHeight="1" x14ac:dyDescent="0.35">
      <c r="B5" s="10">
        <v>2</v>
      </c>
      <c r="C5" s="10">
        <f>'UJI RELIABILITAS'!I7</f>
        <v>19</v>
      </c>
      <c r="D5" s="10">
        <f>'UJI RELIABILITAS'!R7</f>
        <v>17</v>
      </c>
      <c r="E5" s="10">
        <f>'UJI RELIABILITAS'!AA7</f>
        <v>16</v>
      </c>
      <c r="F5" s="10">
        <f>'UJI RELIABILITAS'!AJ7</f>
        <v>18</v>
      </c>
    </row>
    <row r="6" spans="2:6" ht="20" customHeight="1" x14ac:dyDescent="0.35">
      <c r="B6" s="10">
        <v>3</v>
      </c>
      <c r="C6" s="10">
        <f>'UJI RELIABILITAS'!I8</f>
        <v>13</v>
      </c>
      <c r="D6" s="10">
        <f>'UJI RELIABILITAS'!R8</f>
        <v>9</v>
      </c>
      <c r="E6" s="10">
        <f>'UJI RELIABILITAS'!AA8</f>
        <v>16</v>
      </c>
      <c r="F6" s="10">
        <f>'UJI RELIABILITAS'!AJ8</f>
        <v>11</v>
      </c>
    </row>
    <row r="7" spans="2:6" ht="20" customHeight="1" x14ac:dyDescent="0.35">
      <c r="B7" s="10">
        <v>4</v>
      </c>
      <c r="C7" s="10">
        <f>'UJI RELIABILITAS'!I9</f>
        <v>21</v>
      </c>
      <c r="D7" s="10">
        <f>'UJI RELIABILITAS'!R9</f>
        <v>15</v>
      </c>
      <c r="E7" s="10">
        <f>'UJI RELIABILITAS'!AA9</f>
        <v>13</v>
      </c>
      <c r="F7" s="10">
        <f>'UJI RELIABILITAS'!AJ9</f>
        <v>19</v>
      </c>
    </row>
    <row r="8" spans="2:6" ht="20" customHeight="1" x14ac:dyDescent="0.35">
      <c r="B8" s="10">
        <v>5</v>
      </c>
      <c r="C8" s="10">
        <f>'UJI RELIABILITAS'!I10</f>
        <v>11</v>
      </c>
      <c r="D8" s="10">
        <f>'UJI RELIABILITAS'!R10</f>
        <v>11</v>
      </c>
      <c r="E8" s="10">
        <f>'UJI RELIABILITAS'!AA10</f>
        <v>10</v>
      </c>
      <c r="F8" s="10">
        <f>'UJI RELIABILITAS'!AJ10</f>
        <v>10</v>
      </c>
    </row>
    <row r="9" spans="2:6" ht="20" customHeight="1" x14ac:dyDescent="0.35">
      <c r="B9" s="10">
        <v>6</v>
      </c>
      <c r="C9" s="10">
        <f>'UJI RELIABILITAS'!I11</f>
        <v>23</v>
      </c>
      <c r="D9" s="10">
        <f>'UJI RELIABILITAS'!R11</f>
        <v>19</v>
      </c>
      <c r="E9" s="10">
        <f>'UJI RELIABILITAS'!AA11</f>
        <v>17</v>
      </c>
      <c r="F9" s="10">
        <f>'UJI RELIABILITAS'!AJ11</f>
        <v>21</v>
      </c>
    </row>
    <row r="10" spans="2:6" ht="20" customHeight="1" x14ac:dyDescent="0.35">
      <c r="B10" s="10">
        <v>7</v>
      </c>
      <c r="C10" s="10">
        <f>'UJI RELIABILITAS'!I12</f>
        <v>14</v>
      </c>
      <c r="D10" s="10">
        <f>'UJI RELIABILITAS'!R12</f>
        <v>16</v>
      </c>
      <c r="E10" s="10">
        <f>'UJI RELIABILITAS'!AA12</f>
        <v>19</v>
      </c>
      <c r="F10" s="10">
        <f>'UJI RELIABILITAS'!AJ12</f>
        <v>17</v>
      </c>
    </row>
    <row r="11" spans="2:6" ht="20" customHeight="1" x14ac:dyDescent="0.35">
      <c r="B11" s="10">
        <v>8</v>
      </c>
      <c r="C11" s="10">
        <f>'UJI RELIABILITAS'!I13</f>
        <v>18</v>
      </c>
      <c r="D11" s="10">
        <f>'UJI RELIABILITAS'!R13</f>
        <v>18</v>
      </c>
      <c r="E11" s="10">
        <f>'UJI RELIABILITAS'!AA13</f>
        <v>21</v>
      </c>
      <c r="F11" s="10">
        <f>'UJI RELIABILITAS'!AJ13</f>
        <v>20</v>
      </c>
    </row>
    <row r="12" spans="2:6" ht="20" customHeight="1" x14ac:dyDescent="0.35">
      <c r="B12" s="10">
        <v>9</v>
      </c>
      <c r="C12" s="10">
        <f>'UJI RELIABILITAS'!I14</f>
        <v>16</v>
      </c>
      <c r="D12" s="10">
        <f>'UJI RELIABILITAS'!R14</f>
        <v>20</v>
      </c>
      <c r="E12" s="10">
        <f>'UJI RELIABILITAS'!AA14</f>
        <v>23</v>
      </c>
      <c r="F12" s="10">
        <f>'UJI RELIABILITAS'!AJ14</f>
        <v>19</v>
      </c>
    </row>
    <row r="13" spans="2:6" ht="20" customHeight="1" x14ac:dyDescent="0.35">
      <c r="B13" s="10">
        <v>10</v>
      </c>
      <c r="C13" s="10">
        <f>'UJI RELIABILITAS'!I15</f>
        <v>23</v>
      </c>
      <c r="D13" s="10">
        <f>'UJI RELIABILITAS'!R15</f>
        <v>21</v>
      </c>
      <c r="E13" s="10">
        <f>'UJI RELIABILITAS'!AA15</f>
        <v>21</v>
      </c>
      <c r="F13" s="10">
        <f>'UJI RELIABILITAS'!AJ15</f>
        <v>23</v>
      </c>
    </row>
    <row r="14" spans="2:6" ht="20" customHeight="1" x14ac:dyDescent="0.35">
      <c r="B14" s="10">
        <v>11</v>
      </c>
      <c r="C14" s="10">
        <f>'UJI RELIABILITAS'!I16</f>
        <v>15</v>
      </c>
      <c r="D14" s="10">
        <f>'UJI RELIABILITAS'!R16</f>
        <v>13</v>
      </c>
      <c r="E14" s="10">
        <f>'UJI RELIABILITAS'!AA16</f>
        <v>11</v>
      </c>
      <c r="F14" s="10">
        <f>'UJI RELIABILITAS'!AJ16</f>
        <v>13</v>
      </c>
    </row>
    <row r="15" spans="2:6" ht="20" customHeight="1" x14ac:dyDescent="0.35">
      <c r="B15" s="10">
        <v>12</v>
      </c>
      <c r="C15" s="10">
        <f>'UJI RELIABILITAS'!I17</f>
        <v>14</v>
      </c>
      <c r="D15" s="10">
        <f>'UJI RELIABILITAS'!R17</f>
        <v>18</v>
      </c>
      <c r="E15" s="10">
        <f>'UJI RELIABILITAS'!AA17</f>
        <v>18</v>
      </c>
      <c r="F15" s="10">
        <f>'UJI RELIABILITAS'!AJ17</f>
        <v>14</v>
      </c>
    </row>
    <row r="16" spans="2:6" ht="20" customHeight="1" x14ac:dyDescent="0.35">
      <c r="B16" s="10">
        <v>13</v>
      </c>
      <c r="C16" s="10">
        <f>'UJI RELIABILITAS'!I18</f>
        <v>22</v>
      </c>
      <c r="D16" s="10">
        <f>'UJI RELIABILITAS'!R18</f>
        <v>24</v>
      </c>
      <c r="E16" s="10">
        <f>'UJI RELIABILITAS'!AA18</f>
        <v>24</v>
      </c>
      <c r="F16" s="10">
        <f>'UJI RELIABILITAS'!AJ18</f>
        <v>22</v>
      </c>
    </row>
    <row r="17" spans="2:6" ht="20" customHeight="1" x14ac:dyDescent="0.35">
      <c r="B17" s="10">
        <v>14</v>
      </c>
      <c r="C17" s="10">
        <f>'UJI RELIABILITAS'!I19</f>
        <v>24</v>
      </c>
      <c r="D17" s="10">
        <f>'UJI RELIABILITAS'!R19</f>
        <v>22</v>
      </c>
      <c r="E17" s="10">
        <f>'UJI RELIABILITAS'!AA19</f>
        <v>20</v>
      </c>
      <c r="F17" s="10">
        <f>'UJI RELIABILITAS'!AJ19</f>
        <v>23</v>
      </c>
    </row>
    <row r="18" spans="2:6" ht="20" customHeight="1" x14ac:dyDescent="0.35">
      <c r="B18" s="10">
        <v>15</v>
      </c>
      <c r="C18" s="10">
        <f>'UJI RELIABILITAS'!I20</f>
        <v>21</v>
      </c>
      <c r="D18" s="10">
        <f>'UJI RELIABILITAS'!R20</f>
        <v>23</v>
      </c>
      <c r="E18" s="10">
        <f>'UJI RELIABILITAS'!AA20</f>
        <v>24</v>
      </c>
      <c r="F18" s="10">
        <f>'UJI RELIABILITAS'!AJ20</f>
        <v>22</v>
      </c>
    </row>
    <row r="19" spans="2:6" ht="20" customHeight="1" x14ac:dyDescent="0.35">
      <c r="B19" s="10">
        <v>16</v>
      </c>
      <c r="C19" s="10">
        <f>'UJI RELIABILITAS'!I21</f>
        <v>18</v>
      </c>
      <c r="D19" s="10">
        <f>'UJI RELIABILITAS'!R21</f>
        <v>13</v>
      </c>
      <c r="E19" s="10">
        <f>'UJI RELIABILITAS'!AA21</f>
        <v>20</v>
      </c>
      <c r="F19" s="10">
        <f>'UJI RELIABILITAS'!AJ21</f>
        <v>16</v>
      </c>
    </row>
    <row r="20" spans="2:6" ht="20" customHeight="1" x14ac:dyDescent="0.35">
      <c r="B20" s="10">
        <v>17</v>
      </c>
      <c r="C20" s="10">
        <f>'UJI RELIABILITAS'!I22</f>
        <v>11</v>
      </c>
      <c r="D20" s="10">
        <f>'UJI RELIABILITAS'!R22</f>
        <v>15</v>
      </c>
      <c r="E20" s="10">
        <f>'UJI RELIABILITAS'!AA22</f>
        <v>14</v>
      </c>
      <c r="F20" s="10">
        <f>'UJI RELIABILITAS'!AJ22</f>
        <v>15</v>
      </c>
    </row>
    <row r="21" spans="2:6" ht="20" customHeight="1" x14ac:dyDescent="0.35">
      <c r="B21" s="10">
        <v>18</v>
      </c>
      <c r="C21" s="10">
        <f>'UJI RELIABILITAS'!I23</f>
        <v>14</v>
      </c>
      <c r="D21" s="10">
        <f>'UJI RELIABILITAS'!R23</f>
        <v>13</v>
      </c>
      <c r="E21" s="10">
        <f>'UJI RELIABILITAS'!AA23</f>
        <v>15</v>
      </c>
      <c r="F21" s="10">
        <f>'UJI RELIABILITAS'!AJ23</f>
        <v>15</v>
      </c>
    </row>
    <row r="22" spans="2:6" ht="20" customHeight="1" x14ac:dyDescent="0.35">
      <c r="B22" s="10">
        <v>19</v>
      </c>
      <c r="C22" s="10">
        <f>'UJI RELIABILITAS'!I24</f>
        <v>20</v>
      </c>
      <c r="D22" s="10">
        <f>'UJI RELIABILITAS'!R24</f>
        <v>14</v>
      </c>
      <c r="E22" s="10">
        <f>'UJI RELIABILITAS'!AA24</f>
        <v>13</v>
      </c>
      <c r="F22" s="10">
        <f>'UJI RELIABILITAS'!AJ24</f>
        <v>19</v>
      </c>
    </row>
    <row r="23" spans="2:6" ht="20" customHeight="1" x14ac:dyDescent="0.35">
      <c r="B23" s="10">
        <v>20</v>
      </c>
      <c r="C23" s="10">
        <f>'UJI RELIABILITAS'!I25</f>
        <v>22</v>
      </c>
      <c r="D23" s="10">
        <f>'UJI RELIABILITAS'!R25</f>
        <v>24</v>
      </c>
      <c r="E23" s="10">
        <f>'UJI RELIABILITAS'!AA25</f>
        <v>24</v>
      </c>
      <c r="F23" s="10">
        <f>'UJI RELIABILITAS'!AJ25</f>
        <v>22</v>
      </c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60"/>
  <sheetViews>
    <sheetView zoomScale="70" zoomScaleNormal="70" workbookViewId="0">
      <selection activeCell="C27" sqref="C27"/>
    </sheetView>
  </sheetViews>
  <sheetFormatPr defaultRowHeight="14.5" x14ac:dyDescent="0.35"/>
  <cols>
    <col min="3" max="3" width="18.90625" bestFit="1" customWidth="1"/>
  </cols>
  <sheetData>
    <row r="3" spans="2:23" ht="23.5" x14ac:dyDescent="0.55000000000000004"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</row>
    <row r="4" spans="2:23" ht="23.5" x14ac:dyDescent="0.35">
      <c r="B4" s="55" t="s">
        <v>45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</row>
    <row r="5" spans="2:23" ht="15.5" x14ac:dyDescent="0.35">
      <c r="B5" s="50" t="s">
        <v>6</v>
      </c>
      <c r="C5" s="51" t="s">
        <v>1</v>
      </c>
      <c r="D5" s="52" t="s">
        <v>2</v>
      </c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4"/>
    </row>
    <row r="6" spans="2:23" ht="15.5" x14ac:dyDescent="0.35">
      <c r="B6" s="50"/>
      <c r="C6" s="51"/>
      <c r="D6" s="50" t="s">
        <v>5</v>
      </c>
      <c r="E6" s="50"/>
      <c r="F6" s="50"/>
      <c r="G6" s="50"/>
      <c r="H6" s="50"/>
      <c r="I6" s="50" t="s">
        <v>3</v>
      </c>
      <c r="J6" s="50"/>
      <c r="K6" s="50"/>
      <c r="L6" s="50"/>
      <c r="M6" s="50"/>
      <c r="N6" s="50" t="s">
        <v>4</v>
      </c>
      <c r="O6" s="50"/>
      <c r="P6" s="50"/>
      <c r="Q6" s="50"/>
      <c r="R6" s="50"/>
      <c r="S6" s="52" t="s">
        <v>14</v>
      </c>
      <c r="T6" s="53"/>
      <c r="U6" s="53"/>
      <c r="V6" s="53"/>
      <c r="W6" s="54"/>
    </row>
    <row r="7" spans="2:23" ht="15.5" x14ac:dyDescent="0.35">
      <c r="B7" s="50"/>
      <c r="C7" s="51"/>
      <c r="D7" s="3">
        <v>1</v>
      </c>
      <c r="E7" s="3">
        <v>2</v>
      </c>
      <c r="F7" s="3">
        <v>3</v>
      </c>
      <c r="G7" s="3">
        <v>4</v>
      </c>
      <c r="H7" s="3">
        <v>5</v>
      </c>
      <c r="I7" s="3">
        <v>1</v>
      </c>
      <c r="J7" s="3">
        <v>2</v>
      </c>
      <c r="K7" s="3">
        <v>3</v>
      </c>
      <c r="L7" s="3">
        <v>4</v>
      </c>
      <c r="M7" s="3">
        <v>5</v>
      </c>
      <c r="N7" s="3">
        <v>1</v>
      </c>
      <c r="O7" s="3">
        <v>2</v>
      </c>
      <c r="P7" s="3">
        <v>3</v>
      </c>
      <c r="Q7" s="3">
        <v>4</v>
      </c>
      <c r="R7" s="3">
        <v>5</v>
      </c>
      <c r="S7" s="3">
        <v>1</v>
      </c>
      <c r="T7" s="3">
        <v>2</v>
      </c>
      <c r="U7" s="3">
        <v>3</v>
      </c>
      <c r="V7" s="3">
        <v>4</v>
      </c>
      <c r="W7" s="3">
        <v>5</v>
      </c>
    </row>
    <row r="8" spans="2:23" ht="15.5" x14ac:dyDescent="0.35">
      <c r="B8" s="30">
        <v>1</v>
      </c>
      <c r="C8" s="32" t="s">
        <v>95</v>
      </c>
      <c r="D8" s="30">
        <f>KUISIONER!C9</f>
        <v>4</v>
      </c>
      <c r="E8" s="30">
        <f>KUISIONER!D9</f>
        <v>5</v>
      </c>
      <c r="F8" s="30">
        <f>KUISIONER!E9</f>
        <v>2</v>
      </c>
      <c r="G8" s="30">
        <f>KUISIONER!F9</f>
        <v>2</v>
      </c>
      <c r="H8" s="30">
        <f>KUISIONER!G9</f>
        <v>2</v>
      </c>
      <c r="I8" s="30">
        <f>KUISIONER!H9</f>
        <v>4</v>
      </c>
      <c r="J8" s="30">
        <f>KUISIONER!I9</f>
        <v>4</v>
      </c>
      <c r="K8" s="30">
        <f>KUISIONER!J9</f>
        <v>2</v>
      </c>
      <c r="L8" s="30">
        <f>KUISIONER!K9</f>
        <v>4</v>
      </c>
      <c r="M8" s="30">
        <f>KUISIONER!L9</f>
        <v>1</v>
      </c>
      <c r="N8" s="30">
        <f>KUISIONER!M9</f>
        <v>2</v>
      </c>
      <c r="O8" s="30">
        <f>KUISIONER!N9</f>
        <v>4</v>
      </c>
      <c r="P8" s="30">
        <f>KUISIONER!O9</f>
        <v>4</v>
      </c>
      <c r="Q8" s="30">
        <f>KUISIONER!P9</f>
        <v>4</v>
      </c>
      <c r="R8" s="30">
        <f>KUISIONER!Q9</f>
        <v>4</v>
      </c>
      <c r="S8" s="30">
        <f>KUISIONER!R9</f>
        <v>3</v>
      </c>
      <c r="T8" s="30">
        <f>KUISIONER!S9</f>
        <v>4</v>
      </c>
      <c r="U8" s="30">
        <f>KUISIONER!T9</f>
        <v>4</v>
      </c>
      <c r="V8" s="30">
        <f>KUISIONER!U9</f>
        <v>2</v>
      </c>
      <c r="W8" s="30">
        <f>KUISIONER!V9</f>
        <v>3</v>
      </c>
    </row>
    <row r="9" spans="2:23" ht="15.5" x14ac:dyDescent="0.35">
      <c r="B9" s="30">
        <v>2</v>
      </c>
      <c r="C9" s="32" t="s">
        <v>96</v>
      </c>
      <c r="D9" s="30">
        <f>KUISIONER!C10</f>
        <v>3</v>
      </c>
      <c r="E9" s="30">
        <f>KUISIONER!D10</f>
        <v>4</v>
      </c>
      <c r="F9" s="30">
        <f>KUISIONER!E10</f>
        <v>4</v>
      </c>
      <c r="G9" s="30">
        <f>KUISIONER!F10</f>
        <v>4</v>
      </c>
      <c r="H9" s="30">
        <f>KUISIONER!G10</f>
        <v>4</v>
      </c>
      <c r="I9" s="30">
        <f>KUISIONER!H10</f>
        <v>3</v>
      </c>
      <c r="J9" s="30">
        <f>KUISIONER!I10</f>
        <v>3</v>
      </c>
      <c r="K9" s="30">
        <f>KUISIONER!J10</f>
        <v>4</v>
      </c>
      <c r="L9" s="30">
        <f>KUISIONER!K10</f>
        <v>3</v>
      </c>
      <c r="M9" s="30">
        <f>KUISIONER!L10</f>
        <v>4</v>
      </c>
      <c r="N9" s="30">
        <f>KUISIONER!M10</f>
        <v>4</v>
      </c>
      <c r="O9" s="30">
        <f>KUISIONER!N10</f>
        <v>3</v>
      </c>
      <c r="P9" s="30">
        <f>KUISIONER!O10</f>
        <v>3</v>
      </c>
      <c r="Q9" s="30">
        <f>KUISIONER!P10</f>
        <v>3</v>
      </c>
      <c r="R9" s="30">
        <f>KUISIONER!Q10</f>
        <v>3</v>
      </c>
      <c r="S9" s="30">
        <f>KUISIONER!R10</f>
        <v>4</v>
      </c>
      <c r="T9" s="30">
        <f>KUISIONER!S10</f>
        <v>3</v>
      </c>
      <c r="U9" s="30">
        <f>KUISIONER!T10</f>
        <v>3</v>
      </c>
      <c r="V9" s="30">
        <f>KUISIONER!U10</f>
        <v>4</v>
      </c>
      <c r="W9" s="30">
        <f>KUISIONER!V10</f>
        <v>4</v>
      </c>
    </row>
    <row r="10" spans="2:23" ht="15.5" x14ac:dyDescent="0.35">
      <c r="B10" s="30">
        <v>3</v>
      </c>
      <c r="C10" s="32" t="s">
        <v>97</v>
      </c>
      <c r="D10" s="30">
        <f>KUISIONER!C11</f>
        <v>1</v>
      </c>
      <c r="E10" s="30">
        <f>KUISIONER!D11</f>
        <v>3</v>
      </c>
      <c r="F10" s="30">
        <f>KUISIONER!E11</f>
        <v>3</v>
      </c>
      <c r="G10" s="30">
        <f>KUISIONER!F11</f>
        <v>3</v>
      </c>
      <c r="H10" s="30">
        <f>KUISIONER!G11</f>
        <v>3</v>
      </c>
      <c r="I10" s="30">
        <f>KUISIONER!H11</f>
        <v>1</v>
      </c>
      <c r="J10" s="30">
        <f>KUISIONER!I11</f>
        <v>1</v>
      </c>
      <c r="K10" s="30">
        <f>KUISIONER!J11</f>
        <v>3</v>
      </c>
      <c r="L10" s="30">
        <f>KUISIONER!K11</f>
        <v>1</v>
      </c>
      <c r="M10" s="30">
        <f>KUISIONER!L11</f>
        <v>3</v>
      </c>
      <c r="N10" s="30">
        <f>KUISIONER!M11</f>
        <v>3</v>
      </c>
      <c r="O10" s="30">
        <f>KUISIONER!N11</f>
        <v>5</v>
      </c>
      <c r="P10" s="30">
        <f>KUISIONER!O11</f>
        <v>3</v>
      </c>
      <c r="Q10" s="30">
        <f>KUISIONER!P11</f>
        <v>4</v>
      </c>
      <c r="R10" s="30">
        <f>KUISIONER!Q11</f>
        <v>1</v>
      </c>
      <c r="S10" s="30">
        <f>KUISIONER!R11</f>
        <v>3</v>
      </c>
      <c r="T10" s="30">
        <f>KUISIONER!S11</f>
        <v>1</v>
      </c>
      <c r="U10" s="30">
        <f>KUISIONER!T11</f>
        <v>1</v>
      </c>
      <c r="V10" s="30">
        <f>KUISIONER!U11</f>
        <v>3</v>
      </c>
      <c r="W10" s="30">
        <f>KUISIONER!V11</f>
        <v>3</v>
      </c>
    </row>
    <row r="11" spans="2:23" ht="15.5" x14ac:dyDescent="0.35">
      <c r="B11" s="30">
        <v>4</v>
      </c>
      <c r="C11" s="32" t="s">
        <v>98</v>
      </c>
      <c r="D11" s="30">
        <f>KUISIONER!C12</f>
        <v>2</v>
      </c>
      <c r="E11" s="30">
        <f>KUISIONER!D12</f>
        <v>4</v>
      </c>
      <c r="F11" s="30">
        <f>KUISIONER!E12</f>
        <v>5</v>
      </c>
      <c r="G11" s="30">
        <f>KUISIONER!F12</f>
        <v>5</v>
      </c>
      <c r="H11" s="30">
        <f>KUISIONER!G12</f>
        <v>5</v>
      </c>
      <c r="I11" s="30">
        <f>KUISIONER!H12</f>
        <v>2</v>
      </c>
      <c r="J11" s="30">
        <f>KUISIONER!I12</f>
        <v>2</v>
      </c>
      <c r="K11" s="30">
        <f>KUISIONER!J12</f>
        <v>5</v>
      </c>
      <c r="L11" s="30">
        <f>KUISIONER!K12</f>
        <v>2</v>
      </c>
      <c r="M11" s="30">
        <f>KUISIONER!L12</f>
        <v>4</v>
      </c>
      <c r="N11" s="30">
        <f>KUISIONER!M12</f>
        <v>5</v>
      </c>
      <c r="O11" s="30">
        <f>KUISIONER!N12</f>
        <v>2</v>
      </c>
      <c r="P11" s="30">
        <f>KUISIONER!O12</f>
        <v>2</v>
      </c>
      <c r="Q11" s="30">
        <f>KUISIONER!P12</f>
        <v>2</v>
      </c>
      <c r="R11" s="30">
        <f>KUISIONER!Q12</f>
        <v>2</v>
      </c>
      <c r="S11" s="30">
        <f>KUISIONER!R12</f>
        <v>5</v>
      </c>
      <c r="T11" s="30">
        <f>KUISIONER!S12</f>
        <v>2</v>
      </c>
      <c r="U11" s="30">
        <f>KUISIONER!T12</f>
        <v>2</v>
      </c>
      <c r="V11" s="30">
        <f>KUISIONER!U12</f>
        <v>5</v>
      </c>
      <c r="W11" s="30">
        <f>KUISIONER!V12</f>
        <v>5</v>
      </c>
    </row>
    <row r="12" spans="2:23" ht="15.5" x14ac:dyDescent="0.35">
      <c r="B12" s="30">
        <v>5</v>
      </c>
      <c r="C12" s="32" t="s">
        <v>99</v>
      </c>
      <c r="D12" s="30">
        <f>KUISIONER!C13</f>
        <v>2</v>
      </c>
      <c r="E12" s="30">
        <f>KUISIONER!D13</f>
        <v>3</v>
      </c>
      <c r="F12" s="30">
        <f>KUISIONER!E13</f>
        <v>2</v>
      </c>
      <c r="G12" s="30">
        <f>KUISIONER!F13</f>
        <v>2</v>
      </c>
      <c r="H12" s="30">
        <f>KUISIONER!G13</f>
        <v>2</v>
      </c>
      <c r="I12" s="30">
        <f>KUISIONER!H13</f>
        <v>2</v>
      </c>
      <c r="J12" s="30">
        <f>KUISIONER!I13</f>
        <v>2</v>
      </c>
      <c r="K12" s="30">
        <f>KUISIONER!J13</f>
        <v>2</v>
      </c>
      <c r="L12" s="30">
        <f>KUISIONER!K13</f>
        <v>2</v>
      </c>
      <c r="M12" s="30">
        <f>KUISIONER!L13</f>
        <v>3</v>
      </c>
      <c r="N12" s="30">
        <f>KUISIONER!M13</f>
        <v>2</v>
      </c>
      <c r="O12" s="30">
        <f>KUISIONER!N13</f>
        <v>2</v>
      </c>
      <c r="P12" s="30">
        <f>KUISIONER!O13</f>
        <v>2</v>
      </c>
      <c r="Q12" s="30">
        <f>KUISIONER!P13</f>
        <v>2</v>
      </c>
      <c r="R12" s="30">
        <f>KUISIONER!Q13</f>
        <v>2</v>
      </c>
      <c r="S12" s="30">
        <f>KUISIONER!R13</f>
        <v>2</v>
      </c>
      <c r="T12" s="30">
        <f>KUISIONER!S13</f>
        <v>2</v>
      </c>
      <c r="U12" s="30">
        <f>KUISIONER!T13</f>
        <v>2</v>
      </c>
      <c r="V12" s="30">
        <f>KUISIONER!U13</f>
        <v>2</v>
      </c>
      <c r="W12" s="30">
        <f>KUISIONER!V13</f>
        <v>2</v>
      </c>
    </row>
    <row r="13" spans="2:23" ht="15.5" x14ac:dyDescent="0.35">
      <c r="B13" s="30">
        <v>6</v>
      </c>
      <c r="C13" s="32" t="s">
        <v>100</v>
      </c>
      <c r="D13" s="30">
        <f>KUISIONER!C14</f>
        <v>3</v>
      </c>
      <c r="E13" s="30">
        <f>KUISIONER!D14</f>
        <v>5</v>
      </c>
      <c r="F13" s="30">
        <f>KUISIONER!E14</f>
        <v>5</v>
      </c>
      <c r="G13" s="30">
        <f>KUISIONER!F14</f>
        <v>5</v>
      </c>
      <c r="H13" s="30">
        <f>KUISIONER!G14</f>
        <v>5</v>
      </c>
      <c r="I13" s="30">
        <f>KUISIONER!H14</f>
        <v>3</v>
      </c>
      <c r="J13" s="30">
        <f>KUISIONER!I14</f>
        <v>3</v>
      </c>
      <c r="K13" s="30">
        <f>KUISIONER!J14</f>
        <v>5</v>
      </c>
      <c r="L13" s="30">
        <f>KUISIONER!K14</f>
        <v>3</v>
      </c>
      <c r="M13" s="30">
        <f>KUISIONER!L14</f>
        <v>5</v>
      </c>
      <c r="N13" s="30">
        <f>KUISIONER!M14</f>
        <v>5</v>
      </c>
      <c r="O13" s="30">
        <f>KUISIONER!N14</f>
        <v>3</v>
      </c>
      <c r="P13" s="30">
        <f>KUISIONER!O14</f>
        <v>3</v>
      </c>
      <c r="Q13" s="30">
        <f>KUISIONER!P14</f>
        <v>3</v>
      </c>
      <c r="R13" s="30">
        <f>KUISIONER!Q14</f>
        <v>3</v>
      </c>
      <c r="S13" s="30">
        <f>KUISIONER!R14</f>
        <v>5</v>
      </c>
      <c r="T13" s="30">
        <f>KUISIONER!S14</f>
        <v>3</v>
      </c>
      <c r="U13" s="30">
        <f>KUISIONER!T14</f>
        <v>3</v>
      </c>
      <c r="V13" s="30">
        <f>KUISIONER!U14</f>
        <v>5</v>
      </c>
      <c r="W13" s="30">
        <f>KUISIONER!V14</f>
        <v>5</v>
      </c>
    </row>
    <row r="14" spans="2:23" ht="15.5" x14ac:dyDescent="0.35">
      <c r="B14" s="30">
        <v>7</v>
      </c>
      <c r="C14" s="32" t="s">
        <v>101</v>
      </c>
      <c r="D14" s="30">
        <f>KUISIONER!C15</f>
        <v>4</v>
      </c>
      <c r="E14" s="30">
        <f>KUISIONER!D15</f>
        <v>1</v>
      </c>
      <c r="F14" s="30">
        <f>KUISIONER!E15</f>
        <v>3</v>
      </c>
      <c r="G14" s="30">
        <f>KUISIONER!F15</f>
        <v>3</v>
      </c>
      <c r="H14" s="30">
        <f>KUISIONER!G15</f>
        <v>3</v>
      </c>
      <c r="I14" s="30">
        <f>KUISIONER!H15</f>
        <v>4</v>
      </c>
      <c r="J14" s="30">
        <f>KUISIONER!I15</f>
        <v>4</v>
      </c>
      <c r="K14" s="30">
        <f>KUISIONER!J15</f>
        <v>3</v>
      </c>
      <c r="L14" s="30">
        <f>KUISIONER!K15</f>
        <v>4</v>
      </c>
      <c r="M14" s="30">
        <f>KUISIONER!L15</f>
        <v>1</v>
      </c>
      <c r="N14" s="30">
        <f>KUISIONER!M15</f>
        <v>3</v>
      </c>
      <c r="O14" s="30">
        <f>KUISIONER!N15</f>
        <v>4</v>
      </c>
      <c r="P14" s="30">
        <f>KUISIONER!O15</f>
        <v>4</v>
      </c>
      <c r="Q14" s="30">
        <f>KUISIONER!P15</f>
        <v>4</v>
      </c>
      <c r="R14" s="30">
        <f>KUISIONER!Q15</f>
        <v>4</v>
      </c>
      <c r="S14" s="30">
        <f>KUISIONER!R15</f>
        <v>3</v>
      </c>
      <c r="T14" s="30">
        <f>KUISIONER!S15</f>
        <v>4</v>
      </c>
      <c r="U14" s="30">
        <f>KUISIONER!T15</f>
        <v>4</v>
      </c>
      <c r="V14" s="30">
        <f>KUISIONER!U15</f>
        <v>3</v>
      </c>
      <c r="W14" s="30">
        <f>KUISIONER!V15</f>
        <v>3</v>
      </c>
    </row>
    <row r="15" spans="2:23" ht="15.5" x14ac:dyDescent="0.35">
      <c r="B15" s="30">
        <v>8</v>
      </c>
      <c r="C15" s="32" t="s">
        <v>102</v>
      </c>
      <c r="D15" s="30">
        <f>KUISIONER!C16</f>
        <v>4</v>
      </c>
      <c r="E15" s="30">
        <f>KUISIONER!D16</f>
        <v>2</v>
      </c>
      <c r="F15" s="30">
        <f>KUISIONER!E16</f>
        <v>4</v>
      </c>
      <c r="G15" s="30">
        <f>KUISIONER!F16</f>
        <v>4</v>
      </c>
      <c r="H15" s="30">
        <f>KUISIONER!G16</f>
        <v>4</v>
      </c>
      <c r="I15" s="30">
        <f>KUISIONER!H16</f>
        <v>4</v>
      </c>
      <c r="J15" s="30">
        <f>KUISIONER!I16</f>
        <v>4</v>
      </c>
      <c r="K15" s="30">
        <f>KUISIONER!J16</f>
        <v>4</v>
      </c>
      <c r="L15" s="30">
        <f>KUISIONER!K16</f>
        <v>4</v>
      </c>
      <c r="M15" s="30">
        <f>KUISIONER!L16</f>
        <v>2</v>
      </c>
      <c r="N15" s="30">
        <f>KUISIONER!M16</f>
        <v>4</v>
      </c>
      <c r="O15" s="30">
        <f>KUISIONER!N16</f>
        <v>4</v>
      </c>
      <c r="P15" s="30">
        <f>KUISIONER!O16</f>
        <v>4</v>
      </c>
      <c r="Q15" s="30">
        <f>KUISIONER!P16</f>
        <v>5</v>
      </c>
      <c r="R15" s="30">
        <f>KUISIONER!Q16</f>
        <v>4</v>
      </c>
      <c r="S15" s="30">
        <f>KUISIONER!R16</f>
        <v>4</v>
      </c>
      <c r="T15" s="30">
        <f>KUISIONER!S16</f>
        <v>4</v>
      </c>
      <c r="U15" s="30">
        <f>KUISIONER!T16</f>
        <v>4</v>
      </c>
      <c r="V15" s="30">
        <f>KUISIONER!U16</f>
        <v>4</v>
      </c>
      <c r="W15" s="30">
        <f>KUISIONER!V16</f>
        <v>4</v>
      </c>
    </row>
    <row r="16" spans="2:23" ht="15.5" x14ac:dyDescent="0.35">
      <c r="B16" s="30">
        <v>9</v>
      </c>
      <c r="C16" s="32" t="s">
        <v>103</v>
      </c>
      <c r="D16" s="30">
        <f>KUISIONER!C17</f>
        <v>5</v>
      </c>
      <c r="E16" s="30">
        <f>KUISIONER!D17</f>
        <v>2</v>
      </c>
      <c r="F16" s="30">
        <f>KUISIONER!E17</f>
        <v>3</v>
      </c>
      <c r="G16" s="30">
        <f>KUISIONER!F17</f>
        <v>3</v>
      </c>
      <c r="H16" s="30">
        <f>KUISIONER!G17</f>
        <v>3</v>
      </c>
      <c r="I16" s="30">
        <f>KUISIONER!H17</f>
        <v>5</v>
      </c>
      <c r="J16" s="30">
        <f>KUISIONER!I17</f>
        <v>5</v>
      </c>
      <c r="K16" s="30">
        <f>KUISIONER!J17</f>
        <v>3</v>
      </c>
      <c r="L16" s="30">
        <f>KUISIONER!K17</f>
        <v>5</v>
      </c>
      <c r="M16" s="30">
        <f>KUISIONER!L17</f>
        <v>2</v>
      </c>
      <c r="N16" s="30">
        <f>KUISIONER!M17</f>
        <v>3</v>
      </c>
      <c r="O16" s="30">
        <f>KUISIONER!N17</f>
        <v>5</v>
      </c>
      <c r="P16" s="30">
        <f>KUISIONER!O17</f>
        <v>5</v>
      </c>
      <c r="Q16" s="30">
        <f>KUISIONER!P17</f>
        <v>5</v>
      </c>
      <c r="R16" s="30">
        <f>KUISIONER!Q17</f>
        <v>5</v>
      </c>
      <c r="S16" s="30">
        <f>KUISIONER!R17</f>
        <v>3</v>
      </c>
      <c r="T16" s="30">
        <f>KUISIONER!S17</f>
        <v>5</v>
      </c>
      <c r="U16" s="30">
        <f>KUISIONER!T17</f>
        <v>5</v>
      </c>
      <c r="V16" s="30">
        <f>KUISIONER!U17</f>
        <v>3</v>
      </c>
      <c r="W16" s="30">
        <f>KUISIONER!V17</f>
        <v>3</v>
      </c>
    </row>
    <row r="17" spans="2:23" ht="15.5" x14ac:dyDescent="0.35">
      <c r="B17" s="30">
        <v>10</v>
      </c>
      <c r="C17" s="32" t="s">
        <v>104</v>
      </c>
      <c r="D17" s="30">
        <f>KUISIONER!C18</f>
        <v>4</v>
      </c>
      <c r="E17" s="30">
        <f>KUISIONER!D18</f>
        <v>4</v>
      </c>
      <c r="F17" s="30">
        <f>KUISIONER!E18</f>
        <v>5</v>
      </c>
      <c r="G17" s="30">
        <f>KUISIONER!F18</f>
        <v>5</v>
      </c>
      <c r="H17" s="30">
        <f>KUISIONER!G18</f>
        <v>5</v>
      </c>
      <c r="I17" s="30">
        <f>KUISIONER!H18</f>
        <v>4</v>
      </c>
      <c r="J17" s="30">
        <f>KUISIONER!I18</f>
        <v>4</v>
      </c>
      <c r="K17" s="30">
        <f>KUISIONER!J18</f>
        <v>5</v>
      </c>
      <c r="L17" s="30">
        <f>KUISIONER!K18</f>
        <v>4</v>
      </c>
      <c r="M17" s="30">
        <f>KUISIONER!L18</f>
        <v>4</v>
      </c>
      <c r="N17" s="30">
        <f>KUISIONER!M18</f>
        <v>5</v>
      </c>
      <c r="O17" s="30">
        <f>KUISIONER!N18</f>
        <v>4</v>
      </c>
      <c r="P17" s="30">
        <f>KUISIONER!O18</f>
        <v>4</v>
      </c>
      <c r="Q17" s="30">
        <f>KUISIONER!P18</f>
        <v>4</v>
      </c>
      <c r="R17" s="30">
        <f>KUISIONER!Q18</f>
        <v>4</v>
      </c>
      <c r="S17" s="30">
        <f>KUISIONER!R18</f>
        <v>5</v>
      </c>
      <c r="T17" s="30">
        <f>KUISIONER!S18</f>
        <v>4</v>
      </c>
      <c r="U17" s="30">
        <f>KUISIONER!T18</f>
        <v>4</v>
      </c>
      <c r="V17" s="30">
        <f>KUISIONER!U18</f>
        <v>5</v>
      </c>
      <c r="W17" s="30">
        <f>KUISIONER!V18</f>
        <v>5</v>
      </c>
    </row>
    <row r="18" spans="2:23" ht="15.5" x14ac:dyDescent="0.35">
      <c r="B18" s="30">
        <v>11</v>
      </c>
      <c r="C18" s="32" t="s">
        <v>105</v>
      </c>
      <c r="D18" s="30">
        <f>KUISIONER!C19</f>
        <v>2</v>
      </c>
      <c r="E18" s="30">
        <f>KUISIONER!D19</f>
        <v>4</v>
      </c>
      <c r="F18" s="30">
        <f>KUISIONER!E19</f>
        <v>3</v>
      </c>
      <c r="G18" s="30">
        <f>KUISIONER!F19</f>
        <v>3</v>
      </c>
      <c r="H18" s="30">
        <f>KUISIONER!G19</f>
        <v>3</v>
      </c>
      <c r="I18" s="30">
        <f>KUISIONER!H19</f>
        <v>2</v>
      </c>
      <c r="J18" s="30">
        <f>KUISIONER!I19</f>
        <v>2</v>
      </c>
      <c r="K18" s="30">
        <f>KUISIONER!J19</f>
        <v>3</v>
      </c>
      <c r="L18" s="30">
        <f>KUISIONER!K19</f>
        <v>2</v>
      </c>
      <c r="M18" s="30">
        <f>KUISIONER!L19</f>
        <v>4</v>
      </c>
      <c r="N18" s="30">
        <f>KUISIONER!M19</f>
        <v>3</v>
      </c>
      <c r="O18" s="30">
        <f>KUISIONER!N19</f>
        <v>2</v>
      </c>
      <c r="P18" s="30">
        <f>KUISIONER!O19</f>
        <v>2</v>
      </c>
      <c r="Q18" s="30">
        <f>KUISIONER!P19</f>
        <v>2</v>
      </c>
      <c r="R18" s="30">
        <f>KUISIONER!Q19</f>
        <v>2</v>
      </c>
      <c r="S18" s="30">
        <f>KUISIONER!R19</f>
        <v>3</v>
      </c>
      <c r="T18" s="30">
        <f>KUISIONER!S19</f>
        <v>2</v>
      </c>
      <c r="U18" s="30">
        <f>KUISIONER!T19</f>
        <v>2</v>
      </c>
      <c r="V18" s="30">
        <f>KUISIONER!U19</f>
        <v>3</v>
      </c>
      <c r="W18" s="30">
        <f>KUISIONER!V19</f>
        <v>3</v>
      </c>
    </row>
    <row r="19" spans="2:23" ht="15.5" x14ac:dyDescent="0.35">
      <c r="B19" s="30">
        <v>12</v>
      </c>
      <c r="C19" s="32" t="s">
        <v>106</v>
      </c>
      <c r="D19" s="30">
        <f>KUISIONER!C20</f>
        <v>4</v>
      </c>
      <c r="E19" s="30">
        <f>KUISIONER!D20</f>
        <v>4</v>
      </c>
      <c r="F19" s="30">
        <f>KUISIONER!E20</f>
        <v>2</v>
      </c>
      <c r="G19" s="30">
        <f>KUISIONER!F20</f>
        <v>2</v>
      </c>
      <c r="H19" s="30">
        <f>KUISIONER!G20</f>
        <v>2</v>
      </c>
      <c r="I19" s="30">
        <f>KUISIONER!H20</f>
        <v>4</v>
      </c>
      <c r="J19" s="30">
        <f>KUISIONER!I20</f>
        <v>4</v>
      </c>
      <c r="K19" s="30">
        <f>KUISIONER!J20</f>
        <v>2</v>
      </c>
      <c r="L19" s="30">
        <f>KUISIONER!K20</f>
        <v>4</v>
      </c>
      <c r="M19" s="30">
        <f>KUISIONER!L20</f>
        <v>4</v>
      </c>
      <c r="N19" s="30">
        <f>KUISIONER!M20</f>
        <v>2</v>
      </c>
      <c r="O19" s="30">
        <f>KUISIONER!N20</f>
        <v>4</v>
      </c>
      <c r="P19" s="30">
        <f>KUISIONER!O20</f>
        <v>4</v>
      </c>
      <c r="Q19" s="30">
        <f>KUISIONER!P20</f>
        <v>4</v>
      </c>
      <c r="R19" s="30">
        <f>KUISIONER!Q20</f>
        <v>4</v>
      </c>
      <c r="S19" s="30">
        <f>KUISIONER!R20</f>
        <v>2</v>
      </c>
      <c r="T19" s="30">
        <f>KUISIONER!S20</f>
        <v>4</v>
      </c>
      <c r="U19" s="30">
        <f>KUISIONER!T20</f>
        <v>4</v>
      </c>
      <c r="V19" s="30">
        <f>KUISIONER!U20</f>
        <v>2</v>
      </c>
      <c r="W19" s="30">
        <f>KUISIONER!V20</f>
        <v>2</v>
      </c>
    </row>
    <row r="20" spans="2:23" ht="15.5" x14ac:dyDescent="0.35">
      <c r="B20" s="30">
        <v>13</v>
      </c>
      <c r="C20" s="32" t="s">
        <v>107</v>
      </c>
      <c r="D20" s="30">
        <f>KUISIONER!C21</f>
        <v>5</v>
      </c>
      <c r="E20" s="30">
        <f>KUISIONER!D21</f>
        <v>5</v>
      </c>
      <c r="F20" s="30">
        <f>KUISIONER!E21</f>
        <v>4</v>
      </c>
      <c r="G20" s="30">
        <f>KUISIONER!F21</f>
        <v>4</v>
      </c>
      <c r="H20" s="30">
        <f>KUISIONER!G21</f>
        <v>4</v>
      </c>
      <c r="I20" s="30">
        <f>KUISIONER!H21</f>
        <v>5</v>
      </c>
      <c r="J20" s="30">
        <f>KUISIONER!I21</f>
        <v>5</v>
      </c>
      <c r="K20" s="30">
        <f>KUISIONER!J21</f>
        <v>4</v>
      </c>
      <c r="L20" s="30">
        <f>KUISIONER!K21</f>
        <v>5</v>
      </c>
      <c r="M20" s="30">
        <f>KUISIONER!L21</f>
        <v>5</v>
      </c>
      <c r="N20" s="30">
        <f>KUISIONER!M21</f>
        <v>4</v>
      </c>
      <c r="O20" s="30">
        <f>KUISIONER!N21</f>
        <v>5</v>
      </c>
      <c r="P20" s="30">
        <f>KUISIONER!O21</f>
        <v>5</v>
      </c>
      <c r="Q20" s="30">
        <f>KUISIONER!P21</f>
        <v>5</v>
      </c>
      <c r="R20" s="30">
        <f>KUISIONER!Q21</f>
        <v>5</v>
      </c>
      <c r="S20" s="30">
        <f>KUISIONER!R21</f>
        <v>4</v>
      </c>
      <c r="T20" s="30">
        <f>KUISIONER!S21</f>
        <v>5</v>
      </c>
      <c r="U20" s="30">
        <f>KUISIONER!T21</f>
        <v>5</v>
      </c>
      <c r="V20" s="30">
        <f>KUISIONER!U21</f>
        <v>4</v>
      </c>
      <c r="W20" s="30">
        <f>KUISIONER!V21</f>
        <v>4</v>
      </c>
    </row>
    <row r="21" spans="2:23" ht="15.5" x14ac:dyDescent="0.35">
      <c r="B21" s="30">
        <v>14</v>
      </c>
      <c r="C21" s="32" t="s">
        <v>108</v>
      </c>
      <c r="D21" s="30">
        <f>KUISIONER!C22</f>
        <v>4</v>
      </c>
      <c r="E21" s="30">
        <f>KUISIONER!D22</f>
        <v>5</v>
      </c>
      <c r="F21" s="30">
        <f>KUISIONER!E22</f>
        <v>5</v>
      </c>
      <c r="G21" s="30">
        <f>KUISIONER!F22</f>
        <v>5</v>
      </c>
      <c r="H21" s="30">
        <f>KUISIONER!G22</f>
        <v>5</v>
      </c>
      <c r="I21" s="30">
        <f>KUISIONER!H22</f>
        <v>4</v>
      </c>
      <c r="J21" s="30">
        <f>KUISIONER!I22</f>
        <v>4</v>
      </c>
      <c r="K21" s="30">
        <f>KUISIONER!J22</f>
        <v>5</v>
      </c>
      <c r="L21" s="30">
        <f>KUISIONER!K22</f>
        <v>4</v>
      </c>
      <c r="M21" s="30">
        <f>KUISIONER!L22</f>
        <v>5</v>
      </c>
      <c r="N21" s="30">
        <f>KUISIONER!M22</f>
        <v>5</v>
      </c>
      <c r="O21" s="30">
        <f>KUISIONER!N22</f>
        <v>4</v>
      </c>
      <c r="P21" s="30">
        <f>KUISIONER!O22</f>
        <v>3</v>
      </c>
      <c r="Q21" s="30">
        <f>KUISIONER!P22</f>
        <v>4</v>
      </c>
      <c r="R21" s="30">
        <f>KUISIONER!Q22</f>
        <v>4</v>
      </c>
      <c r="S21" s="30">
        <f>KUISIONER!R22</f>
        <v>5</v>
      </c>
      <c r="T21" s="30">
        <f>KUISIONER!S22</f>
        <v>4</v>
      </c>
      <c r="U21" s="30">
        <f>KUISIONER!T22</f>
        <v>4</v>
      </c>
      <c r="V21" s="30">
        <f>KUISIONER!U22</f>
        <v>5</v>
      </c>
      <c r="W21" s="30">
        <f>KUISIONER!V22</f>
        <v>5</v>
      </c>
    </row>
    <row r="22" spans="2:23" ht="15.5" x14ac:dyDescent="0.35">
      <c r="B22" s="30">
        <v>15</v>
      </c>
      <c r="C22" s="32" t="s">
        <v>109</v>
      </c>
      <c r="D22" s="30">
        <f>KUISIONER!C23</f>
        <v>5</v>
      </c>
      <c r="E22" s="30">
        <f>KUISIONER!D23</f>
        <v>4</v>
      </c>
      <c r="F22" s="30">
        <f>KUISIONER!E23</f>
        <v>4</v>
      </c>
      <c r="G22" s="30">
        <f>KUISIONER!F23</f>
        <v>4</v>
      </c>
      <c r="H22" s="30">
        <f>KUISIONER!G23</f>
        <v>4</v>
      </c>
      <c r="I22" s="30">
        <f>KUISIONER!H23</f>
        <v>5</v>
      </c>
      <c r="J22" s="30">
        <f>KUISIONER!I23</f>
        <v>5</v>
      </c>
      <c r="K22" s="30">
        <f>KUISIONER!J23</f>
        <v>4</v>
      </c>
      <c r="L22" s="30">
        <f>KUISIONER!K23</f>
        <v>5</v>
      </c>
      <c r="M22" s="30">
        <f>KUISIONER!L23</f>
        <v>4</v>
      </c>
      <c r="N22" s="30">
        <f>KUISIONER!M23</f>
        <v>4</v>
      </c>
      <c r="O22" s="30">
        <f>KUISIONER!N23</f>
        <v>5</v>
      </c>
      <c r="P22" s="30">
        <f>KUISIONER!O23</f>
        <v>5</v>
      </c>
      <c r="Q22" s="30">
        <f>KUISIONER!P23</f>
        <v>5</v>
      </c>
      <c r="R22" s="30">
        <f>KUISIONER!Q23</f>
        <v>5</v>
      </c>
      <c r="S22" s="30">
        <f>KUISIONER!R23</f>
        <v>4</v>
      </c>
      <c r="T22" s="30">
        <f>KUISIONER!S23</f>
        <v>5</v>
      </c>
      <c r="U22" s="30">
        <f>KUISIONER!T23</f>
        <v>5</v>
      </c>
      <c r="V22" s="30">
        <f>KUISIONER!U23</f>
        <v>4</v>
      </c>
      <c r="W22" s="30">
        <f>KUISIONER!V23</f>
        <v>4</v>
      </c>
    </row>
    <row r="23" spans="2:23" ht="15.5" x14ac:dyDescent="0.35">
      <c r="B23" s="30">
        <v>16</v>
      </c>
      <c r="C23" s="32" t="s">
        <v>110</v>
      </c>
      <c r="D23" s="30">
        <f>KUISIONER!C24</f>
        <v>4</v>
      </c>
      <c r="E23" s="30">
        <f>KUISIONER!D24</f>
        <v>3</v>
      </c>
      <c r="F23" s="30">
        <f>KUISIONER!E24</f>
        <v>3</v>
      </c>
      <c r="G23" s="30">
        <f>KUISIONER!F24</f>
        <v>3</v>
      </c>
      <c r="H23" s="30">
        <f>KUISIONER!G24</f>
        <v>5</v>
      </c>
      <c r="I23" s="30">
        <f>KUISIONER!H24</f>
        <v>3</v>
      </c>
      <c r="J23" s="30">
        <f>KUISIONER!I24</f>
        <v>3</v>
      </c>
      <c r="K23" s="30">
        <f>KUISIONER!J24</f>
        <v>2</v>
      </c>
      <c r="L23" s="30">
        <f>KUISIONER!K24</f>
        <v>2</v>
      </c>
      <c r="M23" s="30">
        <f>KUISIONER!L24</f>
        <v>3</v>
      </c>
      <c r="N23" s="30">
        <f>KUISIONER!M24</f>
        <v>3</v>
      </c>
      <c r="O23" s="30">
        <f>KUISIONER!N24</f>
        <v>5</v>
      </c>
      <c r="P23" s="30">
        <f>KUISIONER!O24</f>
        <v>5</v>
      </c>
      <c r="Q23" s="30">
        <f>KUISIONER!P24</f>
        <v>4</v>
      </c>
      <c r="R23" s="30">
        <f>KUISIONER!Q24</f>
        <v>3</v>
      </c>
      <c r="S23" s="30">
        <f>KUISIONER!R24</f>
        <v>3</v>
      </c>
      <c r="T23" s="30">
        <f>KUISIONER!S24</f>
        <v>4</v>
      </c>
      <c r="U23" s="30">
        <f>KUISIONER!T24</f>
        <v>3</v>
      </c>
      <c r="V23" s="30">
        <f>KUISIONER!U24</f>
        <v>3</v>
      </c>
      <c r="W23" s="30">
        <f>KUISIONER!V24</f>
        <v>3</v>
      </c>
    </row>
    <row r="24" spans="2:23" ht="15.5" x14ac:dyDescent="0.35">
      <c r="B24" s="30">
        <v>17</v>
      </c>
      <c r="C24" s="32" t="s">
        <v>111</v>
      </c>
      <c r="D24" s="30">
        <f>KUISIONER!C25</f>
        <v>2</v>
      </c>
      <c r="E24" s="30">
        <f>KUISIONER!D25</f>
        <v>2</v>
      </c>
      <c r="F24" s="30">
        <f>KUISIONER!E25</f>
        <v>2</v>
      </c>
      <c r="G24" s="30">
        <f>KUISIONER!F25</f>
        <v>3</v>
      </c>
      <c r="H24" s="30">
        <f>KUISIONER!G25</f>
        <v>2</v>
      </c>
      <c r="I24" s="30">
        <f>KUISIONER!H25</f>
        <v>5</v>
      </c>
      <c r="J24" s="30">
        <f>KUISIONER!I25</f>
        <v>2</v>
      </c>
      <c r="K24" s="30">
        <f>KUISIONER!J25</f>
        <v>2</v>
      </c>
      <c r="L24" s="30">
        <f>KUISIONER!K25</f>
        <v>4</v>
      </c>
      <c r="M24" s="30">
        <f>KUISIONER!L25</f>
        <v>2</v>
      </c>
      <c r="N24" s="30">
        <f>KUISIONER!M25</f>
        <v>4</v>
      </c>
      <c r="O24" s="30">
        <f>KUISIONER!N25</f>
        <v>1</v>
      </c>
      <c r="P24" s="30">
        <f>KUISIONER!O25</f>
        <v>2</v>
      </c>
      <c r="Q24" s="30">
        <f>KUISIONER!P25</f>
        <v>2</v>
      </c>
      <c r="R24" s="30">
        <f>KUISIONER!Q25</f>
        <v>5</v>
      </c>
      <c r="S24" s="30">
        <f>KUISIONER!R25</f>
        <v>5</v>
      </c>
      <c r="T24" s="30">
        <f>KUISIONER!S25</f>
        <v>3</v>
      </c>
      <c r="U24" s="30">
        <f>KUISIONER!T25</f>
        <v>2</v>
      </c>
      <c r="V24" s="30">
        <f>KUISIONER!U25</f>
        <v>2</v>
      </c>
      <c r="W24" s="30">
        <f>KUISIONER!V25</f>
        <v>3</v>
      </c>
    </row>
    <row r="25" spans="2:23" ht="15.5" x14ac:dyDescent="0.35">
      <c r="B25" s="30">
        <v>18</v>
      </c>
      <c r="C25" s="32" t="s">
        <v>112</v>
      </c>
      <c r="D25" s="30">
        <f>KUISIONER!C26</f>
        <v>3</v>
      </c>
      <c r="E25" s="30">
        <f>KUISIONER!D26</f>
        <v>2</v>
      </c>
      <c r="F25" s="30">
        <f>KUISIONER!E26</f>
        <v>3</v>
      </c>
      <c r="G25" s="30">
        <f>KUISIONER!F26</f>
        <v>3</v>
      </c>
      <c r="H25" s="30">
        <f>KUISIONER!G26</f>
        <v>3</v>
      </c>
      <c r="I25" s="30">
        <f>KUISIONER!H26</f>
        <v>3</v>
      </c>
      <c r="J25" s="30">
        <f>KUISIONER!I26</f>
        <v>3</v>
      </c>
      <c r="K25" s="30">
        <f>KUISIONER!J26</f>
        <v>3</v>
      </c>
      <c r="L25" s="30">
        <f>KUISIONER!K26</f>
        <v>3</v>
      </c>
      <c r="M25" s="30">
        <f>KUISIONER!L26</f>
        <v>1</v>
      </c>
      <c r="N25" s="30">
        <f>KUISIONER!M26</f>
        <v>3</v>
      </c>
      <c r="O25" s="30">
        <f>KUISIONER!N26</f>
        <v>3</v>
      </c>
      <c r="P25" s="30">
        <f>KUISIONER!O26</f>
        <v>3</v>
      </c>
      <c r="Q25" s="30">
        <f>KUISIONER!P26</f>
        <v>3</v>
      </c>
      <c r="R25" s="30">
        <f>KUISIONER!Q26</f>
        <v>3</v>
      </c>
      <c r="S25" s="30">
        <f>KUISIONER!R26</f>
        <v>3</v>
      </c>
      <c r="T25" s="30">
        <f>KUISIONER!S26</f>
        <v>3</v>
      </c>
      <c r="U25" s="30">
        <f>KUISIONER!T26</f>
        <v>3</v>
      </c>
      <c r="V25" s="30">
        <f>KUISIONER!U26</f>
        <v>3</v>
      </c>
      <c r="W25" s="30">
        <f>KUISIONER!V26</f>
        <v>3</v>
      </c>
    </row>
    <row r="26" spans="2:23" ht="15.5" x14ac:dyDescent="0.35">
      <c r="B26" s="30">
        <v>19</v>
      </c>
      <c r="C26" s="32" t="s">
        <v>113</v>
      </c>
      <c r="D26" s="30">
        <f>KUISIONER!C27</f>
        <v>2</v>
      </c>
      <c r="E26" s="30">
        <f>KUISIONER!D27</f>
        <v>3</v>
      </c>
      <c r="F26" s="30">
        <f>KUISIONER!E27</f>
        <v>5</v>
      </c>
      <c r="G26" s="30">
        <f>KUISIONER!F27</f>
        <v>5</v>
      </c>
      <c r="H26" s="30">
        <f>KUISIONER!G27</f>
        <v>5</v>
      </c>
      <c r="I26" s="30">
        <f>KUISIONER!H27</f>
        <v>2</v>
      </c>
      <c r="J26" s="30">
        <f>KUISIONER!I27</f>
        <v>2</v>
      </c>
      <c r="K26" s="30">
        <f>KUISIONER!J27</f>
        <v>5</v>
      </c>
      <c r="L26" s="30">
        <f>KUISIONER!K27</f>
        <v>2</v>
      </c>
      <c r="M26" s="30">
        <f>KUISIONER!L27</f>
        <v>3</v>
      </c>
      <c r="N26" s="30">
        <f>KUISIONER!M27</f>
        <v>5</v>
      </c>
      <c r="O26" s="30">
        <f>KUISIONER!N27</f>
        <v>2</v>
      </c>
      <c r="P26" s="30">
        <f>KUISIONER!O27</f>
        <v>2</v>
      </c>
      <c r="Q26" s="30">
        <f>KUISIONER!P27</f>
        <v>2</v>
      </c>
      <c r="R26" s="30">
        <f>KUISIONER!Q27</f>
        <v>2</v>
      </c>
      <c r="S26" s="30">
        <f>KUISIONER!R27</f>
        <v>5</v>
      </c>
      <c r="T26" s="30">
        <f>KUISIONER!S27</f>
        <v>2</v>
      </c>
      <c r="U26" s="30">
        <f>KUISIONER!T27</f>
        <v>2</v>
      </c>
      <c r="V26" s="30">
        <f>KUISIONER!U27</f>
        <v>5</v>
      </c>
      <c r="W26" s="30">
        <f>KUISIONER!V27</f>
        <v>5</v>
      </c>
    </row>
    <row r="27" spans="2:23" ht="15.5" x14ac:dyDescent="0.35">
      <c r="B27" s="30">
        <v>20</v>
      </c>
      <c r="C27" s="48" t="s">
        <v>115</v>
      </c>
      <c r="D27" s="30">
        <f>KUISIONER!C28</f>
        <v>5</v>
      </c>
      <c r="E27" s="30">
        <f>KUISIONER!D28</f>
        <v>5</v>
      </c>
      <c r="F27" s="30">
        <f>KUISIONER!E28</f>
        <v>4</v>
      </c>
      <c r="G27" s="30">
        <f>KUISIONER!F28</f>
        <v>4</v>
      </c>
      <c r="H27" s="30">
        <f>KUISIONER!G28</f>
        <v>4</v>
      </c>
      <c r="I27" s="30">
        <f>KUISIONER!H28</f>
        <v>5</v>
      </c>
      <c r="J27" s="30">
        <f>KUISIONER!I28</f>
        <v>5</v>
      </c>
      <c r="K27" s="30">
        <f>KUISIONER!J28</f>
        <v>4</v>
      </c>
      <c r="L27" s="30">
        <f>KUISIONER!K28</f>
        <v>5</v>
      </c>
      <c r="M27" s="30">
        <f>KUISIONER!L28</f>
        <v>5</v>
      </c>
      <c r="N27" s="30">
        <f>KUISIONER!M28</f>
        <v>4</v>
      </c>
      <c r="O27" s="30">
        <f>KUISIONER!N28</f>
        <v>5</v>
      </c>
      <c r="P27" s="30">
        <f>KUISIONER!O28</f>
        <v>5</v>
      </c>
      <c r="Q27" s="30">
        <f>KUISIONER!P28</f>
        <v>5</v>
      </c>
      <c r="R27" s="30">
        <f>KUISIONER!Q28</f>
        <v>5</v>
      </c>
      <c r="S27" s="30">
        <f>KUISIONER!R28</f>
        <v>4</v>
      </c>
      <c r="T27" s="30">
        <f>KUISIONER!S28</f>
        <v>5</v>
      </c>
      <c r="U27" s="30">
        <f>KUISIONER!T28</f>
        <v>5</v>
      </c>
      <c r="V27" s="30">
        <f>KUISIONER!U28</f>
        <v>4</v>
      </c>
      <c r="W27" s="30">
        <f>KUISIONER!V28</f>
        <v>4</v>
      </c>
    </row>
    <row r="28" spans="2:23" ht="20" customHeight="1" x14ac:dyDescent="0.35">
      <c r="B28" s="80" t="s">
        <v>64</v>
      </c>
      <c r="C28" s="80"/>
      <c r="D28" s="3">
        <f>SUM(D8:D27)</f>
        <v>68</v>
      </c>
      <c r="E28" s="3">
        <f t="shared" ref="E28:W28" si="0">SUM(E8:E27)</f>
        <v>70</v>
      </c>
      <c r="F28" s="3">
        <f t="shared" si="0"/>
        <v>71</v>
      </c>
      <c r="G28" s="3">
        <f t="shared" si="0"/>
        <v>72</v>
      </c>
      <c r="H28" s="3">
        <f t="shared" si="0"/>
        <v>73</v>
      </c>
      <c r="I28" s="3">
        <f t="shared" si="0"/>
        <v>70</v>
      </c>
      <c r="J28" s="3">
        <f t="shared" si="0"/>
        <v>67</v>
      </c>
      <c r="K28" s="3">
        <f t="shared" si="0"/>
        <v>70</v>
      </c>
      <c r="L28" s="3">
        <f t="shared" si="0"/>
        <v>68</v>
      </c>
      <c r="M28" s="3">
        <f t="shared" si="0"/>
        <v>65</v>
      </c>
      <c r="N28" s="3">
        <f t="shared" si="0"/>
        <v>73</v>
      </c>
      <c r="O28" s="3">
        <f t="shared" si="0"/>
        <v>72</v>
      </c>
      <c r="P28" s="3">
        <f t="shared" si="0"/>
        <v>70</v>
      </c>
      <c r="Q28" s="3">
        <f t="shared" si="0"/>
        <v>72</v>
      </c>
      <c r="R28" s="3">
        <f t="shared" si="0"/>
        <v>70</v>
      </c>
      <c r="S28" s="3">
        <f t="shared" si="0"/>
        <v>75</v>
      </c>
      <c r="T28" s="3">
        <f t="shared" si="0"/>
        <v>69</v>
      </c>
      <c r="U28" s="3">
        <f t="shared" si="0"/>
        <v>67</v>
      </c>
      <c r="V28" s="3">
        <f t="shared" si="0"/>
        <v>71</v>
      </c>
      <c r="W28" s="3">
        <f t="shared" si="0"/>
        <v>73</v>
      </c>
    </row>
    <row r="29" spans="2:23" ht="20" customHeight="1" x14ac:dyDescent="0.35">
      <c r="B29" s="81" t="s">
        <v>65</v>
      </c>
      <c r="C29" s="81"/>
      <c r="D29" s="41">
        <f>AVERAGE(D8:D27)</f>
        <v>3.4</v>
      </c>
      <c r="E29" s="41">
        <f t="shared" ref="E29:W29" si="1">AVERAGE(E8:E27)</f>
        <v>3.5</v>
      </c>
      <c r="F29" s="41">
        <f t="shared" si="1"/>
        <v>3.55</v>
      </c>
      <c r="G29" s="41">
        <f t="shared" si="1"/>
        <v>3.6</v>
      </c>
      <c r="H29" s="41">
        <f t="shared" si="1"/>
        <v>3.65</v>
      </c>
      <c r="I29" s="41">
        <f t="shared" si="1"/>
        <v>3.5</v>
      </c>
      <c r="J29" s="41">
        <f t="shared" si="1"/>
        <v>3.35</v>
      </c>
      <c r="K29" s="41">
        <f t="shared" si="1"/>
        <v>3.5</v>
      </c>
      <c r="L29" s="41">
        <f t="shared" si="1"/>
        <v>3.4</v>
      </c>
      <c r="M29" s="41">
        <f t="shared" si="1"/>
        <v>3.25</v>
      </c>
      <c r="N29" s="41">
        <f t="shared" si="1"/>
        <v>3.65</v>
      </c>
      <c r="O29" s="41">
        <f t="shared" si="1"/>
        <v>3.6</v>
      </c>
      <c r="P29" s="41">
        <f t="shared" si="1"/>
        <v>3.5</v>
      </c>
      <c r="Q29" s="41">
        <f t="shared" si="1"/>
        <v>3.6</v>
      </c>
      <c r="R29" s="41">
        <f t="shared" si="1"/>
        <v>3.5</v>
      </c>
      <c r="S29" s="41">
        <f t="shared" si="1"/>
        <v>3.75</v>
      </c>
      <c r="T29" s="41">
        <f t="shared" si="1"/>
        <v>3.45</v>
      </c>
      <c r="U29" s="41">
        <f t="shared" si="1"/>
        <v>3.35</v>
      </c>
      <c r="V29" s="41">
        <f t="shared" si="1"/>
        <v>3.55</v>
      </c>
      <c r="W29" s="41">
        <f t="shared" si="1"/>
        <v>3.65</v>
      </c>
    </row>
    <row r="33" spans="2:23" ht="23.5" x14ac:dyDescent="0.55000000000000004"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</row>
    <row r="34" spans="2:23" ht="23.5" x14ac:dyDescent="0.55000000000000004">
      <c r="B34" s="49" t="s">
        <v>44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</row>
    <row r="35" spans="2:23" ht="15.5" x14ac:dyDescent="0.3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2:23" ht="15.5" x14ac:dyDescent="0.35">
      <c r="B36" s="50" t="s">
        <v>6</v>
      </c>
      <c r="C36" s="51" t="s">
        <v>1</v>
      </c>
      <c r="D36" s="52" t="s">
        <v>2</v>
      </c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4"/>
    </row>
    <row r="37" spans="2:23" ht="15.5" x14ac:dyDescent="0.35">
      <c r="B37" s="50"/>
      <c r="C37" s="51"/>
      <c r="D37" s="50" t="s">
        <v>5</v>
      </c>
      <c r="E37" s="50"/>
      <c r="F37" s="50"/>
      <c r="G37" s="50"/>
      <c r="H37" s="50"/>
      <c r="I37" s="50" t="s">
        <v>3</v>
      </c>
      <c r="J37" s="50"/>
      <c r="K37" s="50"/>
      <c r="L37" s="50"/>
      <c r="M37" s="50"/>
      <c r="N37" s="50" t="s">
        <v>4</v>
      </c>
      <c r="O37" s="50"/>
      <c r="P37" s="50"/>
      <c r="Q37" s="50"/>
      <c r="R37" s="50"/>
      <c r="S37" s="52" t="s">
        <v>14</v>
      </c>
      <c r="T37" s="53"/>
      <c r="U37" s="53"/>
      <c r="V37" s="53"/>
      <c r="W37" s="54"/>
    </row>
    <row r="38" spans="2:23" ht="15.5" x14ac:dyDescent="0.35">
      <c r="B38" s="50"/>
      <c r="C38" s="51"/>
      <c r="D38" s="3">
        <v>1</v>
      </c>
      <c r="E38" s="3">
        <v>2</v>
      </c>
      <c r="F38" s="3">
        <v>3</v>
      </c>
      <c r="G38" s="3">
        <v>4</v>
      </c>
      <c r="H38" s="3">
        <v>5</v>
      </c>
      <c r="I38" s="3">
        <v>1</v>
      </c>
      <c r="J38" s="3">
        <v>2</v>
      </c>
      <c r="K38" s="3">
        <v>3</v>
      </c>
      <c r="L38" s="3">
        <v>4</v>
      </c>
      <c r="M38" s="3">
        <v>5</v>
      </c>
      <c r="N38" s="3">
        <v>1</v>
      </c>
      <c r="O38" s="3">
        <v>2</v>
      </c>
      <c r="P38" s="3">
        <v>3</v>
      </c>
      <c r="Q38" s="3">
        <v>4</v>
      </c>
      <c r="R38" s="3">
        <v>5</v>
      </c>
      <c r="S38" s="3">
        <v>1</v>
      </c>
      <c r="T38" s="3">
        <v>2</v>
      </c>
      <c r="U38" s="3">
        <v>3</v>
      </c>
      <c r="V38" s="3">
        <v>4</v>
      </c>
      <c r="W38" s="3">
        <v>5</v>
      </c>
    </row>
    <row r="39" spans="2:23" ht="15.5" x14ac:dyDescent="0.35">
      <c r="B39" s="30">
        <v>1</v>
      </c>
      <c r="C39" s="32" t="s">
        <v>95</v>
      </c>
      <c r="D39" s="30">
        <f>KUISIONER!C40</f>
        <v>4</v>
      </c>
      <c r="E39" s="30">
        <f>KUISIONER!D40</f>
        <v>2</v>
      </c>
      <c r="F39" s="30">
        <f>KUISIONER!E40</f>
        <v>4</v>
      </c>
      <c r="G39" s="30">
        <f>KUISIONER!F40</f>
        <v>1</v>
      </c>
      <c r="H39" s="30">
        <f>KUISIONER!G40</f>
        <v>2</v>
      </c>
      <c r="I39" s="30">
        <f>KUISIONER!H40</f>
        <v>4</v>
      </c>
      <c r="J39" s="30">
        <f>KUISIONER!I40</f>
        <v>5</v>
      </c>
      <c r="K39" s="30">
        <f>KUISIONER!J40</f>
        <v>2</v>
      </c>
      <c r="L39" s="30">
        <f>KUISIONER!K40</f>
        <v>5</v>
      </c>
      <c r="M39" s="30">
        <f>KUISIONER!L40</f>
        <v>2</v>
      </c>
      <c r="N39" s="30">
        <f>KUISIONER!M40</f>
        <v>3</v>
      </c>
      <c r="O39" s="30">
        <f>KUISIONER!N40</f>
        <v>2</v>
      </c>
      <c r="P39" s="30">
        <f>KUISIONER!O40</f>
        <v>5</v>
      </c>
      <c r="Q39" s="30">
        <f>KUISIONER!P40</f>
        <v>5</v>
      </c>
      <c r="R39" s="30">
        <f>KUISIONER!Q40</f>
        <v>1</v>
      </c>
      <c r="S39" s="30">
        <f>KUISIONER!R40</f>
        <v>5</v>
      </c>
      <c r="T39" s="30">
        <f>KUISIONER!S40</f>
        <v>3</v>
      </c>
      <c r="U39" s="30">
        <f>KUISIONER!T40</f>
        <v>2</v>
      </c>
      <c r="V39" s="30">
        <f>KUISIONER!U40</f>
        <v>3</v>
      </c>
      <c r="W39" s="30">
        <f>KUISIONER!V40</f>
        <v>5</v>
      </c>
    </row>
    <row r="40" spans="2:23" ht="15.5" x14ac:dyDescent="0.35">
      <c r="B40" s="30">
        <v>2</v>
      </c>
      <c r="C40" s="32" t="s">
        <v>96</v>
      </c>
      <c r="D40" s="30">
        <f>KUISIONER!C41</f>
        <v>3</v>
      </c>
      <c r="E40" s="30">
        <f>KUISIONER!D41</f>
        <v>5</v>
      </c>
      <c r="F40" s="30">
        <f>KUISIONER!E41</f>
        <v>2</v>
      </c>
      <c r="G40" s="30">
        <f>KUISIONER!F41</f>
        <v>5</v>
      </c>
      <c r="H40" s="30">
        <f>KUISIONER!G41</f>
        <v>2</v>
      </c>
      <c r="I40" s="30">
        <f>KUISIONER!H41</f>
        <v>3</v>
      </c>
      <c r="J40" s="30">
        <f>KUISIONER!I41</f>
        <v>5</v>
      </c>
      <c r="K40" s="30">
        <f>KUISIONER!J41</f>
        <v>4</v>
      </c>
      <c r="L40" s="30">
        <f>KUISIONER!K41</f>
        <v>4</v>
      </c>
      <c r="M40" s="30">
        <f>KUISIONER!L41</f>
        <v>5</v>
      </c>
      <c r="N40" s="30">
        <f>KUISIONER!M41</f>
        <v>3</v>
      </c>
      <c r="O40" s="30">
        <f>KUISIONER!N41</f>
        <v>3</v>
      </c>
      <c r="P40" s="30">
        <f>KUISIONER!O41</f>
        <v>1</v>
      </c>
      <c r="Q40" s="30">
        <f>KUISIONER!P41</f>
        <v>3</v>
      </c>
      <c r="R40" s="30">
        <f>KUISIONER!Q41</f>
        <v>1</v>
      </c>
      <c r="S40" s="30">
        <f>KUISIONER!R41</f>
        <v>3</v>
      </c>
      <c r="T40" s="30">
        <f>KUISIONER!S41</f>
        <v>3</v>
      </c>
      <c r="U40" s="30">
        <f>KUISIONER!T41</f>
        <v>4</v>
      </c>
      <c r="V40" s="30">
        <f>KUISIONER!U41</f>
        <v>3</v>
      </c>
      <c r="W40" s="30">
        <f>KUISIONER!V41</f>
        <v>4</v>
      </c>
    </row>
    <row r="41" spans="2:23" ht="15.5" x14ac:dyDescent="0.35">
      <c r="B41" s="30">
        <v>3</v>
      </c>
      <c r="C41" s="32" t="s">
        <v>97</v>
      </c>
      <c r="D41" s="30">
        <f>KUISIONER!C42</f>
        <v>1</v>
      </c>
      <c r="E41" s="30">
        <f>KUISIONER!D42</f>
        <v>3</v>
      </c>
      <c r="F41" s="30">
        <f>KUISIONER!E42</f>
        <v>2</v>
      </c>
      <c r="G41" s="30">
        <f>KUISIONER!F42</f>
        <v>3</v>
      </c>
      <c r="H41" s="30">
        <f>KUISIONER!G42</f>
        <v>3</v>
      </c>
      <c r="I41" s="30">
        <f>KUISIONER!H42</f>
        <v>2</v>
      </c>
      <c r="J41" s="30">
        <f>KUISIONER!I42</f>
        <v>5</v>
      </c>
      <c r="K41" s="30">
        <f>KUISIONER!J42</f>
        <v>1</v>
      </c>
      <c r="L41" s="30">
        <f>KUISIONER!K42</f>
        <v>2</v>
      </c>
      <c r="M41" s="30">
        <f>KUISIONER!L42</f>
        <v>2</v>
      </c>
      <c r="N41" s="30">
        <f>KUISIONER!M42</f>
        <v>5</v>
      </c>
      <c r="O41" s="30">
        <f>KUISIONER!N42</f>
        <v>3</v>
      </c>
      <c r="P41" s="30">
        <f>KUISIONER!O42</f>
        <v>3</v>
      </c>
      <c r="Q41" s="30">
        <f>KUISIONER!P42</f>
        <v>2</v>
      </c>
      <c r="R41" s="30">
        <f>KUISIONER!Q42</f>
        <v>2</v>
      </c>
      <c r="S41" s="30">
        <f>KUISIONER!R42</f>
        <v>2</v>
      </c>
      <c r="T41" s="30">
        <f>KUISIONER!S42</f>
        <v>1</v>
      </c>
      <c r="U41" s="30">
        <f>KUISIONER!T42</f>
        <v>2</v>
      </c>
      <c r="V41" s="30">
        <f>KUISIONER!U42</f>
        <v>1</v>
      </c>
      <c r="W41" s="30">
        <f>KUISIONER!V42</f>
        <v>4</v>
      </c>
    </row>
    <row r="42" spans="2:23" ht="15.5" x14ac:dyDescent="0.35">
      <c r="B42" s="30">
        <v>4</v>
      </c>
      <c r="C42" s="32" t="s">
        <v>98</v>
      </c>
      <c r="D42" s="30">
        <f>KUISIONER!C43</f>
        <v>4</v>
      </c>
      <c r="E42" s="30">
        <f>KUISIONER!D43</f>
        <v>2</v>
      </c>
      <c r="F42" s="30">
        <f>KUISIONER!E43</f>
        <v>4</v>
      </c>
      <c r="G42" s="30">
        <f>KUISIONER!F43</f>
        <v>2</v>
      </c>
      <c r="H42" s="30">
        <f>KUISIONER!G43</f>
        <v>2</v>
      </c>
      <c r="I42" s="30">
        <f>KUISIONER!H43</f>
        <v>3</v>
      </c>
      <c r="J42" s="30">
        <f>KUISIONER!I43</f>
        <v>4</v>
      </c>
      <c r="K42" s="30">
        <f>KUISIONER!J43</f>
        <v>4</v>
      </c>
      <c r="L42" s="30">
        <f>KUISIONER!K43</f>
        <v>2</v>
      </c>
      <c r="M42" s="30">
        <f>KUISIONER!L43</f>
        <v>3</v>
      </c>
      <c r="N42" s="30">
        <f>KUISIONER!M43</f>
        <v>4</v>
      </c>
      <c r="O42" s="30">
        <f>KUISIONER!N43</f>
        <v>5</v>
      </c>
      <c r="P42" s="30">
        <f>KUISIONER!O43</f>
        <v>4</v>
      </c>
      <c r="Q42" s="30">
        <f>KUISIONER!P43</f>
        <v>4</v>
      </c>
      <c r="R42" s="30">
        <f>KUISIONER!Q43</f>
        <v>5</v>
      </c>
      <c r="S42" s="30">
        <f>KUISIONER!R43</f>
        <v>2</v>
      </c>
      <c r="T42" s="30">
        <f>KUISIONER!S43</f>
        <v>2</v>
      </c>
      <c r="U42" s="30">
        <f>KUISIONER!T43</f>
        <v>2</v>
      </c>
      <c r="V42" s="30">
        <f>KUISIONER!U43</f>
        <v>3</v>
      </c>
      <c r="W42" s="30">
        <f>KUISIONER!V43</f>
        <v>3</v>
      </c>
    </row>
    <row r="43" spans="2:23" ht="15.5" x14ac:dyDescent="0.35">
      <c r="B43" s="30">
        <v>5</v>
      </c>
      <c r="C43" s="32" t="s">
        <v>99</v>
      </c>
      <c r="D43" s="30">
        <f>KUISIONER!C44</f>
        <v>3</v>
      </c>
      <c r="E43" s="30">
        <f>KUISIONER!D44</f>
        <v>1</v>
      </c>
      <c r="F43" s="30">
        <f>KUISIONER!E44</f>
        <v>2</v>
      </c>
      <c r="G43" s="30">
        <f>KUISIONER!F44</f>
        <v>1</v>
      </c>
      <c r="H43" s="30">
        <f>KUISIONER!G44</f>
        <v>3</v>
      </c>
      <c r="I43" s="30">
        <f>KUISIONER!H44</f>
        <v>3</v>
      </c>
      <c r="J43" s="30">
        <f>KUISIONER!I44</f>
        <v>2</v>
      </c>
      <c r="K43" s="30">
        <f>KUISIONER!J44</f>
        <v>2</v>
      </c>
      <c r="L43" s="30">
        <f>KUISIONER!K44</f>
        <v>2</v>
      </c>
      <c r="M43" s="30">
        <f>KUISIONER!L44</f>
        <v>3</v>
      </c>
      <c r="N43" s="30">
        <f>KUISIONER!M44</f>
        <v>2</v>
      </c>
      <c r="O43" s="30">
        <f>KUISIONER!N44</f>
        <v>3</v>
      </c>
      <c r="P43" s="30">
        <f>KUISIONER!O44</f>
        <v>1</v>
      </c>
      <c r="Q43" s="30">
        <f>KUISIONER!P44</f>
        <v>3</v>
      </c>
      <c r="R43" s="30">
        <f>KUISIONER!Q44</f>
        <v>1</v>
      </c>
      <c r="S43" s="30">
        <f>KUISIONER!R44</f>
        <v>2</v>
      </c>
      <c r="T43" s="30">
        <f>KUISIONER!S44</f>
        <v>3</v>
      </c>
      <c r="U43" s="30">
        <f>KUISIONER!T44</f>
        <v>2</v>
      </c>
      <c r="V43" s="30">
        <f>KUISIONER!U44</f>
        <v>4</v>
      </c>
      <c r="W43" s="30">
        <f>KUISIONER!V44</f>
        <v>1</v>
      </c>
    </row>
    <row r="44" spans="2:23" ht="15.5" x14ac:dyDescent="0.35">
      <c r="B44" s="30">
        <v>6</v>
      </c>
      <c r="C44" s="32" t="s">
        <v>100</v>
      </c>
      <c r="D44" s="30">
        <f>KUISIONER!C45</f>
        <v>1</v>
      </c>
      <c r="E44" s="30">
        <f>KUISIONER!D45</f>
        <v>4</v>
      </c>
      <c r="F44" s="30">
        <f>KUISIONER!E45</f>
        <v>3</v>
      </c>
      <c r="G44" s="30">
        <f>KUISIONER!F45</f>
        <v>4</v>
      </c>
      <c r="H44" s="30">
        <f>KUISIONER!G45</f>
        <v>3</v>
      </c>
      <c r="I44" s="30">
        <f>KUISIONER!H45</f>
        <v>3</v>
      </c>
      <c r="J44" s="30">
        <f>KUISIONER!I45</f>
        <v>4</v>
      </c>
      <c r="K44" s="30">
        <f>KUISIONER!J45</f>
        <v>3</v>
      </c>
      <c r="L44" s="30">
        <f>KUISIONER!K45</f>
        <v>3</v>
      </c>
      <c r="M44" s="30">
        <f>KUISIONER!L45</f>
        <v>3</v>
      </c>
      <c r="N44" s="30">
        <f>KUISIONER!M45</f>
        <v>2</v>
      </c>
      <c r="O44" s="30">
        <f>KUISIONER!N45</f>
        <v>5</v>
      </c>
      <c r="P44" s="30">
        <f>KUISIONER!O45</f>
        <v>5</v>
      </c>
      <c r="Q44" s="30">
        <f>KUISIONER!P45</f>
        <v>3</v>
      </c>
      <c r="R44" s="30">
        <f>KUISIONER!Q45</f>
        <v>3</v>
      </c>
      <c r="S44" s="30">
        <f>KUISIONER!R45</f>
        <v>4</v>
      </c>
      <c r="T44" s="30">
        <f>KUISIONER!S45</f>
        <v>2</v>
      </c>
      <c r="U44" s="30">
        <f>KUISIONER!T45</f>
        <v>5</v>
      </c>
      <c r="V44" s="30">
        <f>KUISIONER!U45</f>
        <v>5</v>
      </c>
      <c r="W44" s="30">
        <f>KUISIONER!V45</f>
        <v>3</v>
      </c>
    </row>
    <row r="45" spans="2:23" ht="15.5" x14ac:dyDescent="0.35">
      <c r="B45" s="30">
        <v>7</v>
      </c>
      <c r="C45" s="32" t="s">
        <v>101</v>
      </c>
      <c r="D45" s="30">
        <f>KUISIONER!C46</f>
        <v>3</v>
      </c>
      <c r="E45" s="30">
        <f>KUISIONER!D46</f>
        <v>1</v>
      </c>
      <c r="F45" s="30">
        <f>KUISIONER!E46</f>
        <v>1</v>
      </c>
      <c r="G45" s="30">
        <f>KUISIONER!F46</f>
        <v>1</v>
      </c>
      <c r="H45" s="30">
        <f>KUISIONER!G46</f>
        <v>4</v>
      </c>
      <c r="I45" s="30">
        <f>KUISIONER!H46</f>
        <v>4</v>
      </c>
      <c r="J45" s="30">
        <f>KUISIONER!I46</f>
        <v>5</v>
      </c>
      <c r="K45" s="30">
        <f>KUISIONER!J46</f>
        <v>2</v>
      </c>
      <c r="L45" s="30">
        <f>KUISIONER!K46</f>
        <v>4</v>
      </c>
      <c r="M45" s="30">
        <f>KUISIONER!L46</f>
        <v>3</v>
      </c>
      <c r="N45" s="30">
        <f>KUISIONER!M46</f>
        <v>5</v>
      </c>
      <c r="O45" s="30">
        <f>KUISIONER!N46</f>
        <v>4</v>
      </c>
      <c r="P45" s="30">
        <f>KUISIONER!O46</f>
        <v>2</v>
      </c>
      <c r="Q45" s="30">
        <f>KUISIONER!P46</f>
        <v>2</v>
      </c>
      <c r="R45" s="30">
        <f>KUISIONER!Q46</f>
        <v>3</v>
      </c>
      <c r="S45" s="30">
        <f>KUISIONER!R46</f>
        <v>3</v>
      </c>
      <c r="T45" s="30">
        <f>KUISIONER!S46</f>
        <v>2</v>
      </c>
      <c r="U45" s="30">
        <f>KUISIONER!T46</f>
        <v>3</v>
      </c>
      <c r="V45" s="30">
        <f>KUISIONER!U46</f>
        <v>3</v>
      </c>
      <c r="W45" s="30">
        <f>KUISIONER!V46</f>
        <v>3</v>
      </c>
    </row>
    <row r="46" spans="2:23" ht="15.5" x14ac:dyDescent="0.35">
      <c r="B46" s="30">
        <v>8</v>
      </c>
      <c r="C46" s="32" t="s">
        <v>102</v>
      </c>
      <c r="D46" s="30">
        <f>KUISIONER!C47</f>
        <v>3</v>
      </c>
      <c r="E46" s="30">
        <f>KUISIONER!D47</f>
        <v>3</v>
      </c>
      <c r="F46" s="30">
        <f>KUISIONER!E47</f>
        <v>4</v>
      </c>
      <c r="G46" s="30">
        <f>KUISIONER!F47</f>
        <v>5</v>
      </c>
      <c r="H46" s="30">
        <f>KUISIONER!G47</f>
        <v>5</v>
      </c>
      <c r="I46" s="30">
        <f>KUISIONER!H47</f>
        <v>3</v>
      </c>
      <c r="J46" s="30">
        <f>KUISIONER!I47</f>
        <v>3</v>
      </c>
      <c r="K46" s="30">
        <f>KUISIONER!J47</f>
        <v>5</v>
      </c>
      <c r="L46" s="30">
        <f>KUISIONER!K47</f>
        <v>4</v>
      </c>
      <c r="M46" s="30">
        <f>KUISIONER!L47</f>
        <v>3</v>
      </c>
      <c r="N46" s="30">
        <f>KUISIONER!M47</f>
        <v>4</v>
      </c>
      <c r="O46" s="30">
        <f>KUISIONER!N47</f>
        <v>5</v>
      </c>
      <c r="P46" s="30">
        <f>KUISIONER!O47</f>
        <v>5</v>
      </c>
      <c r="Q46" s="30">
        <f>KUISIONER!P47</f>
        <v>4</v>
      </c>
      <c r="R46" s="30">
        <f>KUISIONER!Q47</f>
        <v>4</v>
      </c>
      <c r="S46" s="30">
        <f>KUISIONER!R47</f>
        <v>5</v>
      </c>
      <c r="T46" s="30">
        <f>KUISIONER!S47</f>
        <v>3</v>
      </c>
      <c r="U46" s="30">
        <f>KUISIONER!T47</f>
        <v>5</v>
      </c>
      <c r="V46" s="30">
        <f>KUISIONER!U47</f>
        <v>3</v>
      </c>
      <c r="W46" s="30">
        <f>KUISIONER!V47</f>
        <v>3</v>
      </c>
    </row>
    <row r="47" spans="2:23" ht="15.5" x14ac:dyDescent="0.35">
      <c r="B47" s="30">
        <v>9</v>
      </c>
      <c r="C47" s="32" t="s">
        <v>103</v>
      </c>
      <c r="D47" s="30">
        <f>KUISIONER!C48</f>
        <v>5</v>
      </c>
      <c r="E47" s="30">
        <f>KUISIONER!D48</f>
        <v>5</v>
      </c>
      <c r="F47" s="30">
        <f>KUISIONER!E48</f>
        <v>4</v>
      </c>
      <c r="G47" s="30">
        <f>KUISIONER!F48</f>
        <v>5</v>
      </c>
      <c r="H47" s="30">
        <f>KUISIONER!G48</f>
        <v>5</v>
      </c>
      <c r="I47" s="30">
        <f>KUISIONER!H48</f>
        <v>4</v>
      </c>
      <c r="J47" s="30">
        <f>KUISIONER!I48</f>
        <v>5</v>
      </c>
      <c r="K47" s="30">
        <f>KUISIONER!J48</f>
        <v>5</v>
      </c>
      <c r="L47" s="30">
        <f>KUISIONER!K48</f>
        <v>5</v>
      </c>
      <c r="M47" s="30">
        <f>KUISIONER!L48</f>
        <v>3</v>
      </c>
      <c r="N47" s="30">
        <f>KUISIONER!M48</f>
        <v>5</v>
      </c>
      <c r="O47" s="30">
        <f>KUISIONER!N48</f>
        <v>5</v>
      </c>
      <c r="P47" s="30">
        <f>KUISIONER!O48</f>
        <v>4</v>
      </c>
      <c r="Q47" s="30">
        <f>KUISIONER!P48</f>
        <v>5</v>
      </c>
      <c r="R47" s="30">
        <f>KUISIONER!Q48</f>
        <v>4</v>
      </c>
      <c r="S47" s="30">
        <f>KUISIONER!R48</f>
        <v>2</v>
      </c>
      <c r="T47" s="30">
        <f>KUISIONER!S48</f>
        <v>4</v>
      </c>
      <c r="U47" s="30">
        <f>KUISIONER!T48</f>
        <v>2</v>
      </c>
      <c r="V47" s="30">
        <f>KUISIONER!U48</f>
        <v>2</v>
      </c>
      <c r="W47" s="30">
        <f>KUISIONER!V48</f>
        <v>4</v>
      </c>
    </row>
    <row r="48" spans="2:23" ht="15.5" x14ac:dyDescent="0.35">
      <c r="B48" s="30">
        <v>10</v>
      </c>
      <c r="C48" s="32" t="s">
        <v>104</v>
      </c>
      <c r="D48" s="30">
        <f>KUISIONER!C49</f>
        <v>5</v>
      </c>
      <c r="E48" s="30">
        <f>KUISIONER!D49</f>
        <v>2</v>
      </c>
      <c r="F48" s="30">
        <f>KUISIONER!E49</f>
        <v>5</v>
      </c>
      <c r="G48" s="30">
        <f>KUISIONER!F49</f>
        <v>3</v>
      </c>
      <c r="H48" s="30">
        <f>KUISIONER!G49</f>
        <v>5</v>
      </c>
      <c r="I48" s="30">
        <f>KUISIONER!H49</f>
        <v>5</v>
      </c>
      <c r="J48" s="30">
        <f>KUISIONER!I49</f>
        <v>5</v>
      </c>
      <c r="K48" s="30">
        <f>KUISIONER!J49</f>
        <v>5</v>
      </c>
      <c r="L48" s="30">
        <f>KUISIONER!K49</f>
        <v>5</v>
      </c>
      <c r="M48" s="30">
        <f>KUISIONER!L49</f>
        <v>5</v>
      </c>
      <c r="N48" s="30">
        <f>KUISIONER!M49</f>
        <v>5</v>
      </c>
      <c r="O48" s="30">
        <f>KUISIONER!N49</f>
        <v>3</v>
      </c>
      <c r="P48" s="30">
        <f>KUISIONER!O49</f>
        <v>5</v>
      </c>
      <c r="Q48" s="30">
        <f>KUISIONER!P49</f>
        <v>3</v>
      </c>
      <c r="R48" s="30">
        <f>KUISIONER!Q49</f>
        <v>5</v>
      </c>
      <c r="S48" s="30">
        <f>KUISIONER!R49</f>
        <v>5</v>
      </c>
      <c r="T48" s="30">
        <f>KUISIONER!S49</f>
        <v>3</v>
      </c>
      <c r="U48" s="30">
        <f>KUISIONER!T49</f>
        <v>5</v>
      </c>
      <c r="V48" s="30">
        <f>KUISIONER!U49</f>
        <v>5</v>
      </c>
      <c r="W48" s="30">
        <f>KUISIONER!V49</f>
        <v>3</v>
      </c>
    </row>
    <row r="49" spans="2:23" ht="15.5" x14ac:dyDescent="0.35">
      <c r="B49" s="30">
        <v>11</v>
      </c>
      <c r="C49" s="32" t="s">
        <v>105</v>
      </c>
      <c r="D49" s="30">
        <f>KUISIONER!C50</f>
        <v>3</v>
      </c>
      <c r="E49" s="30">
        <f>KUISIONER!D50</f>
        <v>3</v>
      </c>
      <c r="F49" s="30">
        <f>KUISIONER!E50</f>
        <v>2</v>
      </c>
      <c r="G49" s="30">
        <f>KUISIONER!F50</f>
        <v>3</v>
      </c>
      <c r="H49" s="30">
        <f>KUISIONER!G50</f>
        <v>4</v>
      </c>
      <c r="I49" s="30">
        <f>KUISIONER!H50</f>
        <v>5</v>
      </c>
      <c r="J49" s="30">
        <f>KUISIONER!I50</f>
        <v>2</v>
      </c>
      <c r="K49" s="30">
        <f>KUISIONER!J50</f>
        <v>3</v>
      </c>
      <c r="L49" s="30">
        <f>KUISIONER!K50</f>
        <v>3</v>
      </c>
      <c r="M49" s="30">
        <f>KUISIONER!L50</f>
        <v>2</v>
      </c>
      <c r="N49" s="30">
        <f>KUISIONER!M50</f>
        <v>2</v>
      </c>
      <c r="O49" s="30">
        <f>KUISIONER!N50</f>
        <v>4</v>
      </c>
      <c r="P49" s="30">
        <f>KUISIONER!O50</f>
        <v>3</v>
      </c>
      <c r="Q49" s="30">
        <f>KUISIONER!P50</f>
        <v>3</v>
      </c>
      <c r="R49" s="30">
        <f>KUISIONER!Q50</f>
        <v>2</v>
      </c>
      <c r="S49" s="30">
        <f>KUISIONER!R50</f>
        <v>2</v>
      </c>
      <c r="T49" s="30">
        <f>KUISIONER!S50</f>
        <v>2</v>
      </c>
      <c r="U49" s="30">
        <f>KUISIONER!T50</f>
        <v>4</v>
      </c>
      <c r="V49" s="30">
        <f>KUISIONER!U50</f>
        <v>3</v>
      </c>
      <c r="W49" s="30">
        <f>KUISIONER!V50</f>
        <v>3</v>
      </c>
    </row>
    <row r="50" spans="2:23" ht="15.5" x14ac:dyDescent="0.35">
      <c r="B50" s="30">
        <v>12</v>
      </c>
      <c r="C50" s="32" t="s">
        <v>106</v>
      </c>
      <c r="D50" s="30">
        <f>KUISIONER!C51</f>
        <v>1</v>
      </c>
      <c r="E50" s="30">
        <f>KUISIONER!D51</f>
        <v>2</v>
      </c>
      <c r="F50" s="30">
        <f>KUISIONER!E51</f>
        <v>3</v>
      </c>
      <c r="G50" s="30">
        <f>KUISIONER!F51</f>
        <v>2</v>
      </c>
      <c r="H50" s="30">
        <f>KUISIONER!G51</f>
        <v>2</v>
      </c>
      <c r="I50" s="30">
        <f>KUISIONER!H51</f>
        <v>3</v>
      </c>
      <c r="J50" s="30">
        <f>KUISIONER!I51</f>
        <v>3</v>
      </c>
      <c r="K50" s="30">
        <f>KUISIONER!J51</f>
        <v>2</v>
      </c>
      <c r="L50" s="30">
        <f>KUISIONER!K51</f>
        <v>2</v>
      </c>
      <c r="M50" s="30">
        <f>KUISIONER!L51</f>
        <v>2</v>
      </c>
      <c r="N50" s="30">
        <f>KUISIONER!M51</f>
        <v>3</v>
      </c>
      <c r="O50" s="30">
        <f>KUISIONER!N51</f>
        <v>1</v>
      </c>
      <c r="P50" s="30">
        <f>KUISIONER!O51</f>
        <v>4</v>
      </c>
      <c r="Q50" s="30">
        <f>KUISIONER!P51</f>
        <v>2</v>
      </c>
      <c r="R50" s="30">
        <f>KUISIONER!Q51</f>
        <v>3</v>
      </c>
      <c r="S50" s="30">
        <f>KUISIONER!R51</f>
        <v>2</v>
      </c>
      <c r="T50" s="30">
        <f>KUISIONER!S51</f>
        <v>3</v>
      </c>
      <c r="U50" s="30">
        <f>KUISIONER!T51</f>
        <v>2</v>
      </c>
      <c r="V50" s="30">
        <f>KUISIONER!U51</f>
        <v>3</v>
      </c>
      <c r="W50" s="30">
        <f>KUISIONER!V51</f>
        <v>3</v>
      </c>
    </row>
    <row r="51" spans="2:23" ht="15.5" x14ac:dyDescent="0.35">
      <c r="B51" s="30">
        <v>13</v>
      </c>
      <c r="C51" s="32" t="s">
        <v>107</v>
      </c>
      <c r="D51" s="30">
        <f>KUISIONER!C52</f>
        <v>4</v>
      </c>
      <c r="E51" s="30">
        <f>KUISIONER!D52</f>
        <v>4</v>
      </c>
      <c r="F51" s="30">
        <f>KUISIONER!E52</f>
        <v>3</v>
      </c>
      <c r="G51" s="30">
        <f>KUISIONER!F52</f>
        <v>4</v>
      </c>
      <c r="H51" s="30">
        <f>KUISIONER!G52</f>
        <v>5</v>
      </c>
      <c r="I51" s="30">
        <f>KUISIONER!H52</f>
        <v>3</v>
      </c>
      <c r="J51" s="30">
        <f>KUISIONER!I52</f>
        <v>5</v>
      </c>
      <c r="K51" s="30">
        <f>KUISIONER!J52</f>
        <v>4</v>
      </c>
      <c r="L51" s="30">
        <f>KUISIONER!K52</f>
        <v>4</v>
      </c>
      <c r="M51" s="30">
        <f>KUISIONER!L52</f>
        <v>4</v>
      </c>
      <c r="N51" s="30">
        <f>KUISIONER!M52</f>
        <v>5</v>
      </c>
      <c r="O51" s="30">
        <f>KUISIONER!N52</f>
        <v>3</v>
      </c>
      <c r="P51" s="30">
        <f>KUISIONER!O52</f>
        <v>4</v>
      </c>
      <c r="Q51" s="30">
        <f>KUISIONER!P52</f>
        <v>4</v>
      </c>
      <c r="R51" s="30">
        <f>KUISIONER!Q52</f>
        <v>3</v>
      </c>
      <c r="S51" s="30">
        <f>KUISIONER!R52</f>
        <v>4</v>
      </c>
      <c r="T51" s="30">
        <f>KUISIONER!S52</f>
        <v>4</v>
      </c>
      <c r="U51" s="30">
        <f>KUISIONER!T52</f>
        <v>5</v>
      </c>
      <c r="V51" s="30">
        <f>KUISIONER!U52</f>
        <v>2</v>
      </c>
      <c r="W51" s="30">
        <f>KUISIONER!V52</f>
        <v>5</v>
      </c>
    </row>
    <row r="52" spans="2:23" ht="15.5" x14ac:dyDescent="0.35">
      <c r="B52" s="30">
        <v>14</v>
      </c>
      <c r="C52" s="32" t="s">
        <v>108</v>
      </c>
      <c r="D52" s="30">
        <f>KUISIONER!C53</f>
        <v>4</v>
      </c>
      <c r="E52" s="30">
        <f>KUISIONER!D53</f>
        <v>3</v>
      </c>
      <c r="F52" s="30">
        <f>KUISIONER!E53</f>
        <v>4</v>
      </c>
      <c r="G52" s="30">
        <f>KUISIONER!F53</f>
        <v>3</v>
      </c>
      <c r="H52" s="30">
        <f>KUISIONER!G53</f>
        <v>3</v>
      </c>
      <c r="I52" s="30">
        <f>KUISIONER!H53</f>
        <v>5</v>
      </c>
      <c r="J52" s="30">
        <f>KUISIONER!I53</f>
        <v>4</v>
      </c>
      <c r="K52" s="30">
        <f>KUISIONER!J53</f>
        <v>5</v>
      </c>
      <c r="L52" s="30">
        <f>KUISIONER!K53</f>
        <v>3</v>
      </c>
      <c r="M52" s="30">
        <f>KUISIONER!L53</f>
        <v>4</v>
      </c>
      <c r="N52" s="30">
        <f>KUISIONER!M53</f>
        <v>4</v>
      </c>
      <c r="O52" s="30">
        <f>KUISIONER!N53</f>
        <v>5</v>
      </c>
      <c r="P52" s="30">
        <f>KUISIONER!O53</f>
        <v>5</v>
      </c>
      <c r="Q52" s="30">
        <f>KUISIONER!P53</f>
        <v>4</v>
      </c>
      <c r="R52" s="30">
        <f>KUISIONER!Q53</f>
        <v>5</v>
      </c>
      <c r="S52" s="30">
        <f>KUISIONER!R53</f>
        <v>4</v>
      </c>
      <c r="T52" s="30">
        <f>KUISIONER!S53</f>
        <v>5</v>
      </c>
      <c r="U52" s="30">
        <f>KUISIONER!T53</f>
        <v>4</v>
      </c>
      <c r="V52" s="30">
        <f>KUISIONER!U53</f>
        <v>5</v>
      </c>
      <c r="W52" s="30">
        <f>KUISIONER!V53</f>
        <v>5</v>
      </c>
    </row>
    <row r="53" spans="2:23" ht="15.5" x14ac:dyDescent="0.35">
      <c r="B53" s="30">
        <v>15</v>
      </c>
      <c r="C53" s="32" t="s">
        <v>109</v>
      </c>
      <c r="D53" s="30">
        <f>KUISIONER!C54</f>
        <v>4</v>
      </c>
      <c r="E53" s="30">
        <f>KUISIONER!D54</f>
        <v>5</v>
      </c>
      <c r="F53" s="30">
        <f>KUISIONER!E54</f>
        <v>2</v>
      </c>
      <c r="G53" s="30">
        <f>KUISIONER!F54</f>
        <v>5</v>
      </c>
      <c r="H53" s="30">
        <f>KUISIONER!G54</f>
        <v>2</v>
      </c>
      <c r="I53" s="30">
        <f>KUISIONER!H54</f>
        <v>5</v>
      </c>
      <c r="J53" s="30">
        <f>KUISIONER!I54</f>
        <v>5</v>
      </c>
      <c r="K53" s="30">
        <f>KUISIONER!J54</f>
        <v>4</v>
      </c>
      <c r="L53" s="30">
        <f>KUISIONER!K54</f>
        <v>4</v>
      </c>
      <c r="M53" s="30">
        <f>KUISIONER!L54</f>
        <v>5</v>
      </c>
      <c r="N53" s="30">
        <f>KUISIONER!M54</f>
        <v>5</v>
      </c>
      <c r="O53" s="30">
        <f>KUISIONER!N54</f>
        <v>5</v>
      </c>
      <c r="P53" s="30">
        <f>KUISIONER!O54</f>
        <v>4</v>
      </c>
      <c r="Q53" s="30">
        <f>KUISIONER!P54</f>
        <v>4</v>
      </c>
      <c r="R53" s="30">
        <f>KUISIONER!Q54</f>
        <v>3</v>
      </c>
      <c r="S53" s="30">
        <f>KUISIONER!R54</f>
        <v>5</v>
      </c>
      <c r="T53" s="30">
        <f>KUISIONER!S54</f>
        <v>5</v>
      </c>
      <c r="U53" s="30">
        <f>KUISIONER!T54</f>
        <v>5</v>
      </c>
      <c r="V53" s="30">
        <f>KUISIONER!U54</f>
        <v>4</v>
      </c>
      <c r="W53" s="30">
        <f>KUISIONER!V54</f>
        <v>5</v>
      </c>
    </row>
    <row r="54" spans="2:23" ht="15.5" x14ac:dyDescent="0.35">
      <c r="B54" s="30">
        <v>16</v>
      </c>
      <c r="C54" s="32" t="s">
        <v>110</v>
      </c>
      <c r="D54" s="30">
        <f>KUISIONER!C55</f>
        <v>2</v>
      </c>
      <c r="E54" s="30">
        <f>KUISIONER!D55</f>
        <v>3</v>
      </c>
      <c r="F54" s="30">
        <f>KUISIONER!E55</f>
        <v>4</v>
      </c>
      <c r="G54" s="30">
        <f>KUISIONER!F55</f>
        <v>3</v>
      </c>
      <c r="H54" s="30">
        <f>KUISIONER!G55</f>
        <v>2</v>
      </c>
      <c r="I54" s="30">
        <f>KUISIONER!H55</f>
        <v>4</v>
      </c>
      <c r="J54" s="30">
        <f>KUISIONER!I55</f>
        <v>4</v>
      </c>
      <c r="K54" s="30">
        <f>KUISIONER!J55</f>
        <v>5</v>
      </c>
      <c r="L54" s="30">
        <f>KUISIONER!K55</f>
        <v>3</v>
      </c>
      <c r="M54" s="30">
        <f>KUISIONER!L55</f>
        <v>2</v>
      </c>
      <c r="N54" s="30">
        <f>KUISIONER!M55</f>
        <v>4</v>
      </c>
      <c r="O54" s="30">
        <f>KUISIONER!N55</f>
        <v>2</v>
      </c>
      <c r="P54" s="30">
        <f>KUISIONER!O55</f>
        <v>5</v>
      </c>
      <c r="Q54" s="30">
        <f>KUISIONER!P55</f>
        <v>2</v>
      </c>
      <c r="R54" s="30">
        <f>KUISIONER!Q55</f>
        <v>4</v>
      </c>
      <c r="S54" s="30">
        <f>KUISIONER!R55</f>
        <v>1</v>
      </c>
      <c r="T54" s="30">
        <f>KUISIONER!S55</f>
        <v>1</v>
      </c>
      <c r="U54" s="30">
        <f>KUISIONER!T55</f>
        <v>2</v>
      </c>
      <c r="V54" s="30">
        <f>KUISIONER!U55</f>
        <v>2</v>
      </c>
      <c r="W54" s="30">
        <f>KUISIONER!V55</f>
        <v>4</v>
      </c>
    </row>
    <row r="55" spans="2:23" ht="15.5" x14ac:dyDescent="0.35">
      <c r="B55" s="30">
        <v>17</v>
      </c>
      <c r="C55" s="32" t="s">
        <v>111</v>
      </c>
      <c r="D55" s="30">
        <f>KUISIONER!C56</f>
        <v>4</v>
      </c>
      <c r="E55" s="30">
        <f>KUISIONER!D56</f>
        <v>2</v>
      </c>
      <c r="F55" s="30">
        <f>KUISIONER!E56</f>
        <v>2</v>
      </c>
      <c r="G55" s="30">
        <f>KUISIONER!F56</f>
        <v>3</v>
      </c>
      <c r="H55" s="30">
        <f>KUISIONER!G56</f>
        <v>1</v>
      </c>
      <c r="I55" s="30">
        <f>KUISIONER!H56</f>
        <v>2</v>
      </c>
      <c r="J55" s="30">
        <f>KUISIONER!I56</f>
        <v>2</v>
      </c>
      <c r="K55" s="30">
        <f>KUISIONER!J56</f>
        <v>4</v>
      </c>
      <c r="L55" s="30">
        <f>KUISIONER!K56</f>
        <v>3</v>
      </c>
      <c r="M55" s="30">
        <f>KUISIONER!L56</f>
        <v>2</v>
      </c>
      <c r="N55" s="30">
        <f>KUISIONER!M56</f>
        <v>2</v>
      </c>
      <c r="O55" s="30">
        <f>KUISIONER!N56</f>
        <v>3</v>
      </c>
      <c r="P55" s="30">
        <f>KUISIONER!O56</f>
        <v>2</v>
      </c>
      <c r="Q55" s="30">
        <f>KUISIONER!P56</f>
        <v>4</v>
      </c>
      <c r="R55" s="30">
        <f>KUISIONER!Q56</f>
        <v>2</v>
      </c>
      <c r="S55" s="30">
        <f>KUISIONER!R56</f>
        <v>3</v>
      </c>
      <c r="T55" s="30">
        <f>KUISIONER!S56</f>
        <v>1</v>
      </c>
      <c r="U55" s="30">
        <f>KUISIONER!T56</f>
        <v>1</v>
      </c>
      <c r="V55" s="30">
        <f>KUISIONER!U56</f>
        <v>2</v>
      </c>
      <c r="W55" s="30">
        <f>KUISIONER!V56</f>
        <v>2</v>
      </c>
    </row>
    <row r="56" spans="2:23" ht="15.5" x14ac:dyDescent="0.35">
      <c r="B56" s="30">
        <v>18</v>
      </c>
      <c r="C56" s="32" t="s">
        <v>112</v>
      </c>
      <c r="D56" s="30">
        <f>KUISIONER!C57</f>
        <v>3</v>
      </c>
      <c r="E56" s="30">
        <f>KUISIONER!D57</f>
        <v>1</v>
      </c>
      <c r="F56" s="30">
        <f>KUISIONER!E57</f>
        <v>4</v>
      </c>
      <c r="G56" s="30">
        <f>KUISIONER!F57</f>
        <v>1</v>
      </c>
      <c r="H56" s="30">
        <f>KUISIONER!G57</f>
        <v>1</v>
      </c>
      <c r="I56" s="30">
        <f>KUISIONER!H57</f>
        <v>2</v>
      </c>
      <c r="J56" s="30">
        <f>KUISIONER!I57</f>
        <v>4</v>
      </c>
      <c r="K56" s="30">
        <f>KUISIONER!J57</f>
        <v>3</v>
      </c>
      <c r="L56" s="30">
        <f>KUISIONER!K57</f>
        <v>2</v>
      </c>
      <c r="M56" s="30">
        <f>KUISIONER!L57</f>
        <v>5</v>
      </c>
      <c r="N56" s="30">
        <f>KUISIONER!M57</f>
        <v>4</v>
      </c>
      <c r="O56" s="30">
        <f>KUISIONER!N57</f>
        <v>2</v>
      </c>
      <c r="P56" s="30">
        <f>KUISIONER!O57</f>
        <v>1</v>
      </c>
      <c r="Q56" s="30">
        <f>KUISIONER!P57</f>
        <v>3</v>
      </c>
      <c r="R56" s="30">
        <f>KUISIONER!Q57</f>
        <v>2</v>
      </c>
      <c r="S56" s="30">
        <f>KUISIONER!R57</f>
        <v>5</v>
      </c>
      <c r="T56" s="30">
        <f>KUISIONER!S57</f>
        <v>3</v>
      </c>
      <c r="U56" s="30">
        <f>KUISIONER!T57</f>
        <v>3</v>
      </c>
      <c r="V56" s="30">
        <f>KUISIONER!U57</f>
        <v>1</v>
      </c>
      <c r="W56" s="30">
        <f>KUISIONER!V57</f>
        <v>2</v>
      </c>
    </row>
    <row r="57" spans="2:23" ht="15.5" x14ac:dyDescent="0.35">
      <c r="B57" s="30">
        <v>19</v>
      </c>
      <c r="C57" s="32" t="s">
        <v>113</v>
      </c>
      <c r="D57" s="30">
        <f>KUISIONER!C58</f>
        <v>1</v>
      </c>
      <c r="E57" s="30">
        <f>KUISIONER!D58</f>
        <v>5</v>
      </c>
      <c r="F57" s="30">
        <f>KUISIONER!E58</f>
        <v>3</v>
      </c>
      <c r="G57" s="30">
        <f>KUISIONER!F58</f>
        <v>1</v>
      </c>
      <c r="H57" s="30">
        <f>KUISIONER!G58</f>
        <v>2</v>
      </c>
      <c r="I57" s="30">
        <f>KUISIONER!H58</f>
        <v>3</v>
      </c>
      <c r="J57" s="30">
        <f>KUISIONER!I58</f>
        <v>1</v>
      </c>
      <c r="K57" s="30">
        <f>KUISIONER!J58</f>
        <v>4</v>
      </c>
      <c r="L57" s="30">
        <f>KUISIONER!K58</f>
        <v>2</v>
      </c>
      <c r="M57" s="30">
        <f>KUISIONER!L58</f>
        <v>3</v>
      </c>
      <c r="N57" s="30">
        <f>KUISIONER!M58</f>
        <v>1</v>
      </c>
      <c r="O57" s="30">
        <f>KUISIONER!N58</f>
        <v>2</v>
      </c>
      <c r="P57" s="30">
        <f>KUISIONER!O58</f>
        <v>3</v>
      </c>
      <c r="Q57" s="30">
        <f>KUISIONER!P58</f>
        <v>2</v>
      </c>
      <c r="R57" s="30">
        <f>KUISIONER!Q58</f>
        <v>5</v>
      </c>
      <c r="S57" s="30">
        <f>KUISIONER!R58</f>
        <v>5</v>
      </c>
      <c r="T57" s="30">
        <f>KUISIONER!S58</f>
        <v>4</v>
      </c>
      <c r="U57" s="30">
        <f>KUISIONER!T58</f>
        <v>2</v>
      </c>
      <c r="V57" s="30">
        <f>KUISIONER!U58</f>
        <v>3</v>
      </c>
      <c r="W57" s="30">
        <f>KUISIONER!V58</f>
        <v>5</v>
      </c>
    </row>
    <row r="58" spans="2:23" ht="15.5" x14ac:dyDescent="0.35">
      <c r="B58" s="30">
        <v>20</v>
      </c>
      <c r="C58" s="32" t="s">
        <v>114</v>
      </c>
      <c r="D58" s="30">
        <f>KUISIONER!C59</f>
        <v>5</v>
      </c>
      <c r="E58" s="30">
        <f>KUISIONER!D59</f>
        <v>5</v>
      </c>
      <c r="F58" s="30">
        <f>KUISIONER!E59</f>
        <v>5</v>
      </c>
      <c r="G58" s="30">
        <f>KUISIONER!F59</f>
        <v>3</v>
      </c>
      <c r="H58" s="30">
        <f>KUISIONER!G59</f>
        <v>5</v>
      </c>
      <c r="I58" s="30">
        <f>KUISIONER!H59</f>
        <v>5</v>
      </c>
      <c r="J58" s="30">
        <f>KUISIONER!I59</f>
        <v>5</v>
      </c>
      <c r="K58" s="30">
        <f>KUISIONER!J59</f>
        <v>5</v>
      </c>
      <c r="L58" s="30">
        <f>KUISIONER!K59</f>
        <v>5</v>
      </c>
      <c r="M58" s="30">
        <f>KUISIONER!L59</f>
        <v>3</v>
      </c>
      <c r="N58" s="30">
        <f>KUISIONER!M59</f>
        <v>5</v>
      </c>
      <c r="O58" s="30">
        <f>KUISIONER!N59</f>
        <v>5</v>
      </c>
      <c r="P58" s="30">
        <f>KUISIONER!O59</f>
        <v>2</v>
      </c>
      <c r="Q58" s="30">
        <f>KUISIONER!P59</f>
        <v>5</v>
      </c>
      <c r="R58" s="30">
        <f>KUISIONER!Q59</f>
        <v>5</v>
      </c>
      <c r="S58" s="30">
        <f>KUISIONER!R59</f>
        <v>5</v>
      </c>
      <c r="T58" s="30">
        <f>KUISIONER!S59</f>
        <v>3</v>
      </c>
      <c r="U58" s="30">
        <f>KUISIONER!T59</f>
        <v>5</v>
      </c>
      <c r="V58" s="30">
        <f>KUISIONER!U59</f>
        <v>5</v>
      </c>
      <c r="W58" s="30">
        <f>KUISIONER!V59</f>
        <v>3</v>
      </c>
    </row>
    <row r="59" spans="2:23" ht="21.5" customHeight="1" x14ac:dyDescent="0.35">
      <c r="B59" s="82" t="s">
        <v>64</v>
      </c>
      <c r="C59" s="82"/>
      <c r="D59" s="44">
        <f>SUM(D39:D58)</f>
        <v>63</v>
      </c>
      <c r="E59" s="44">
        <f>SUM(E39:E58)</f>
        <v>61</v>
      </c>
      <c r="F59" s="44">
        <f t="shared" ref="F59" si="2">SUM(F39:F58)</f>
        <v>63</v>
      </c>
      <c r="G59" s="44">
        <f t="shared" ref="G59" si="3">SUM(G39:G58)</f>
        <v>58</v>
      </c>
      <c r="H59" s="44">
        <f t="shared" ref="H59" si="4">SUM(H39:H58)</f>
        <v>61</v>
      </c>
      <c r="I59" s="44">
        <f t="shared" ref="I59" si="5">SUM(I39:I58)</f>
        <v>71</v>
      </c>
      <c r="J59" s="44">
        <f t="shared" ref="J59" si="6">SUM(J39:J58)</f>
        <v>78</v>
      </c>
      <c r="K59" s="44">
        <f t="shared" ref="K59" si="7">SUM(K39:K58)</f>
        <v>72</v>
      </c>
      <c r="L59" s="44">
        <f t="shared" ref="L59" si="8">SUM(L39:L58)</f>
        <v>67</v>
      </c>
      <c r="M59" s="44">
        <f t="shared" ref="M59" si="9">SUM(M39:M58)</f>
        <v>64</v>
      </c>
      <c r="N59" s="44">
        <f t="shared" ref="N59" si="10">SUM(N39:N58)</f>
        <v>73</v>
      </c>
      <c r="O59" s="44">
        <f t="shared" ref="O59" si="11">SUM(O39:O58)</f>
        <v>70</v>
      </c>
      <c r="P59" s="44">
        <f t="shared" ref="P59" si="12">SUM(P39:P58)</f>
        <v>68</v>
      </c>
      <c r="Q59" s="44">
        <f t="shared" ref="Q59" si="13">SUM(Q39:Q58)</f>
        <v>67</v>
      </c>
      <c r="R59" s="44">
        <f t="shared" ref="R59" si="14">SUM(R39:R58)</f>
        <v>63</v>
      </c>
      <c r="S59" s="44">
        <f t="shared" ref="S59" si="15">SUM(S39:S58)</f>
        <v>69</v>
      </c>
      <c r="T59" s="44">
        <f t="shared" ref="T59" si="16">SUM(T39:T58)</f>
        <v>57</v>
      </c>
      <c r="U59" s="44">
        <f t="shared" ref="U59" si="17">SUM(U39:U58)</f>
        <v>65</v>
      </c>
      <c r="V59" s="44">
        <f t="shared" ref="V59" si="18">SUM(V39:V58)</f>
        <v>62</v>
      </c>
      <c r="W59" s="44">
        <f t="shared" ref="W59" si="19">SUM(W39:W58)</f>
        <v>70</v>
      </c>
    </row>
    <row r="60" spans="2:23" ht="26.5" customHeight="1" x14ac:dyDescent="0.35">
      <c r="B60" s="83" t="s">
        <v>65</v>
      </c>
      <c r="C60" s="83"/>
      <c r="D60" s="45">
        <f>AVERAGE(D39:D58)</f>
        <v>3.15</v>
      </c>
      <c r="E60" s="45">
        <f t="shared" ref="E60:W60" si="20">AVERAGE(E39:E58)</f>
        <v>3.05</v>
      </c>
      <c r="F60" s="45">
        <f t="shared" si="20"/>
        <v>3.15</v>
      </c>
      <c r="G60" s="45">
        <f t="shared" si="20"/>
        <v>2.9</v>
      </c>
      <c r="H60" s="45">
        <f t="shared" si="20"/>
        <v>3.05</v>
      </c>
      <c r="I60" s="45">
        <f t="shared" si="20"/>
        <v>3.55</v>
      </c>
      <c r="J60" s="45">
        <f t="shared" si="20"/>
        <v>3.9</v>
      </c>
      <c r="K60" s="45">
        <f t="shared" si="20"/>
        <v>3.6</v>
      </c>
      <c r="L60" s="45">
        <f t="shared" si="20"/>
        <v>3.35</v>
      </c>
      <c r="M60" s="45">
        <f t="shared" si="20"/>
        <v>3.2</v>
      </c>
      <c r="N60" s="45">
        <f t="shared" si="20"/>
        <v>3.65</v>
      </c>
      <c r="O60" s="45">
        <f t="shared" si="20"/>
        <v>3.5</v>
      </c>
      <c r="P60" s="45">
        <f t="shared" si="20"/>
        <v>3.4</v>
      </c>
      <c r="Q60" s="45">
        <f t="shared" si="20"/>
        <v>3.35</v>
      </c>
      <c r="R60" s="45">
        <f t="shared" si="20"/>
        <v>3.15</v>
      </c>
      <c r="S60" s="45">
        <f t="shared" si="20"/>
        <v>3.45</v>
      </c>
      <c r="T60" s="45">
        <f t="shared" si="20"/>
        <v>2.85</v>
      </c>
      <c r="U60" s="45">
        <f t="shared" si="20"/>
        <v>3.25</v>
      </c>
      <c r="V60" s="45">
        <f t="shared" si="20"/>
        <v>3.1</v>
      </c>
      <c r="W60" s="45">
        <f t="shared" si="20"/>
        <v>3.5</v>
      </c>
    </row>
  </sheetData>
  <mergeCells count="22">
    <mergeCell ref="B28:C28"/>
    <mergeCell ref="B29:C29"/>
    <mergeCell ref="B59:C59"/>
    <mergeCell ref="B60:C60"/>
    <mergeCell ref="B33:W33"/>
    <mergeCell ref="B34:W34"/>
    <mergeCell ref="B36:B38"/>
    <mergeCell ref="C36:C38"/>
    <mergeCell ref="D36:W36"/>
    <mergeCell ref="D37:H37"/>
    <mergeCell ref="I37:M37"/>
    <mergeCell ref="N37:R37"/>
    <mergeCell ref="S37:W37"/>
    <mergeCell ref="B3:W3"/>
    <mergeCell ref="B4:W4"/>
    <mergeCell ref="B5:B7"/>
    <mergeCell ref="C5:C7"/>
    <mergeCell ref="D5:W5"/>
    <mergeCell ref="D6:H6"/>
    <mergeCell ref="I6:M6"/>
    <mergeCell ref="N6:R6"/>
    <mergeCell ref="S6:W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W35"/>
  <sheetViews>
    <sheetView zoomScale="70" zoomScaleNormal="70" workbookViewId="0">
      <selection activeCell="H23" sqref="H23"/>
    </sheetView>
  </sheetViews>
  <sheetFormatPr defaultRowHeight="20" customHeight="1" x14ac:dyDescent="0.35"/>
  <cols>
    <col min="1" max="2" width="8.7265625" style="33"/>
    <col min="3" max="3" width="15" style="34" customWidth="1"/>
    <col min="4" max="4" width="16.54296875" style="33" customWidth="1"/>
    <col min="5" max="5" width="21.54296875" style="33" bestFit="1" customWidth="1"/>
    <col min="6" max="7" width="15.6328125" style="33" customWidth="1"/>
    <col min="8" max="10" width="8.7265625" style="33"/>
    <col min="11" max="11" width="10.453125" style="33" customWidth="1"/>
    <col min="12" max="12" width="19.26953125" style="35" customWidth="1"/>
    <col min="13" max="13" width="21.453125" style="33" customWidth="1"/>
    <col min="14" max="14" width="14.1796875" style="33" customWidth="1"/>
    <col min="15" max="15" width="10.6328125" style="33" customWidth="1"/>
    <col min="16" max="18" width="8.7265625" style="33"/>
    <col min="19" max="19" width="30.7265625" style="33" customWidth="1"/>
    <col min="20" max="20" width="16.54296875" style="33" bestFit="1" customWidth="1"/>
    <col min="21" max="21" width="21.54296875" style="33" bestFit="1" customWidth="1"/>
    <col min="22" max="22" width="12.36328125" style="33" customWidth="1"/>
    <col min="23" max="23" width="11.453125" style="33" customWidth="1"/>
    <col min="24" max="16384" width="8.7265625" style="33"/>
  </cols>
  <sheetData>
    <row r="2" spans="3:23" ht="20" customHeight="1" x14ac:dyDescent="0.4">
      <c r="C2" s="90" t="s">
        <v>63</v>
      </c>
      <c r="D2" s="90"/>
      <c r="E2" s="90"/>
      <c r="F2" s="90"/>
      <c r="G2" s="90"/>
      <c r="K2" s="90" t="s">
        <v>66</v>
      </c>
      <c r="L2" s="90"/>
      <c r="M2" s="90"/>
      <c r="N2" s="90"/>
      <c r="O2" s="90"/>
      <c r="S2" s="84" t="s">
        <v>81</v>
      </c>
      <c r="T2" s="84"/>
      <c r="U2" s="84"/>
      <c r="V2" s="84"/>
      <c r="W2" s="84"/>
    </row>
    <row r="4" spans="3:23" ht="44" customHeight="1" x14ac:dyDescent="0.35">
      <c r="C4" s="36" t="s">
        <v>47</v>
      </c>
      <c r="D4" s="39" t="s">
        <v>61</v>
      </c>
      <c r="E4" s="39" t="s">
        <v>62</v>
      </c>
      <c r="F4" s="36" t="s">
        <v>48</v>
      </c>
      <c r="G4" s="36" t="s">
        <v>49</v>
      </c>
      <c r="K4" s="36" t="s">
        <v>47</v>
      </c>
      <c r="L4" s="39" t="s">
        <v>61</v>
      </c>
      <c r="M4" s="39" t="s">
        <v>62</v>
      </c>
      <c r="N4" s="36" t="s">
        <v>48</v>
      </c>
      <c r="O4" s="36" t="s">
        <v>49</v>
      </c>
      <c r="R4" s="36" t="s">
        <v>6</v>
      </c>
      <c r="S4" s="36" t="s">
        <v>47</v>
      </c>
      <c r="T4" s="39" t="s">
        <v>61</v>
      </c>
      <c r="U4" s="39" t="s">
        <v>62</v>
      </c>
      <c r="V4" s="36" t="s">
        <v>48</v>
      </c>
      <c r="W4" s="36" t="s">
        <v>49</v>
      </c>
    </row>
    <row r="5" spans="3:23" ht="20" customHeight="1" x14ac:dyDescent="0.35">
      <c r="C5" s="86" t="s">
        <v>57</v>
      </c>
      <c r="D5" s="86"/>
      <c r="E5" s="86"/>
      <c r="F5" s="86"/>
      <c r="G5" s="86"/>
      <c r="K5" s="42" t="s">
        <v>50</v>
      </c>
      <c r="L5" s="43">
        <f>D6</f>
        <v>3.4</v>
      </c>
      <c r="M5" s="43">
        <f>E6</f>
        <v>3.15</v>
      </c>
      <c r="N5" s="43">
        <f>L5-M5</f>
        <v>0.25</v>
      </c>
      <c r="O5" s="42">
        <v>12</v>
      </c>
      <c r="R5" s="42">
        <v>1</v>
      </c>
      <c r="S5" s="38" t="s">
        <v>82</v>
      </c>
      <c r="T5" s="43">
        <f>D19</f>
        <v>17</v>
      </c>
      <c r="U5" s="43">
        <f>E19</f>
        <v>17.599999999999998</v>
      </c>
      <c r="V5" s="43">
        <f>F19</f>
        <v>-0.60000000000000009</v>
      </c>
      <c r="W5" s="42">
        <v>1</v>
      </c>
    </row>
    <row r="6" spans="3:23" ht="20" customHeight="1" x14ac:dyDescent="0.35">
      <c r="C6" s="37">
        <v>1</v>
      </c>
      <c r="D6" s="43">
        <f>'DATA METODE IPA'!D29</f>
        <v>3.4</v>
      </c>
      <c r="E6" s="43">
        <f>'DATA METODE IPA'!D60</f>
        <v>3.15</v>
      </c>
      <c r="F6" s="43">
        <f>D6-E6</f>
        <v>0.25</v>
      </c>
      <c r="G6" s="87">
        <v>4</v>
      </c>
      <c r="K6" s="42" t="s">
        <v>51</v>
      </c>
      <c r="L6" s="43">
        <f t="shared" ref="L6:L9" si="0">D7</f>
        <v>3.5</v>
      </c>
      <c r="M6" s="43">
        <f t="shared" ref="M6:M9" si="1">E7</f>
        <v>3.05</v>
      </c>
      <c r="N6" s="43">
        <f t="shared" ref="N6:N24" si="2">L6-M6</f>
        <v>0.45000000000000018</v>
      </c>
      <c r="O6" s="42">
        <v>16</v>
      </c>
      <c r="R6" s="42">
        <v>2</v>
      </c>
      <c r="S6" s="38" t="s">
        <v>59</v>
      </c>
      <c r="T6" s="43">
        <f>D27</f>
        <v>17.850000000000001</v>
      </c>
      <c r="U6" s="43">
        <f>E27</f>
        <v>17.05</v>
      </c>
      <c r="V6" s="43">
        <f>F27</f>
        <v>0.80000000000000027</v>
      </c>
      <c r="W6" s="42">
        <v>2</v>
      </c>
    </row>
    <row r="7" spans="3:23" ht="20" customHeight="1" x14ac:dyDescent="0.35">
      <c r="C7" s="37">
        <v>2</v>
      </c>
      <c r="D7" s="42">
        <f>'DATA METODE IPA'!E29</f>
        <v>3.5</v>
      </c>
      <c r="E7" s="43">
        <f>'DATA METODE IPA'!E60</f>
        <v>3.05</v>
      </c>
      <c r="F7" s="43">
        <f t="shared" ref="F7:F10" si="3">D7-E7</f>
        <v>0.45000000000000018</v>
      </c>
      <c r="G7" s="88"/>
      <c r="K7" s="42" t="s">
        <v>52</v>
      </c>
      <c r="L7" s="43">
        <f t="shared" si="0"/>
        <v>3.55</v>
      </c>
      <c r="M7" s="43">
        <f t="shared" si="1"/>
        <v>3.15</v>
      </c>
      <c r="N7" s="43">
        <f t="shared" si="2"/>
        <v>0.39999999999999991</v>
      </c>
      <c r="O7" s="42">
        <v>15</v>
      </c>
      <c r="R7" s="42">
        <v>3</v>
      </c>
      <c r="S7" s="38" t="s">
        <v>60</v>
      </c>
      <c r="T7" s="43">
        <f>D35</f>
        <v>17.75</v>
      </c>
      <c r="U7" s="43">
        <f>E35</f>
        <v>16.149999999999999</v>
      </c>
      <c r="V7" s="43">
        <f>F35</f>
        <v>1.5999999999999996</v>
      </c>
      <c r="W7" s="42">
        <v>3</v>
      </c>
    </row>
    <row r="8" spans="3:23" ht="20" customHeight="1" x14ac:dyDescent="0.35">
      <c r="C8" s="37">
        <v>3</v>
      </c>
      <c r="D8" s="43">
        <f>'DATA METODE IPA'!F29</f>
        <v>3.55</v>
      </c>
      <c r="E8" s="43">
        <f>'DATA METODE IPA'!F60</f>
        <v>3.15</v>
      </c>
      <c r="F8" s="43">
        <f t="shared" si="3"/>
        <v>0.39999999999999991</v>
      </c>
      <c r="G8" s="88"/>
      <c r="K8" s="42" t="s">
        <v>53</v>
      </c>
      <c r="L8" s="43">
        <f t="shared" si="0"/>
        <v>3.6</v>
      </c>
      <c r="M8" s="43">
        <f t="shared" si="1"/>
        <v>2.9</v>
      </c>
      <c r="N8" s="43">
        <f t="shared" si="2"/>
        <v>0.70000000000000018</v>
      </c>
      <c r="O8" s="42">
        <v>20</v>
      </c>
      <c r="R8" s="42">
        <v>4</v>
      </c>
      <c r="S8" s="38" t="s">
        <v>57</v>
      </c>
      <c r="T8" s="43">
        <f>D11</f>
        <v>17.7</v>
      </c>
      <c r="U8" s="43">
        <f>E11</f>
        <v>15.3</v>
      </c>
      <c r="V8" s="43">
        <f>F11</f>
        <v>2.4000000000000004</v>
      </c>
      <c r="W8" s="42">
        <v>4</v>
      </c>
    </row>
    <row r="9" spans="3:23" ht="20" customHeight="1" x14ac:dyDescent="0.35">
      <c r="C9" s="37">
        <v>4</v>
      </c>
      <c r="D9" s="43">
        <f>'DATA METODE IPA'!G29</f>
        <v>3.6</v>
      </c>
      <c r="E9" s="43">
        <f>'DATA METODE IPA'!G60</f>
        <v>2.9</v>
      </c>
      <c r="F9" s="43">
        <f t="shared" si="3"/>
        <v>0.70000000000000018</v>
      </c>
      <c r="G9" s="88"/>
      <c r="K9" s="42" t="s">
        <v>54</v>
      </c>
      <c r="L9" s="43">
        <f t="shared" si="0"/>
        <v>3.65</v>
      </c>
      <c r="M9" s="43">
        <f t="shared" si="1"/>
        <v>3.05</v>
      </c>
      <c r="N9" s="43">
        <f t="shared" si="2"/>
        <v>0.60000000000000009</v>
      </c>
      <c r="O9" s="42">
        <v>19</v>
      </c>
      <c r="R9" s="85" t="s">
        <v>83</v>
      </c>
      <c r="S9" s="85"/>
      <c r="T9" s="43">
        <f>SUM(T5:T8)</f>
        <v>70.3</v>
      </c>
      <c r="U9" s="43">
        <f>SUM(U5:U8)</f>
        <v>66.099999999999994</v>
      </c>
      <c r="V9" s="43">
        <f>SUM(V5:V8)</f>
        <v>4.2</v>
      </c>
      <c r="W9" s="42"/>
    </row>
    <row r="10" spans="3:23" ht="20" customHeight="1" x14ac:dyDescent="0.35">
      <c r="C10" s="37">
        <v>5</v>
      </c>
      <c r="D10" s="43">
        <f>'DATA METODE IPA'!H29</f>
        <v>3.65</v>
      </c>
      <c r="E10" s="43">
        <f>'DATA METODE IPA'!H60</f>
        <v>3.05</v>
      </c>
      <c r="F10" s="43">
        <f t="shared" si="3"/>
        <v>0.60000000000000009</v>
      </c>
      <c r="G10" s="88"/>
      <c r="K10" s="42" t="s">
        <v>55</v>
      </c>
      <c r="L10" s="43">
        <f>D14</f>
        <v>3.5</v>
      </c>
      <c r="M10" s="43">
        <f>E14</f>
        <v>3.55</v>
      </c>
      <c r="N10" s="43">
        <f t="shared" si="2"/>
        <v>-4.9999999999999822E-2</v>
      </c>
      <c r="O10" s="42">
        <v>3</v>
      </c>
    </row>
    <row r="11" spans="3:23" ht="20" customHeight="1" x14ac:dyDescent="0.35">
      <c r="C11" s="37" t="s">
        <v>56</v>
      </c>
      <c r="D11" s="43">
        <f>SUM(D6:D10)</f>
        <v>17.7</v>
      </c>
      <c r="E11" s="43">
        <f t="shared" ref="E11:F11" si="4">SUM(E6:E10)</f>
        <v>15.3</v>
      </c>
      <c r="F11" s="43">
        <f t="shared" si="4"/>
        <v>2.4000000000000004</v>
      </c>
      <c r="G11" s="89"/>
      <c r="K11" s="42" t="s">
        <v>67</v>
      </c>
      <c r="L11" s="43">
        <f t="shared" ref="L11:L14" si="5">D15</f>
        <v>3.35</v>
      </c>
      <c r="M11" s="43">
        <f t="shared" ref="M11:M14" si="6">E15</f>
        <v>3.9</v>
      </c>
      <c r="N11" s="43">
        <f t="shared" si="2"/>
        <v>-0.54999999999999982</v>
      </c>
      <c r="O11" s="42">
        <v>1</v>
      </c>
    </row>
    <row r="12" spans="3:23" ht="30" x14ac:dyDescent="0.35">
      <c r="C12" s="36" t="s">
        <v>47</v>
      </c>
      <c r="D12" s="39" t="s">
        <v>61</v>
      </c>
      <c r="E12" s="39" t="s">
        <v>62</v>
      </c>
      <c r="F12" s="36" t="s">
        <v>48</v>
      </c>
      <c r="G12" s="36" t="s">
        <v>49</v>
      </c>
      <c r="K12" s="42" t="s">
        <v>68</v>
      </c>
      <c r="L12" s="43">
        <f t="shared" si="5"/>
        <v>3.5</v>
      </c>
      <c r="M12" s="43">
        <f t="shared" si="6"/>
        <v>3.6</v>
      </c>
      <c r="N12" s="43">
        <f t="shared" si="2"/>
        <v>-0.10000000000000009</v>
      </c>
      <c r="O12" s="42">
        <v>2</v>
      </c>
    </row>
    <row r="13" spans="3:23" ht="20" customHeight="1" x14ac:dyDescent="0.35">
      <c r="C13" s="86" t="s">
        <v>58</v>
      </c>
      <c r="D13" s="86"/>
      <c r="E13" s="86"/>
      <c r="F13" s="86"/>
      <c r="G13" s="86"/>
      <c r="K13" s="42" t="s">
        <v>69</v>
      </c>
      <c r="L13" s="43">
        <f t="shared" si="5"/>
        <v>3.4</v>
      </c>
      <c r="M13" s="43">
        <f t="shared" si="6"/>
        <v>3.35</v>
      </c>
      <c r="N13" s="43">
        <f t="shared" si="2"/>
        <v>4.9999999999999822E-2</v>
      </c>
      <c r="O13" s="42">
        <v>5</v>
      </c>
    </row>
    <row r="14" spans="3:23" ht="20" customHeight="1" x14ac:dyDescent="0.35">
      <c r="C14" s="37">
        <v>1</v>
      </c>
      <c r="D14" s="43">
        <f>'DATA METODE IPA'!I29</f>
        <v>3.5</v>
      </c>
      <c r="E14" s="43">
        <f>'DATA METODE IPA'!I60</f>
        <v>3.55</v>
      </c>
      <c r="F14" s="43">
        <f>D14-E14</f>
        <v>-4.9999999999999822E-2</v>
      </c>
      <c r="G14" s="87">
        <v>1</v>
      </c>
      <c r="K14" s="42" t="s">
        <v>70</v>
      </c>
      <c r="L14" s="43">
        <f t="shared" si="5"/>
        <v>3.25</v>
      </c>
      <c r="M14" s="43">
        <f t="shared" si="6"/>
        <v>3.2</v>
      </c>
      <c r="N14" s="43">
        <f t="shared" si="2"/>
        <v>4.9999999999999822E-2</v>
      </c>
      <c r="O14" s="42">
        <v>6</v>
      </c>
    </row>
    <row r="15" spans="3:23" ht="20" customHeight="1" x14ac:dyDescent="0.35">
      <c r="C15" s="37">
        <v>2</v>
      </c>
      <c r="D15" s="43">
        <f>'DATA METODE IPA'!J29</f>
        <v>3.35</v>
      </c>
      <c r="E15" s="43">
        <f>'DATA METODE IPA'!J60</f>
        <v>3.9</v>
      </c>
      <c r="F15" s="43">
        <f t="shared" ref="F15:F18" si="7">D15-E15</f>
        <v>-0.54999999999999982</v>
      </c>
      <c r="G15" s="88"/>
      <c r="K15" s="42" t="s">
        <v>71</v>
      </c>
      <c r="L15" s="43">
        <f>D22</f>
        <v>3.65</v>
      </c>
      <c r="M15" s="43">
        <f>E22</f>
        <v>3.65</v>
      </c>
      <c r="N15" s="43">
        <f t="shared" si="2"/>
        <v>0</v>
      </c>
      <c r="O15" s="42">
        <v>4</v>
      </c>
    </row>
    <row r="16" spans="3:23" ht="20" customHeight="1" x14ac:dyDescent="0.35">
      <c r="C16" s="37">
        <v>3</v>
      </c>
      <c r="D16" s="43">
        <f>'DATA METODE IPA'!K29</f>
        <v>3.5</v>
      </c>
      <c r="E16" s="43">
        <f>'DATA METODE IPA'!K60</f>
        <v>3.6</v>
      </c>
      <c r="F16" s="43">
        <f t="shared" si="7"/>
        <v>-0.10000000000000009</v>
      </c>
      <c r="G16" s="88"/>
      <c r="K16" s="42" t="s">
        <v>72</v>
      </c>
      <c r="L16" s="43">
        <f t="shared" ref="L16:L19" si="8">D23</f>
        <v>3.6</v>
      </c>
      <c r="M16" s="43">
        <f t="shared" ref="M16:M19" si="9">E23</f>
        <v>3.5</v>
      </c>
      <c r="N16" s="43">
        <f t="shared" si="2"/>
        <v>0.10000000000000009</v>
      </c>
      <c r="O16" s="42">
        <v>7</v>
      </c>
    </row>
    <row r="17" spans="3:15" ht="20" customHeight="1" x14ac:dyDescent="0.35">
      <c r="C17" s="37">
        <v>4</v>
      </c>
      <c r="D17" s="43">
        <f>'DATA METODE IPA'!L29</f>
        <v>3.4</v>
      </c>
      <c r="E17" s="43">
        <f>'DATA METODE IPA'!L60</f>
        <v>3.35</v>
      </c>
      <c r="F17" s="43">
        <f t="shared" si="7"/>
        <v>4.9999999999999822E-2</v>
      </c>
      <c r="G17" s="88"/>
      <c r="K17" s="42" t="s">
        <v>73</v>
      </c>
      <c r="L17" s="43">
        <f t="shared" si="8"/>
        <v>3.5</v>
      </c>
      <c r="M17" s="43">
        <f t="shared" si="9"/>
        <v>3.4</v>
      </c>
      <c r="N17" s="43">
        <f t="shared" si="2"/>
        <v>0.10000000000000009</v>
      </c>
      <c r="O17" s="42">
        <v>8</v>
      </c>
    </row>
    <row r="18" spans="3:15" ht="20" customHeight="1" x14ac:dyDescent="0.35">
      <c r="C18" s="37">
        <v>5</v>
      </c>
      <c r="D18" s="43">
        <f>'DATA METODE IPA'!M29</f>
        <v>3.25</v>
      </c>
      <c r="E18" s="43">
        <f>'DATA METODE IPA'!M60</f>
        <v>3.2</v>
      </c>
      <c r="F18" s="43">
        <f t="shared" si="7"/>
        <v>4.9999999999999822E-2</v>
      </c>
      <c r="G18" s="88"/>
      <c r="K18" s="42" t="s">
        <v>74</v>
      </c>
      <c r="L18" s="43">
        <f t="shared" si="8"/>
        <v>3.6</v>
      </c>
      <c r="M18" s="43">
        <f t="shared" si="9"/>
        <v>3.35</v>
      </c>
      <c r="N18" s="43">
        <f t="shared" si="2"/>
        <v>0.25</v>
      </c>
      <c r="O18" s="42">
        <v>11</v>
      </c>
    </row>
    <row r="19" spans="3:15" ht="20" customHeight="1" x14ac:dyDescent="0.35">
      <c r="C19" s="37" t="s">
        <v>56</v>
      </c>
      <c r="D19" s="43">
        <f>SUM(D14:D18)</f>
        <v>17</v>
      </c>
      <c r="E19" s="43">
        <f t="shared" ref="E19" si="10">SUM(E14:E18)</f>
        <v>17.599999999999998</v>
      </c>
      <c r="F19" s="43">
        <f t="shared" ref="F19" si="11">SUM(F14:F18)</f>
        <v>-0.60000000000000009</v>
      </c>
      <c r="G19" s="89"/>
      <c r="K19" s="42" t="s">
        <v>75</v>
      </c>
      <c r="L19" s="43">
        <f t="shared" si="8"/>
        <v>3.5</v>
      </c>
      <c r="M19" s="43">
        <f t="shared" si="9"/>
        <v>3.15</v>
      </c>
      <c r="N19" s="43">
        <f t="shared" si="2"/>
        <v>0.35000000000000009</v>
      </c>
      <c r="O19" s="42">
        <v>14</v>
      </c>
    </row>
    <row r="20" spans="3:15" ht="30" x14ac:dyDescent="0.35">
      <c r="C20" s="36" t="s">
        <v>47</v>
      </c>
      <c r="D20" s="39" t="s">
        <v>61</v>
      </c>
      <c r="E20" s="39" t="s">
        <v>62</v>
      </c>
      <c r="F20" s="36" t="s">
        <v>48</v>
      </c>
      <c r="G20" s="36" t="s">
        <v>49</v>
      </c>
      <c r="K20" s="42" t="s">
        <v>76</v>
      </c>
      <c r="L20" s="43">
        <f>D30</f>
        <v>3.75</v>
      </c>
      <c r="M20" s="43">
        <f>E30</f>
        <v>3.45</v>
      </c>
      <c r="N20" s="43">
        <f t="shared" si="2"/>
        <v>0.29999999999999982</v>
      </c>
      <c r="O20" s="42">
        <v>13</v>
      </c>
    </row>
    <row r="21" spans="3:15" ht="20" customHeight="1" x14ac:dyDescent="0.35">
      <c r="C21" s="86" t="s">
        <v>59</v>
      </c>
      <c r="D21" s="86"/>
      <c r="E21" s="86"/>
      <c r="F21" s="86"/>
      <c r="G21" s="86"/>
      <c r="K21" s="42" t="s">
        <v>77</v>
      </c>
      <c r="L21" s="43">
        <f t="shared" ref="L21:L24" si="12">D31</f>
        <v>3.45</v>
      </c>
      <c r="M21" s="43">
        <f t="shared" ref="M21:M24" si="13">E31</f>
        <v>2.85</v>
      </c>
      <c r="N21" s="43">
        <f t="shared" si="2"/>
        <v>0.60000000000000009</v>
      </c>
      <c r="O21" s="42">
        <v>18</v>
      </c>
    </row>
    <row r="22" spans="3:15" ht="20" customHeight="1" x14ac:dyDescent="0.35">
      <c r="C22" s="37">
        <v>1</v>
      </c>
      <c r="D22" s="43">
        <f>'DATA METODE IPA'!N29</f>
        <v>3.65</v>
      </c>
      <c r="E22" s="43">
        <f>'DATA METODE IPA'!N60</f>
        <v>3.65</v>
      </c>
      <c r="F22" s="43">
        <f>D22-E22</f>
        <v>0</v>
      </c>
      <c r="G22" s="87">
        <v>2</v>
      </c>
      <c r="K22" s="42" t="s">
        <v>78</v>
      </c>
      <c r="L22" s="43">
        <f t="shared" si="12"/>
        <v>3.35</v>
      </c>
      <c r="M22" s="43">
        <f t="shared" si="13"/>
        <v>3.25</v>
      </c>
      <c r="N22" s="43">
        <f t="shared" si="2"/>
        <v>0.10000000000000009</v>
      </c>
      <c r="O22" s="42">
        <v>9</v>
      </c>
    </row>
    <row r="23" spans="3:15" ht="20" customHeight="1" x14ac:dyDescent="0.35">
      <c r="C23" s="37">
        <v>2</v>
      </c>
      <c r="D23" s="43">
        <f>'DATA METODE IPA'!O29</f>
        <v>3.6</v>
      </c>
      <c r="E23" s="43">
        <f>'DATA METODE IPA'!O60</f>
        <v>3.5</v>
      </c>
      <c r="F23" s="43">
        <f t="shared" ref="F23:F26" si="14">D23-E23</f>
        <v>0.10000000000000009</v>
      </c>
      <c r="G23" s="88"/>
      <c r="K23" s="42" t="s">
        <v>79</v>
      </c>
      <c r="L23" s="43">
        <f t="shared" si="12"/>
        <v>3.55</v>
      </c>
      <c r="M23" s="43">
        <f t="shared" si="13"/>
        <v>3.1</v>
      </c>
      <c r="N23" s="43">
        <f t="shared" si="2"/>
        <v>0.44999999999999973</v>
      </c>
      <c r="O23" s="42">
        <v>17</v>
      </c>
    </row>
    <row r="24" spans="3:15" ht="20" customHeight="1" x14ac:dyDescent="0.35">
      <c r="C24" s="37">
        <v>3</v>
      </c>
      <c r="D24" s="43">
        <f>'DATA METODE IPA'!P29</f>
        <v>3.5</v>
      </c>
      <c r="E24" s="43">
        <f>'DATA METODE IPA'!P60</f>
        <v>3.4</v>
      </c>
      <c r="F24" s="43">
        <f t="shared" si="14"/>
        <v>0.10000000000000009</v>
      </c>
      <c r="G24" s="88"/>
      <c r="K24" s="42" t="s">
        <v>80</v>
      </c>
      <c r="L24" s="43">
        <f t="shared" si="12"/>
        <v>3.65</v>
      </c>
      <c r="M24" s="43">
        <f t="shared" si="13"/>
        <v>3.5</v>
      </c>
      <c r="N24" s="43">
        <f t="shared" si="2"/>
        <v>0.14999999999999991</v>
      </c>
      <c r="O24" s="42">
        <v>10</v>
      </c>
    </row>
    <row r="25" spans="3:15" ht="20" customHeight="1" x14ac:dyDescent="0.35">
      <c r="C25" s="37">
        <v>4</v>
      </c>
      <c r="D25" s="43">
        <f>'DATA METODE IPA'!Q29</f>
        <v>3.6</v>
      </c>
      <c r="E25" s="43">
        <f>'DATA METODE IPA'!Q60</f>
        <v>3.35</v>
      </c>
      <c r="F25" s="43">
        <f t="shared" si="14"/>
        <v>0.25</v>
      </c>
      <c r="G25" s="88"/>
    </row>
    <row r="26" spans="3:15" ht="20" customHeight="1" x14ac:dyDescent="0.35">
      <c r="C26" s="37">
        <v>5</v>
      </c>
      <c r="D26" s="43">
        <f>'DATA METODE IPA'!R29</f>
        <v>3.5</v>
      </c>
      <c r="E26" s="43">
        <f>'DATA METODE IPA'!R60</f>
        <v>3.15</v>
      </c>
      <c r="F26" s="43">
        <f t="shared" si="14"/>
        <v>0.35000000000000009</v>
      </c>
      <c r="G26" s="88"/>
    </row>
    <row r="27" spans="3:15" ht="20" customHeight="1" x14ac:dyDescent="0.35">
      <c r="C27" s="37" t="s">
        <v>56</v>
      </c>
      <c r="D27" s="43">
        <f>SUM(D22:D26)</f>
        <v>17.850000000000001</v>
      </c>
      <c r="E27" s="43">
        <f t="shared" ref="E27" si="15">SUM(E22:E26)</f>
        <v>17.05</v>
      </c>
      <c r="F27" s="43">
        <f t="shared" ref="F27" si="16">SUM(F22:F26)</f>
        <v>0.80000000000000027</v>
      </c>
      <c r="G27" s="89"/>
    </row>
    <row r="28" spans="3:15" ht="30" x14ac:dyDescent="0.35">
      <c r="C28" s="36" t="s">
        <v>47</v>
      </c>
      <c r="D28" s="39" t="s">
        <v>61</v>
      </c>
      <c r="E28" s="39" t="s">
        <v>62</v>
      </c>
      <c r="F28" s="36" t="s">
        <v>48</v>
      </c>
      <c r="G28" s="36" t="s">
        <v>49</v>
      </c>
    </row>
    <row r="29" spans="3:15" ht="20" customHeight="1" x14ac:dyDescent="0.35">
      <c r="C29" s="86" t="s">
        <v>60</v>
      </c>
      <c r="D29" s="86"/>
      <c r="E29" s="86"/>
      <c r="F29" s="86"/>
      <c r="G29" s="86"/>
    </row>
    <row r="30" spans="3:15" ht="20" customHeight="1" x14ac:dyDescent="0.35">
      <c r="C30" s="37">
        <v>1</v>
      </c>
      <c r="D30" s="43">
        <f>'DATA METODE IPA'!S29</f>
        <v>3.75</v>
      </c>
      <c r="E30" s="43">
        <f>'DATA METODE IPA'!S60</f>
        <v>3.45</v>
      </c>
      <c r="F30" s="43">
        <f>D30-E30</f>
        <v>0.29999999999999982</v>
      </c>
      <c r="G30" s="87">
        <v>3</v>
      </c>
    </row>
    <row r="31" spans="3:15" ht="20" customHeight="1" x14ac:dyDescent="0.35">
      <c r="C31" s="37">
        <v>2</v>
      </c>
      <c r="D31" s="43">
        <f>'DATA METODE IPA'!T29</f>
        <v>3.45</v>
      </c>
      <c r="E31" s="43">
        <f>'DATA METODE IPA'!T60</f>
        <v>2.85</v>
      </c>
      <c r="F31" s="43">
        <f t="shared" ref="F31:F34" si="17">D31-E31</f>
        <v>0.60000000000000009</v>
      </c>
      <c r="G31" s="88"/>
    </row>
    <row r="32" spans="3:15" ht="20" customHeight="1" x14ac:dyDescent="0.35">
      <c r="C32" s="37">
        <v>3</v>
      </c>
      <c r="D32" s="43">
        <f>'DATA METODE IPA'!U29</f>
        <v>3.35</v>
      </c>
      <c r="E32" s="43">
        <f>'DATA METODE IPA'!U60</f>
        <v>3.25</v>
      </c>
      <c r="F32" s="43">
        <f t="shared" si="17"/>
        <v>0.10000000000000009</v>
      </c>
      <c r="G32" s="88"/>
    </row>
    <row r="33" spans="3:7" ht="20" customHeight="1" x14ac:dyDescent="0.35">
      <c r="C33" s="37">
        <v>4</v>
      </c>
      <c r="D33" s="43">
        <f>'DATA METODE IPA'!V29</f>
        <v>3.55</v>
      </c>
      <c r="E33" s="43">
        <f>'DATA METODE IPA'!V60</f>
        <v>3.1</v>
      </c>
      <c r="F33" s="43">
        <f t="shared" si="17"/>
        <v>0.44999999999999973</v>
      </c>
      <c r="G33" s="88"/>
    </row>
    <row r="34" spans="3:7" ht="20" customHeight="1" x14ac:dyDescent="0.35">
      <c r="C34" s="37">
        <v>5</v>
      </c>
      <c r="D34" s="43">
        <f>'DATA METODE IPA'!W29</f>
        <v>3.65</v>
      </c>
      <c r="E34" s="43">
        <f>'DATA METODE IPA'!W60</f>
        <v>3.5</v>
      </c>
      <c r="F34" s="43">
        <f t="shared" si="17"/>
        <v>0.14999999999999991</v>
      </c>
      <c r="G34" s="88"/>
    </row>
    <row r="35" spans="3:7" ht="20" customHeight="1" x14ac:dyDescent="0.35">
      <c r="C35" s="37" t="s">
        <v>56</v>
      </c>
      <c r="D35" s="43">
        <f>SUM(D30:D34)</f>
        <v>17.75</v>
      </c>
      <c r="E35" s="43">
        <f t="shared" ref="E35" si="18">SUM(E30:E34)</f>
        <v>16.149999999999999</v>
      </c>
      <c r="F35" s="43">
        <f t="shared" ref="F35" si="19">SUM(F30:F34)</f>
        <v>1.5999999999999996</v>
      </c>
      <c r="G35" s="89"/>
    </row>
  </sheetData>
  <mergeCells count="12">
    <mergeCell ref="G22:G27"/>
    <mergeCell ref="C29:G29"/>
    <mergeCell ref="G30:G35"/>
    <mergeCell ref="C2:G2"/>
    <mergeCell ref="K2:O2"/>
    <mergeCell ref="G14:G19"/>
    <mergeCell ref="C21:G21"/>
    <mergeCell ref="S2:W2"/>
    <mergeCell ref="R9:S9"/>
    <mergeCell ref="C5:G5"/>
    <mergeCell ref="G6:G11"/>
    <mergeCell ref="C13:G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3"/>
  <sheetViews>
    <sheetView zoomScale="70" zoomScaleNormal="70" workbookViewId="0">
      <selection activeCell="J18" sqref="J18"/>
    </sheetView>
  </sheetViews>
  <sheetFormatPr defaultRowHeight="20" customHeight="1" x14ac:dyDescent="0.35"/>
  <cols>
    <col min="1" max="1" width="8.7265625" style="33"/>
    <col min="2" max="2" width="5.1796875" style="33" customWidth="1"/>
    <col min="3" max="3" width="21.26953125" style="33" customWidth="1"/>
    <col min="4" max="4" width="9.36328125" style="33" customWidth="1"/>
    <col min="5" max="7" width="12.6328125" style="33" customWidth="1"/>
    <col min="8" max="16384" width="8.7265625" style="33"/>
  </cols>
  <sheetData>
    <row r="3" spans="2:8" ht="39.5" customHeight="1" x14ac:dyDescent="0.35">
      <c r="B3" s="42" t="s">
        <v>6</v>
      </c>
      <c r="C3" s="37" t="s">
        <v>84</v>
      </c>
      <c r="D3" s="42" t="s">
        <v>47</v>
      </c>
      <c r="E3" s="37" t="s">
        <v>85</v>
      </c>
      <c r="F3" s="37" t="s">
        <v>86</v>
      </c>
      <c r="G3" s="37" t="s">
        <v>87</v>
      </c>
      <c r="H3" s="35"/>
    </row>
    <row r="4" spans="2:8" ht="20" customHeight="1" x14ac:dyDescent="0.35">
      <c r="B4" s="92">
        <v>1</v>
      </c>
      <c r="C4" s="91" t="s">
        <v>88</v>
      </c>
      <c r="D4" s="42">
        <v>1</v>
      </c>
      <c r="E4" s="42">
        <f>'DATA METODE IPA'!D28</f>
        <v>68</v>
      </c>
      <c r="F4" s="42">
        <f>'DATA METODE IPA'!D59</f>
        <v>63</v>
      </c>
      <c r="G4" s="46">
        <f t="shared" ref="G4:G9" si="0">(E4/F4)*100%</f>
        <v>1.0793650793650793</v>
      </c>
    </row>
    <row r="5" spans="2:8" ht="20" customHeight="1" x14ac:dyDescent="0.35">
      <c r="B5" s="92"/>
      <c r="C5" s="91"/>
      <c r="D5" s="42">
        <v>2</v>
      </c>
      <c r="E5" s="42">
        <f>'DATA METODE IPA'!E28</f>
        <v>70</v>
      </c>
      <c r="F5" s="42">
        <f>'DATA METODE IPA'!E59</f>
        <v>61</v>
      </c>
      <c r="G5" s="46">
        <f t="shared" si="0"/>
        <v>1.1475409836065573</v>
      </c>
    </row>
    <row r="6" spans="2:8" ht="20" customHeight="1" x14ac:dyDescent="0.35">
      <c r="B6" s="92"/>
      <c r="C6" s="91"/>
      <c r="D6" s="42">
        <v>3</v>
      </c>
      <c r="E6" s="42">
        <f>'DATA METODE IPA'!F28</f>
        <v>71</v>
      </c>
      <c r="F6" s="42">
        <f>'DATA METODE IPA'!F59</f>
        <v>63</v>
      </c>
      <c r="G6" s="46">
        <f t="shared" si="0"/>
        <v>1.126984126984127</v>
      </c>
    </row>
    <row r="7" spans="2:8" ht="20" customHeight="1" x14ac:dyDescent="0.35">
      <c r="B7" s="92"/>
      <c r="C7" s="91"/>
      <c r="D7" s="42">
        <v>4</v>
      </c>
      <c r="E7" s="42">
        <f>'DATA METODE IPA'!G28</f>
        <v>72</v>
      </c>
      <c r="F7" s="42">
        <f>'DATA METODE IPA'!G59</f>
        <v>58</v>
      </c>
      <c r="G7" s="46">
        <f t="shared" si="0"/>
        <v>1.2413793103448276</v>
      </c>
    </row>
    <row r="8" spans="2:8" ht="20" customHeight="1" x14ac:dyDescent="0.35">
      <c r="B8" s="92"/>
      <c r="C8" s="91"/>
      <c r="D8" s="42">
        <v>5</v>
      </c>
      <c r="E8" s="42">
        <f>'DATA METODE IPA'!H28</f>
        <v>73</v>
      </c>
      <c r="F8" s="42">
        <f>'DATA METODE IPA'!H59</f>
        <v>61</v>
      </c>
      <c r="G8" s="46">
        <f t="shared" si="0"/>
        <v>1.1967213114754098</v>
      </c>
    </row>
    <row r="9" spans="2:8" ht="20" customHeight="1" x14ac:dyDescent="0.35">
      <c r="B9" s="92">
        <v>2</v>
      </c>
      <c r="C9" s="91" t="s">
        <v>89</v>
      </c>
      <c r="D9" s="42">
        <v>1</v>
      </c>
      <c r="E9" s="42">
        <f>'DATA METODE IPA'!I28</f>
        <v>70</v>
      </c>
      <c r="F9" s="42">
        <f>'DATA METODE IPA'!I59</f>
        <v>71</v>
      </c>
      <c r="G9" s="46">
        <f t="shared" si="0"/>
        <v>0.9859154929577465</v>
      </c>
    </row>
    <row r="10" spans="2:8" ht="20" customHeight="1" x14ac:dyDescent="0.35">
      <c r="B10" s="92"/>
      <c r="C10" s="91"/>
      <c r="D10" s="42">
        <v>2</v>
      </c>
      <c r="E10" s="42">
        <f>'DATA METODE IPA'!J28</f>
        <v>67</v>
      </c>
      <c r="F10" s="42">
        <f>'DATA METODE IPA'!J59</f>
        <v>78</v>
      </c>
      <c r="G10" s="46">
        <f>(E10/F10)*100%</f>
        <v>0.85897435897435892</v>
      </c>
    </row>
    <row r="11" spans="2:8" ht="20" customHeight="1" x14ac:dyDescent="0.35">
      <c r="B11" s="92"/>
      <c r="C11" s="91"/>
      <c r="D11" s="42">
        <v>3</v>
      </c>
      <c r="E11" s="42">
        <f>'DATA METODE IPA'!K28</f>
        <v>70</v>
      </c>
      <c r="F11" s="42">
        <f>'DATA METODE IPA'!K59</f>
        <v>72</v>
      </c>
      <c r="G11" s="46">
        <f t="shared" ref="G11:G23" si="1">(E11/F11)*100%</f>
        <v>0.97222222222222221</v>
      </c>
    </row>
    <row r="12" spans="2:8" ht="20" customHeight="1" x14ac:dyDescent="0.35">
      <c r="B12" s="92"/>
      <c r="C12" s="91"/>
      <c r="D12" s="42">
        <v>4</v>
      </c>
      <c r="E12" s="42">
        <f>'DATA METODE IPA'!L28</f>
        <v>68</v>
      </c>
      <c r="F12" s="42">
        <f>'DATA METODE IPA'!L59</f>
        <v>67</v>
      </c>
      <c r="G12" s="46">
        <f t="shared" si="1"/>
        <v>1.0149253731343284</v>
      </c>
    </row>
    <row r="13" spans="2:8" ht="20" customHeight="1" x14ac:dyDescent="0.35">
      <c r="B13" s="92"/>
      <c r="C13" s="91"/>
      <c r="D13" s="42">
        <v>5</v>
      </c>
      <c r="E13" s="42">
        <f>'DATA METODE IPA'!M28</f>
        <v>65</v>
      </c>
      <c r="F13" s="42">
        <f>'DATA METODE IPA'!M59</f>
        <v>64</v>
      </c>
      <c r="G13" s="46">
        <f t="shared" si="1"/>
        <v>1.015625</v>
      </c>
    </row>
    <row r="14" spans="2:8" ht="20" customHeight="1" x14ac:dyDescent="0.35">
      <c r="B14" s="92">
        <v>3</v>
      </c>
      <c r="C14" s="91" t="s">
        <v>59</v>
      </c>
      <c r="D14" s="42">
        <v>1</v>
      </c>
      <c r="E14" s="42">
        <f>'DATA METODE IPA'!N28</f>
        <v>73</v>
      </c>
      <c r="F14" s="42">
        <f>'DATA METODE IPA'!N59</f>
        <v>73</v>
      </c>
      <c r="G14" s="46">
        <f t="shared" si="1"/>
        <v>1</v>
      </c>
    </row>
    <row r="15" spans="2:8" ht="20" customHeight="1" x14ac:dyDescent="0.35">
      <c r="B15" s="92"/>
      <c r="C15" s="91"/>
      <c r="D15" s="42">
        <v>2</v>
      </c>
      <c r="E15" s="42">
        <f>'DATA METODE IPA'!O28</f>
        <v>72</v>
      </c>
      <c r="F15" s="42">
        <f>'DATA METODE IPA'!O59</f>
        <v>70</v>
      </c>
      <c r="G15" s="46">
        <f t="shared" si="1"/>
        <v>1.0285714285714285</v>
      </c>
    </row>
    <row r="16" spans="2:8" ht="20" customHeight="1" x14ac:dyDescent="0.35">
      <c r="B16" s="92"/>
      <c r="C16" s="91"/>
      <c r="D16" s="42">
        <v>3</v>
      </c>
      <c r="E16" s="42">
        <f>'DATA METODE IPA'!P28</f>
        <v>70</v>
      </c>
      <c r="F16" s="42">
        <f>'DATA METODE IPA'!P59</f>
        <v>68</v>
      </c>
      <c r="G16" s="46">
        <f t="shared" si="1"/>
        <v>1.0294117647058822</v>
      </c>
    </row>
    <row r="17" spans="2:7" ht="20" customHeight="1" x14ac:dyDescent="0.35">
      <c r="B17" s="92"/>
      <c r="C17" s="91"/>
      <c r="D17" s="42">
        <v>4</v>
      </c>
      <c r="E17" s="42">
        <f>'DATA METODE IPA'!Q28</f>
        <v>72</v>
      </c>
      <c r="F17" s="42">
        <f>'DATA METODE IPA'!Q59</f>
        <v>67</v>
      </c>
      <c r="G17" s="46">
        <f t="shared" si="1"/>
        <v>1.0746268656716418</v>
      </c>
    </row>
    <row r="18" spans="2:7" ht="20" customHeight="1" x14ac:dyDescent="0.35">
      <c r="B18" s="92"/>
      <c r="C18" s="91"/>
      <c r="D18" s="42">
        <v>5</v>
      </c>
      <c r="E18" s="42">
        <f>'DATA METODE IPA'!R28</f>
        <v>70</v>
      </c>
      <c r="F18" s="42">
        <f>'DATA METODE IPA'!R59</f>
        <v>63</v>
      </c>
      <c r="G18" s="46">
        <f t="shared" si="1"/>
        <v>1.1111111111111112</v>
      </c>
    </row>
    <row r="19" spans="2:7" ht="20" customHeight="1" x14ac:dyDescent="0.35">
      <c r="B19" s="92">
        <v>4</v>
      </c>
      <c r="C19" s="91" t="s">
        <v>90</v>
      </c>
      <c r="D19" s="42">
        <v>1</v>
      </c>
      <c r="E19" s="42">
        <f>'DATA METODE IPA'!S28</f>
        <v>75</v>
      </c>
      <c r="F19" s="42">
        <f>'DATA METODE IPA'!S59</f>
        <v>69</v>
      </c>
      <c r="G19" s="46">
        <f t="shared" si="1"/>
        <v>1.0869565217391304</v>
      </c>
    </row>
    <row r="20" spans="2:7" ht="20" customHeight="1" x14ac:dyDescent="0.35">
      <c r="B20" s="92"/>
      <c r="C20" s="91"/>
      <c r="D20" s="42">
        <v>2</v>
      </c>
      <c r="E20" s="42">
        <f>'DATA METODE IPA'!T28</f>
        <v>69</v>
      </c>
      <c r="F20" s="42">
        <f>'DATA METODE IPA'!T59</f>
        <v>57</v>
      </c>
      <c r="G20" s="46">
        <f t="shared" si="1"/>
        <v>1.2105263157894737</v>
      </c>
    </row>
    <row r="21" spans="2:7" ht="20" customHeight="1" x14ac:dyDescent="0.35">
      <c r="B21" s="92"/>
      <c r="C21" s="91"/>
      <c r="D21" s="42">
        <v>3</v>
      </c>
      <c r="E21" s="42">
        <f>'DATA METODE IPA'!U28</f>
        <v>67</v>
      </c>
      <c r="F21" s="42">
        <f>'DATA METODE IPA'!U59</f>
        <v>65</v>
      </c>
      <c r="G21" s="46">
        <f t="shared" si="1"/>
        <v>1.0307692307692307</v>
      </c>
    </row>
    <row r="22" spans="2:7" ht="20" customHeight="1" x14ac:dyDescent="0.35">
      <c r="B22" s="92"/>
      <c r="C22" s="91"/>
      <c r="D22" s="42">
        <v>4</v>
      </c>
      <c r="E22" s="42">
        <f>'DATA METODE IPA'!V28</f>
        <v>71</v>
      </c>
      <c r="F22" s="42">
        <f>'DATA METODE IPA'!V59</f>
        <v>62</v>
      </c>
      <c r="G22" s="46">
        <f t="shared" si="1"/>
        <v>1.1451612903225807</v>
      </c>
    </row>
    <row r="23" spans="2:7" ht="20" customHeight="1" x14ac:dyDescent="0.35">
      <c r="B23" s="92"/>
      <c r="C23" s="91"/>
      <c r="D23" s="42">
        <v>5</v>
      </c>
      <c r="E23" s="42">
        <f>'DATA METODE IPA'!W28</f>
        <v>73</v>
      </c>
      <c r="F23" s="42">
        <f>'DATA METODE IPA'!W59</f>
        <v>70</v>
      </c>
      <c r="G23" s="46">
        <f t="shared" si="1"/>
        <v>1.0428571428571429</v>
      </c>
    </row>
  </sheetData>
  <mergeCells count="8">
    <mergeCell ref="C4:C8"/>
    <mergeCell ref="C9:C13"/>
    <mergeCell ref="C14:C18"/>
    <mergeCell ref="C19:C23"/>
    <mergeCell ref="B4:B8"/>
    <mergeCell ref="B9:B13"/>
    <mergeCell ref="B14:B18"/>
    <mergeCell ref="B19:B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27"/>
  <sheetViews>
    <sheetView zoomScale="85" zoomScaleNormal="85" workbookViewId="0">
      <selection activeCell="C21" sqref="C21:C25"/>
    </sheetView>
  </sheetViews>
  <sheetFormatPr defaultRowHeight="14.5" x14ac:dyDescent="0.35"/>
  <cols>
    <col min="3" max="3" width="23.1796875" customWidth="1"/>
    <col min="5" max="5" width="12.7265625" customWidth="1"/>
    <col min="6" max="6" width="13.1796875" customWidth="1"/>
  </cols>
  <sheetData>
    <row r="5" spans="2:6" ht="29" x14ac:dyDescent="0.35">
      <c r="B5" s="42" t="s">
        <v>6</v>
      </c>
      <c r="C5" s="37" t="s">
        <v>84</v>
      </c>
      <c r="D5" s="42" t="s">
        <v>47</v>
      </c>
      <c r="E5" s="47" t="s">
        <v>91</v>
      </c>
      <c r="F5" s="47" t="s">
        <v>92</v>
      </c>
    </row>
    <row r="6" spans="2:6" ht="15.5" x14ac:dyDescent="0.35">
      <c r="B6" s="92">
        <v>1</v>
      </c>
      <c r="C6" s="91" t="s">
        <v>88</v>
      </c>
      <c r="D6" s="42">
        <v>1</v>
      </c>
      <c r="E6" s="40">
        <f>'DATA METODE IPA'!D29</f>
        <v>3.4</v>
      </c>
      <c r="F6" s="40">
        <f>'DATA METODE IPA'!D60</f>
        <v>3.15</v>
      </c>
    </row>
    <row r="7" spans="2:6" ht="15.5" x14ac:dyDescent="0.35">
      <c r="B7" s="92"/>
      <c r="C7" s="91"/>
      <c r="D7" s="42">
        <v>2</v>
      </c>
      <c r="E7" s="40">
        <f>'DATA METODE IPA'!E29</f>
        <v>3.5</v>
      </c>
      <c r="F7" s="40">
        <f>'DATA METODE IPA'!E60</f>
        <v>3.05</v>
      </c>
    </row>
    <row r="8" spans="2:6" ht="15.5" x14ac:dyDescent="0.35">
      <c r="B8" s="92"/>
      <c r="C8" s="91"/>
      <c r="D8" s="42">
        <v>3</v>
      </c>
      <c r="E8" s="40">
        <f>'DATA METODE IPA'!F29</f>
        <v>3.55</v>
      </c>
      <c r="F8" s="40">
        <f>'DATA METODE IPA'!F60</f>
        <v>3.15</v>
      </c>
    </row>
    <row r="9" spans="2:6" ht="15.5" x14ac:dyDescent="0.35">
      <c r="B9" s="92"/>
      <c r="C9" s="91"/>
      <c r="D9" s="42">
        <v>4</v>
      </c>
      <c r="E9" s="40">
        <f>'DATA METODE IPA'!G29</f>
        <v>3.6</v>
      </c>
      <c r="F9" s="40">
        <f>'DATA METODE IPA'!G60</f>
        <v>2.9</v>
      </c>
    </row>
    <row r="10" spans="2:6" ht="15.5" x14ac:dyDescent="0.35">
      <c r="B10" s="92"/>
      <c r="C10" s="91"/>
      <c r="D10" s="42">
        <v>5</v>
      </c>
      <c r="E10" s="40">
        <f>'DATA METODE IPA'!H29</f>
        <v>3.65</v>
      </c>
      <c r="F10" s="40">
        <f>'DATA METODE IPA'!H60</f>
        <v>3.05</v>
      </c>
    </row>
    <row r="11" spans="2:6" ht="15.5" x14ac:dyDescent="0.35">
      <c r="B11" s="92">
        <v>2</v>
      </c>
      <c r="C11" s="91" t="s">
        <v>89</v>
      </c>
      <c r="D11" s="42">
        <v>1</v>
      </c>
      <c r="E11" s="40">
        <f>'DATA METODE IPA'!I29</f>
        <v>3.5</v>
      </c>
      <c r="F11" s="40">
        <f>'DATA METODE IPA'!I60</f>
        <v>3.55</v>
      </c>
    </row>
    <row r="12" spans="2:6" ht="15.5" x14ac:dyDescent="0.35">
      <c r="B12" s="92"/>
      <c r="C12" s="91"/>
      <c r="D12" s="42">
        <v>2</v>
      </c>
      <c r="E12" s="40">
        <f>'DATA METODE IPA'!J29</f>
        <v>3.35</v>
      </c>
      <c r="F12" s="40">
        <f>'DATA METODE IPA'!J60</f>
        <v>3.9</v>
      </c>
    </row>
    <row r="13" spans="2:6" ht="15.5" x14ac:dyDescent="0.35">
      <c r="B13" s="92"/>
      <c r="C13" s="91"/>
      <c r="D13" s="42">
        <v>3</v>
      </c>
      <c r="E13" s="40">
        <f>'DATA METODE IPA'!K29</f>
        <v>3.5</v>
      </c>
      <c r="F13" s="40">
        <f>'DATA METODE IPA'!K60</f>
        <v>3.6</v>
      </c>
    </row>
    <row r="14" spans="2:6" ht="15.5" x14ac:dyDescent="0.35">
      <c r="B14" s="92"/>
      <c r="C14" s="91"/>
      <c r="D14" s="42">
        <v>4</v>
      </c>
      <c r="E14" s="40">
        <f>'DATA METODE IPA'!L29</f>
        <v>3.4</v>
      </c>
      <c r="F14" s="40">
        <f>'DATA METODE IPA'!L60</f>
        <v>3.35</v>
      </c>
    </row>
    <row r="15" spans="2:6" ht="15.5" x14ac:dyDescent="0.35">
      <c r="B15" s="92"/>
      <c r="C15" s="91"/>
      <c r="D15" s="42">
        <v>5</v>
      </c>
      <c r="E15" s="40">
        <f>'DATA METODE IPA'!M29</f>
        <v>3.25</v>
      </c>
      <c r="F15" s="40">
        <f>'DATA METODE IPA'!M60</f>
        <v>3.2</v>
      </c>
    </row>
    <row r="16" spans="2:6" ht="15.5" x14ac:dyDescent="0.35">
      <c r="B16" s="92">
        <v>3</v>
      </c>
      <c r="C16" s="91" t="s">
        <v>59</v>
      </c>
      <c r="D16" s="42">
        <v>1</v>
      </c>
      <c r="E16" s="40">
        <f>'DATA METODE IPA'!N29</f>
        <v>3.65</v>
      </c>
      <c r="F16" s="40">
        <f>'DATA METODE IPA'!N60</f>
        <v>3.65</v>
      </c>
    </row>
    <row r="17" spans="2:6" ht="15.5" x14ac:dyDescent="0.35">
      <c r="B17" s="92"/>
      <c r="C17" s="91"/>
      <c r="D17" s="42">
        <v>2</v>
      </c>
      <c r="E17" s="40">
        <f>'DATA METODE IPA'!O29</f>
        <v>3.6</v>
      </c>
      <c r="F17" s="40">
        <f>'DATA METODE IPA'!O60</f>
        <v>3.5</v>
      </c>
    </row>
    <row r="18" spans="2:6" ht="15.5" x14ac:dyDescent="0.35">
      <c r="B18" s="92"/>
      <c r="C18" s="91"/>
      <c r="D18" s="42">
        <v>3</v>
      </c>
      <c r="E18" s="40">
        <f>'DATA METODE IPA'!P29</f>
        <v>3.5</v>
      </c>
      <c r="F18" s="40">
        <f>'DATA METODE IPA'!P60</f>
        <v>3.4</v>
      </c>
    </row>
    <row r="19" spans="2:6" ht="15.5" x14ac:dyDescent="0.35">
      <c r="B19" s="92"/>
      <c r="C19" s="91"/>
      <c r="D19" s="42">
        <v>4</v>
      </c>
      <c r="E19" s="40">
        <f>'DATA METODE IPA'!Q29</f>
        <v>3.6</v>
      </c>
      <c r="F19" s="40">
        <f>'DATA METODE IPA'!Q60</f>
        <v>3.35</v>
      </c>
    </row>
    <row r="20" spans="2:6" ht="15.5" x14ac:dyDescent="0.35">
      <c r="B20" s="92"/>
      <c r="C20" s="91"/>
      <c r="D20" s="42">
        <v>5</v>
      </c>
      <c r="E20" s="40">
        <f>'DATA METODE IPA'!R29</f>
        <v>3.5</v>
      </c>
      <c r="F20" s="40">
        <f>'DATA METODE IPA'!R60</f>
        <v>3.15</v>
      </c>
    </row>
    <row r="21" spans="2:6" ht="15.5" x14ac:dyDescent="0.35">
      <c r="B21" s="92">
        <v>4</v>
      </c>
      <c r="C21" s="91" t="s">
        <v>90</v>
      </c>
      <c r="D21" s="42">
        <v>1</v>
      </c>
      <c r="E21" s="40">
        <f>'DATA METODE IPA'!S29</f>
        <v>3.75</v>
      </c>
      <c r="F21" s="40">
        <f>'DATA METODE IPA'!S60</f>
        <v>3.45</v>
      </c>
    </row>
    <row r="22" spans="2:6" ht="15.5" x14ac:dyDescent="0.35">
      <c r="B22" s="92"/>
      <c r="C22" s="91"/>
      <c r="D22" s="42">
        <v>2</v>
      </c>
      <c r="E22" s="40">
        <f>'DATA METODE IPA'!T29</f>
        <v>3.45</v>
      </c>
      <c r="F22" s="40">
        <f>'DATA METODE IPA'!T60</f>
        <v>2.85</v>
      </c>
    </row>
    <row r="23" spans="2:6" ht="15.5" x14ac:dyDescent="0.35">
      <c r="B23" s="92"/>
      <c r="C23" s="91"/>
      <c r="D23" s="42">
        <v>3</v>
      </c>
      <c r="E23" s="40">
        <f>'DATA METODE IPA'!U29</f>
        <v>3.35</v>
      </c>
      <c r="F23" s="40">
        <f>'DATA METODE IPA'!U60</f>
        <v>3.25</v>
      </c>
    </row>
    <row r="24" spans="2:6" ht="15.5" x14ac:dyDescent="0.35">
      <c r="B24" s="92"/>
      <c r="C24" s="91"/>
      <c r="D24" s="42">
        <v>4</v>
      </c>
      <c r="E24" s="40">
        <f>'DATA METODE IPA'!V29</f>
        <v>3.55</v>
      </c>
      <c r="F24" s="40">
        <f>'DATA METODE IPA'!V60</f>
        <v>3.1</v>
      </c>
    </row>
    <row r="25" spans="2:6" ht="15.5" x14ac:dyDescent="0.35">
      <c r="B25" s="92"/>
      <c r="C25" s="91"/>
      <c r="D25" s="42">
        <v>5</v>
      </c>
      <c r="E25" s="40">
        <f>'DATA METODE IPA'!W29</f>
        <v>3.65</v>
      </c>
      <c r="F25" s="40">
        <f>'DATA METODE IPA'!W60</f>
        <v>3.5</v>
      </c>
    </row>
    <row r="26" spans="2:6" x14ac:dyDescent="0.35">
      <c r="B26" s="93" t="s">
        <v>93</v>
      </c>
      <c r="C26" s="93"/>
      <c r="D26" s="93"/>
      <c r="E26" s="40">
        <f>SUM(E6:E25)</f>
        <v>70.300000000000011</v>
      </c>
      <c r="F26" s="40">
        <f>SUM(F6:F25)</f>
        <v>66.100000000000009</v>
      </c>
    </row>
    <row r="27" spans="2:6" x14ac:dyDescent="0.35">
      <c r="B27" s="94" t="s">
        <v>94</v>
      </c>
      <c r="C27" s="94"/>
      <c r="D27" s="94"/>
      <c r="E27" s="40">
        <f>AVERAGE(E6:E25)</f>
        <v>3.5150000000000006</v>
      </c>
      <c r="F27" s="40">
        <f>AVERAGE(F6:F25)</f>
        <v>3.3050000000000006</v>
      </c>
    </row>
  </sheetData>
  <mergeCells count="10">
    <mergeCell ref="B21:B25"/>
    <mergeCell ref="C21:C25"/>
    <mergeCell ref="B26:D26"/>
    <mergeCell ref="B27:D27"/>
    <mergeCell ref="B6:B10"/>
    <mergeCell ref="C6:C10"/>
    <mergeCell ref="B11:B15"/>
    <mergeCell ref="C11:C15"/>
    <mergeCell ref="B16:B20"/>
    <mergeCell ref="C16:C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KUISIONER</vt:lpstr>
      <vt:lpstr>UJI VALIDITAS</vt:lpstr>
      <vt:lpstr>UJI RELIABILITAS</vt:lpstr>
      <vt:lpstr>data UJI REGRESI LINIER</vt:lpstr>
      <vt:lpstr>DATA METODE IPA</vt:lpstr>
      <vt:lpstr>GAP</vt:lpstr>
      <vt:lpstr>TINGKAT KESESUAIAN</vt:lpstr>
      <vt:lpstr>DATA DIAGRAM KERTASISUS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ALFIN</dc:creator>
  <cp:lastModifiedBy>ALFIN</cp:lastModifiedBy>
  <dcterms:created xsi:type="dcterms:W3CDTF">2023-05-22T12:47:22Z</dcterms:created>
  <dcterms:modified xsi:type="dcterms:W3CDTF">2023-08-01T13:11:45Z</dcterms:modified>
</cp:coreProperties>
</file>