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OW\Doc. college\ARTIKEL SKRIPSI\acopen archive revisian\Data Mentah Pendukung Artikel Ilmiah\"/>
    </mc:Choice>
  </mc:AlternateContent>
  <xr:revisionPtr revIDLastSave="0" documentId="13_ncr:1_{A5237A43-89FE-4C89-9108-ACF03F89E0B9}" xr6:coauthVersionLast="47" xr6:coauthVersionMax="47" xr10:uidLastSave="{00000000-0000-0000-0000-000000000000}"/>
  <bookViews>
    <workbookView xWindow="-120" yWindow="-120" windowWidth="20730" windowHeight="11160" xr2:uid="{D686449C-51F5-463B-BF4A-0BE3C3CA0DD1}"/>
  </bookViews>
  <sheets>
    <sheet name="Skala kecil - setiap aspek" sheetId="4" r:id="rId1"/>
    <sheet name="Skala kecil - keseluruhan" sheetId="1" r:id="rId2"/>
    <sheet name="Skala besar - setiap aspek" sheetId="5" r:id="rId3"/>
    <sheet name="Skala besar - keseluruhan" sheetId="3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4" l="1"/>
  <c r="E16" i="4"/>
  <c r="D16" i="4"/>
  <c r="C16" i="4"/>
  <c r="B16" i="4"/>
  <c r="B15" i="1"/>
  <c r="E5" i="1"/>
  <c r="E6" i="1"/>
  <c r="C31" i="5"/>
  <c r="D31" i="5"/>
  <c r="E31" i="5"/>
  <c r="F31" i="5"/>
  <c r="F33" i="5" s="1"/>
  <c r="B31" i="5"/>
  <c r="B33" i="5" s="1"/>
  <c r="F32" i="5"/>
  <c r="E32" i="5"/>
  <c r="D32" i="5"/>
  <c r="C32" i="5"/>
  <c r="B32" i="5"/>
  <c r="C15" i="4"/>
  <c r="C17" i="4" s="1"/>
  <c r="D15" i="4"/>
  <c r="E15" i="4"/>
  <c r="F15" i="4"/>
  <c r="B15" i="4"/>
  <c r="B31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5" i="3"/>
  <c r="E7" i="1"/>
  <c r="E8" i="1"/>
  <c r="E9" i="1"/>
  <c r="E10" i="1"/>
  <c r="E11" i="1"/>
  <c r="E12" i="1"/>
  <c r="E13" i="1"/>
  <c r="E14" i="1"/>
  <c r="E6" i="3"/>
  <c r="E31" i="3" l="1"/>
  <c r="E33" i="5"/>
  <c r="D33" i="5"/>
  <c r="C33" i="5"/>
  <c r="F17" i="4"/>
  <c r="E17" i="4"/>
  <c r="D17" i="4"/>
  <c r="B17" i="4"/>
  <c r="E15" i="1"/>
</calcChain>
</file>

<file path=xl/sharedStrings.xml><?xml version="1.0" encoding="utf-8"?>
<sst xmlns="http://schemas.openxmlformats.org/spreadsheetml/2006/main" count="106" uniqueCount="44">
  <si>
    <t>NAMA LENGKAP</t>
  </si>
  <si>
    <t>ACHMAD AL JABBAR</t>
  </si>
  <si>
    <t>ALISA RAHMA ANGGRAINI</t>
  </si>
  <si>
    <t>AMIRAH NUR SA'IDA</t>
  </si>
  <si>
    <t>BIMA NIZAM MAULUDIN</t>
  </si>
  <si>
    <t>DAFA ALDIANANTA</t>
  </si>
  <si>
    <t>DIAN TIRTA MULIA</t>
  </si>
  <si>
    <t>EVANIA FAUZIAH ASMI</t>
  </si>
  <si>
    <t>FRISKA DAMAYANI</t>
  </si>
  <si>
    <t>INDRA ALI DERMAWAN</t>
  </si>
  <si>
    <t>KENZIE RAFKA ARDIANTO PUTRA</t>
  </si>
  <si>
    <t>LAILATUL SITI NUR KHAMIDAH</t>
  </si>
  <si>
    <t>MOCHAMMAD BAGUS HERMAWAN</t>
  </si>
  <si>
    <t>MUCHAMMAD ARSYIL ADZIM</t>
  </si>
  <si>
    <t>MUHAMMAD IZUDIN SETIAWAN</t>
  </si>
  <si>
    <t>MUHAMMAD RIZKY ARDIANSYAH</t>
  </si>
  <si>
    <t>NAFISA PUTRI NABILLA</t>
  </si>
  <si>
    <t>NAVIZA LIAN NOVANDA</t>
  </si>
  <si>
    <t>RIZKA MIFTAKHUR RAHMAH</t>
  </si>
  <si>
    <t>YASMIN DIVA ANANDHITA</t>
  </si>
  <si>
    <t>SKOR RESPON</t>
  </si>
  <si>
    <t>AFLAH RAFIF SETIYAWAN</t>
  </si>
  <si>
    <t>SKOR MAKSIMAL</t>
  </si>
  <si>
    <t>PERSENTASE</t>
  </si>
  <si>
    <t>HASIL</t>
  </si>
  <si>
    <t>RATA-RATA</t>
  </si>
  <si>
    <t>ABDULLAH CHABIIBIR ROCHMAN</t>
  </si>
  <si>
    <t>AISYA TUL ISLAMI</t>
  </si>
  <si>
    <t>ALMER BAYHAQI</t>
  </si>
  <si>
    <t>MOHAMMAD FADHIL YAQDAN N.</t>
  </si>
  <si>
    <t>MUHAMMAD NIZAM</t>
  </si>
  <si>
    <t>MUHAMMAD ALLEN OKTARRA SANDIK S.</t>
  </si>
  <si>
    <t>KELAYAKAN ISI</t>
  </si>
  <si>
    <t>KEBAHASAAN</t>
  </si>
  <si>
    <t>SAJIAN</t>
  </si>
  <si>
    <t>ASPEK KEGIATAN/TUGAS SISWA</t>
  </si>
  <si>
    <t>DESAIN MODUL</t>
  </si>
  <si>
    <t>PRESENTASE</t>
  </si>
  <si>
    <t xml:space="preserve">JUMLAH </t>
  </si>
  <si>
    <t>SKOR KESELURUHAN</t>
  </si>
  <si>
    <t>HASIL ANGKET RESPON SETIAP ASPEK UJI COBA SKALA KECIL SISWA KELAS II SDN KEBAKALAN PORONG</t>
  </si>
  <si>
    <t>HASIL ANGKET RESPON SETIAP ASPEK UJI COBA SKALA BESAR SISWA KELAS II SDN KEBAKALAN PORONG</t>
  </si>
  <si>
    <t>HASIL ANGKET RESPON KESELURUHAN UJI COBA SKALA KECIL SISWA KELAS II SDN KEBAKALAN PORONG</t>
  </si>
  <si>
    <t>HASIL ANGKET RESPON KESELURUHAN UJI COBA SKALA BESAR SISWA KELAS II SDN KEBAKALAN PORONG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</si>
</sst>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10" fontId="0" fillId="0" borderId="0" xfId="1" applyNumberFormat="1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9" fontId="3" fillId="0" borderId="1" xfId="0" applyNumberFormat="1" applyFont="1" applyBorder="1" applyAlignment="1">
      <alignment horizontal="center"/>
    </xf>
    <xf numFmtId="10" fontId="3" fillId="0" borderId="1" xfId="1" applyNumberFormat="1" applyFont="1" applyBorder="1" applyAlignment="1">
      <alignment horizontal="center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/>
    </xf>
    <xf numFmtId="9" fontId="4" fillId="3" borderId="1" xfId="0" applyNumberFormat="1" applyFont="1" applyFill="1" applyBorder="1" applyAlignment="1">
      <alignment horizontal="center"/>
    </xf>
    <xf numFmtId="10" fontId="4" fillId="3" borderId="1" xfId="1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3" fillId="0" borderId="2" xfId="1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5" borderId="1" xfId="0" applyFont="1" applyFill="1" applyBorder="1"/>
    <xf numFmtId="0" fontId="3" fillId="5" borderId="1" xfId="0" applyFont="1" applyFill="1" applyBorder="1" applyAlignment="1">
      <alignment horizontal="center"/>
    </xf>
    <xf numFmtId="9" fontId="3" fillId="5" borderId="1" xfId="0" applyNumberFormat="1" applyFont="1" applyFill="1" applyBorder="1" applyAlignment="1">
      <alignment horizontal="center"/>
    </xf>
    <xf numFmtId="10" fontId="3" fillId="5" borderId="1" xfId="0" applyNumberFormat="1" applyFont="1" applyFill="1" applyBorder="1" applyAlignment="1">
      <alignment horizontal="center"/>
    </xf>
    <xf numFmtId="10" fontId="3" fillId="5" borderId="1" xfId="1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4AD19-4900-439C-A40E-99083D404FAE}">
  <dimension ref="A2:F17"/>
  <sheetViews>
    <sheetView tabSelected="1" workbookViewId="0">
      <selection activeCell="A2" sqref="A2:F2"/>
    </sheetView>
  </sheetViews>
  <sheetFormatPr defaultRowHeight="15" x14ac:dyDescent="0.25"/>
  <cols>
    <col min="1" max="1" width="45.7109375" customWidth="1"/>
    <col min="2" max="2" width="20.28515625" customWidth="1"/>
    <col min="3" max="4" width="18.28515625" customWidth="1"/>
    <col min="5" max="5" width="36.5703125" customWidth="1"/>
    <col min="6" max="6" width="20.42578125" customWidth="1"/>
  </cols>
  <sheetData>
    <row r="2" spans="1:6" ht="15.75" x14ac:dyDescent="0.25">
      <c r="A2" s="22" t="s">
        <v>40</v>
      </c>
      <c r="B2" s="22"/>
      <c r="C2" s="22"/>
      <c r="D2" s="22"/>
      <c r="E2" s="22"/>
      <c r="F2" s="22"/>
    </row>
    <row r="4" spans="1:6" ht="15.75" x14ac:dyDescent="0.25">
      <c r="A4" s="2" t="s">
        <v>0</v>
      </c>
      <c r="B4" s="3" t="s">
        <v>32</v>
      </c>
      <c r="C4" s="3" t="s">
        <v>33</v>
      </c>
      <c r="D4" s="12" t="s">
        <v>34</v>
      </c>
      <c r="E4" s="3" t="s">
        <v>35</v>
      </c>
      <c r="F4" s="13" t="s">
        <v>36</v>
      </c>
    </row>
    <row r="5" spans="1:6" ht="15.75" x14ac:dyDescent="0.25">
      <c r="A5" s="4" t="s">
        <v>1</v>
      </c>
      <c r="B5" s="5">
        <v>4</v>
      </c>
      <c r="C5" s="5">
        <v>2</v>
      </c>
      <c r="D5" s="14">
        <v>3</v>
      </c>
      <c r="E5" s="15">
        <v>3</v>
      </c>
      <c r="F5" s="15">
        <v>4</v>
      </c>
    </row>
    <row r="6" spans="1:6" ht="15.75" x14ac:dyDescent="0.25">
      <c r="A6" s="4" t="s">
        <v>3</v>
      </c>
      <c r="B6" s="5">
        <v>4</v>
      </c>
      <c r="C6" s="5">
        <v>2</v>
      </c>
      <c r="D6" s="14">
        <v>3</v>
      </c>
      <c r="E6" s="15">
        <v>3</v>
      </c>
      <c r="F6" s="15">
        <v>4</v>
      </c>
    </row>
    <row r="7" spans="1:6" ht="15.75" x14ac:dyDescent="0.25">
      <c r="A7" s="4" t="s">
        <v>5</v>
      </c>
      <c r="B7" s="5">
        <v>4</v>
      </c>
      <c r="C7" s="5">
        <v>2</v>
      </c>
      <c r="D7" s="14">
        <v>3</v>
      </c>
      <c r="E7" s="15">
        <v>1</v>
      </c>
      <c r="F7" s="15">
        <v>1</v>
      </c>
    </row>
    <row r="8" spans="1:6" ht="15.75" x14ac:dyDescent="0.25">
      <c r="A8" s="4" t="s">
        <v>9</v>
      </c>
      <c r="B8" s="5">
        <v>4</v>
      </c>
      <c r="C8" s="5">
        <v>2</v>
      </c>
      <c r="D8" s="14">
        <v>3</v>
      </c>
      <c r="E8" s="15">
        <v>3</v>
      </c>
      <c r="F8" s="15">
        <v>4</v>
      </c>
    </row>
    <row r="9" spans="1:6" ht="15.75" x14ac:dyDescent="0.25">
      <c r="A9" s="4" t="s">
        <v>11</v>
      </c>
      <c r="B9" s="5">
        <v>4</v>
      </c>
      <c r="C9" s="5">
        <v>2</v>
      </c>
      <c r="D9" s="14">
        <v>3</v>
      </c>
      <c r="E9" s="15">
        <v>3</v>
      </c>
      <c r="F9" s="15">
        <v>4</v>
      </c>
    </row>
    <row r="10" spans="1:6" ht="15.75" x14ac:dyDescent="0.25">
      <c r="A10" s="4" t="s">
        <v>14</v>
      </c>
      <c r="B10" s="5">
        <v>3</v>
      </c>
      <c r="C10" s="5">
        <v>2</v>
      </c>
      <c r="D10" s="14">
        <v>2</v>
      </c>
      <c r="E10" s="15">
        <v>2</v>
      </c>
      <c r="F10" s="15">
        <v>4</v>
      </c>
    </row>
    <row r="11" spans="1:6" ht="15.75" x14ac:dyDescent="0.25">
      <c r="A11" s="4" t="s">
        <v>15</v>
      </c>
      <c r="B11" s="5">
        <v>4</v>
      </c>
      <c r="C11" s="5">
        <v>2</v>
      </c>
      <c r="D11" s="14">
        <v>3</v>
      </c>
      <c r="E11" s="15">
        <v>3</v>
      </c>
      <c r="F11" s="15">
        <v>4</v>
      </c>
    </row>
    <row r="12" spans="1:6" ht="15.75" x14ac:dyDescent="0.25">
      <c r="A12" s="4" t="s">
        <v>16</v>
      </c>
      <c r="B12" s="5">
        <v>4</v>
      </c>
      <c r="C12" s="5">
        <v>1</v>
      </c>
      <c r="D12" s="14">
        <v>1</v>
      </c>
      <c r="E12" s="15">
        <v>2</v>
      </c>
      <c r="F12" s="15">
        <v>2</v>
      </c>
    </row>
    <row r="13" spans="1:6" ht="15.75" x14ac:dyDescent="0.25">
      <c r="A13" s="4" t="s">
        <v>17</v>
      </c>
      <c r="B13" s="5">
        <v>4</v>
      </c>
      <c r="C13" s="5">
        <v>2</v>
      </c>
      <c r="D13" s="14">
        <v>3</v>
      </c>
      <c r="E13" s="15">
        <v>3</v>
      </c>
      <c r="F13" s="15">
        <v>4</v>
      </c>
    </row>
    <row r="14" spans="1:6" ht="15.75" x14ac:dyDescent="0.25">
      <c r="A14" s="4" t="s">
        <v>21</v>
      </c>
      <c r="B14" s="5">
        <v>4</v>
      </c>
      <c r="C14" s="5">
        <v>2</v>
      </c>
      <c r="D14" s="14">
        <v>3</v>
      </c>
      <c r="E14" s="15">
        <v>3</v>
      </c>
      <c r="F14" s="15">
        <v>4</v>
      </c>
    </row>
    <row r="15" spans="1:6" ht="15.75" x14ac:dyDescent="0.25">
      <c r="A15" s="16" t="s">
        <v>38</v>
      </c>
      <c r="B15" s="17">
        <f>SUM(B5:B14)</f>
        <v>39</v>
      </c>
      <c r="C15" s="17">
        <f>SUM(C5:C14)</f>
        <v>19</v>
      </c>
      <c r="D15" s="17">
        <f>SUM(D5:D14)</f>
        <v>27</v>
      </c>
      <c r="E15" s="17">
        <f>SUM(E5:E14)</f>
        <v>26</v>
      </c>
      <c r="F15" s="17">
        <f>SUM(F5:F14)</f>
        <v>35</v>
      </c>
    </row>
    <row r="16" spans="1:6" ht="15.75" x14ac:dyDescent="0.25">
      <c r="A16" s="16" t="s">
        <v>39</v>
      </c>
      <c r="B16" s="17">
        <f>4*10</f>
        <v>40</v>
      </c>
      <c r="C16" s="17">
        <f>2*10</f>
        <v>20</v>
      </c>
      <c r="D16" s="17">
        <f>3*10</f>
        <v>30</v>
      </c>
      <c r="E16" s="17">
        <f>3*10</f>
        <v>30</v>
      </c>
      <c r="F16" s="17">
        <f>4*10</f>
        <v>40</v>
      </c>
    </row>
    <row r="17" spans="1:6" ht="15.75" x14ac:dyDescent="0.25">
      <c r="A17" s="16" t="s">
        <v>37</v>
      </c>
      <c r="B17" s="20">
        <f>B15*100%/B16</f>
        <v>0.97499999999999998</v>
      </c>
      <c r="C17" s="20">
        <f t="shared" ref="C17:F17" si="0">C15*100%/C16</f>
        <v>0.95</v>
      </c>
      <c r="D17" s="20">
        <f t="shared" si="0"/>
        <v>0.9</v>
      </c>
      <c r="E17" s="20">
        <f t="shared" si="0"/>
        <v>0.8666666666666667</v>
      </c>
      <c r="F17" s="20">
        <f t="shared" si="0"/>
        <v>0.875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1E1FB-262B-4E15-8BD9-C0CF9113D630}">
  <dimension ref="A2:F17"/>
  <sheetViews>
    <sheetView workbookViewId="0">
      <selection activeCell="A2" sqref="A2:E2"/>
    </sheetView>
  </sheetViews>
  <sheetFormatPr defaultRowHeight="15" x14ac:dyDescent="0.25"/>
  <cols>
    <col min="1" max="1" width="54.7109375" customWidth="1"/>
    <col min="2" max="2" width="19.28515625" customWidth="1"/>
    <col min="3" max="3" width="20.7109375" customWidth="1"/>
    <col min="4" max="4" width="17.42578125" customWidth="1"/>
    <col min="5" max="5" width="10.140625" customWidth="1"/>
  </cols>
  <sheetData>
    <row r="2" spans="1:5" ht="15.75" x14ac:dyDescent="0.25">
      <c r="A2" s="22" t="s">
        <v>42</v>
      </c>
      <c r="B2" s="25"/>
      <c r="C2" s="25"/>
      <c r="D2" s="25"/>
      <c r="E2" s="25"/>
    </row>
    <row r="4" spans="1:5" ht="15.75" x14ac:dyDescent="0.25">
      <c r="A4" s="2" t="s">
        <v>0</v>
      </c>
      <c r="B4" s="3" t="s">
        <v>20</v>
      </c>
      <c r="C4" s="3" t="s">
        <v>22</v>
      </c>
      <c r="D4" s="3" t="s">
        <v>23</v>
      </c>
      <c r="E4" s="3" t="s">
        <v>24</v>
      </c>
    </row>
    <row r="5" spans="1:5" ht="15.75" x14ac:dyDescent="0.25">
      <c r="A5" s="4" t="s">
        <v>1</v>
      </c>
      <c r="B5" s="5">
        <v>16</v>
      </c>
      <c r="C5" s="5">
        <v>16</v>
      </c>
      <c r="D5" s="6">
        <v>1</v>
      </c>
      <c r="E5" s="7">
        <f>B5*D5/C5</f>
        <v>1</v>
      </c>
    </row>
    <row r="6" spans="1:5" ht="15.75" x14ac:dyDescent="0.25">
      <c r="A6" s="4" t="s">
        <v>3</v>
      </c>
      <c r="B6" s="5">
        <v>16</v>
      </c>
      <c r="C6" s="5">
        <v>16</v>
      </c>
      <c r="D6" s="6">
        <v>1</v>
      </c>
      <c r="E6" s="7">
        <f t="shared" ref="E6:E14" si="0">B6*D6/C6</f>
        <v>1</v>
      </c>
    </row>
    <row r="7" spans="1:5" ht="15.75" x14ac:dyDescent="0.25">
      <c r="A7" s="4" t="s">
        <v>5</v>
      </c>
      <c r="B7" s="5">
        <v>11</v>
      </c>
      <c r="C7" s="5">
        <v>16</v>
      </c>
      <c r="D7" s="6">
        <v>1</v>
      </c>
      <c r="E7" s="7">
        <f t="shared" si="0"/>
        <v>0.6875</v>
      </c>
    </row>
    <row r="8" spans="1:5" ht="15.75" x14ac:dyDescent="0.25">
      <c r="A8" s="4" t="s">
        <v>9</v>
      </c>
      <c r="B8" s="5">
        <v>16</v>
      </c>
      <c r="C8" s="5">
        <v>16</v>
      </c>
      <c r="D8" s="6">
        <v>1</v>
      </c>
      <c r="E8" s="7">
        <f t="shared" si="0"/>
        <v>1</v>
      </c>
    </row>
    <row r="9" spans="1:5" ht="15.75" x14ac:dyDescent="0.25">
      <c r="A9" s="4" t="s">
        <v>11</v>
      </c>
      <c r="B9" s="5">
        <v>16</v>
      </c>
      <c r="C9" s="5">
        <v>16</v>
      </c>
      <c r="D9" s="6">
        <v>1</v>
      </c>
      <c r="E9" s="7">
        <f t="shared" si="0"/>
        <v>1</v>
      </c>
    </row>
    <row r="10" spans="1:5" ht="15.75" x14ac:dyDescent="0.25">
      <c r="A10" s="4" t="s">
        <v>14</v>
      </c>
      <c r="B10" s="5">
        <v>13</v>
      </c>
      <c r="C10" s="5">
        <v>16</v>
      </c>
      <c r="D10" s="6">
        <v>1</v>
      </c>
      <c r="E10" s="7">
        <f t="shared" si="0"/>
        <v>0.8125</v>
      </c>
    </row>
    <row r="11" spans="1:5" ht="15.75" x14ac:dyDescent="0.25">
      <c r="A11" s="4" t="s">
        <v>15</v>
      </c>
      <c r="B11" s="5">
        <v>16</v>
      </c>
      <c r="C11" s="5">
        <v>16</v>
      </c>
      <c r="D11" s="6">
        <v>1</v>
      </c>
      <c r="E11" s="7">
        <f t="shared" si="0"/>
        <v>1</v>
      </c>
    </row>
    <row r="12" spans="1:5" ht="15.75" x14ac:dyDescent="0.25">
      <c r="A12" s="4" t="s">
        <v>16</v>
      </c>
      <c r="B12" s="5">
        <v>10</v>
      </c>
      <c r="C12" s="5">
        <v>16</v>
      </c>
      <c r="D12" s="6">
        <v>1</v>
      </c>
      <c r="E12" s="7">
        <f t="shared" si="0"/>
        <v>0.625</v>
      </c>
    </row>
    <row r="13" spans="1:5" ht="15.75" x14ac:dyDescent="0.25">
      <c r="A13" s="4" t="s">
        <v>17</v>
      </c>
      <c r="B13" s="5">
        <v>16</v>
      </c>
      <c r="C13" s="5">
        <v>16</v>
      </c>
      <c r="D13" s="6">
        <v>1</v>
      </c>
      <c r="E13" s="7">
        <f t="shared" si="0"/>
        <v>1</v>
      </c>
    </row>
    <row r="14" spans="1:5" ht="15.75" x14ac:dyDescent="0.25">
      <c r="A14" s="4" t="s">
        <v>21</v>
      </c>
      <c r="B14" s="5">
        <v>16</v>
      </c>
      <c r="C14" s="5">
        <v>16</v>
      </c>
      <c r="D14" s="6">
        <v>1</v>
      </c>
      <c r="E14" s="7">
        <f t="shared" si="0"/>
        <v>1</v>
      </c>
    </row>
    <row r="15" spans="1:5" ht="15.75" x14ac:dyDescent="0.25">
      <c r="A15" s="17" t="s">
        <v>25</v>
      </c>
      <c r="B15" s="21">
        <f>AVERAGE(B5:B14)</f>
        <v>14.6</v>
      </c>
      <c r="C15" s="17">
        <v>16</v>
      </c>
      <c r="D15" s="18">
        <v>1</v>
      </c>
      <c r="E15" s="19">
        <f>AVERAGE(E5:E14)</f>
        <v>0.91249999999999998</v>
      </c>
    </row>
    <row r="17" spans="6:6" x14ac:dyDescent="0.25">
      <c r="F17" s="1"/>
    </row>
  </sheetData>
  <mergeCells count="1">
    <mergeCell ref="A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CB7C7-C1E8-460C-8F14-A3FB2A6D28A1}">
  <dimension ref="A2:F33"/>
  <sheetViews>
    <sheetView workbookViewId="0">
      <selection activeCell="A2" sqref="A2:F2"/>
    </sheetView>
  </sheetViews>
  <sheetFormatPr defaultRowHeight="15" x14ac:dyDescent="0.25"/>
  <cols>
    <col min="1" max="1" width="46.85546875" customWidth="1"/>
    <col min="2" max="2" width="19.85546875" customWidth="1"/>
    <col min="3" max="3" width="19.42578125" customWidth="1"/>
    <col min="4" max="4" width="13.28515625" customWidth="1"/>
    <col min="5" max="5" width="39.7109375" customWidth="1"/>
    <col min="6" max="6" width="20" customWidth="1"/>
  </cols>
  <sheetData>
    <row r="2" spans="1:6" ht="15.75" x14ac:dyDescent="0.25">
      <c r="A2" s="24" t="s">
        <v>41</v>
      </c>
      <c r="B2" s="23"/>
      <c r="C2" s="23"/>
      <c r="D2" s="23"/>
      <c r="E2" s="23"/>
      <c r="F2" s="23"/>
    </row>
    <row r="4" spans="1:6" ht="15.75" x14ac:dyDescent="0.25">
      <c r="A4" s="2" t="s">
        <v>0</v>
      </c>
      <c r="B4" s="3" t="s">
        <v>32</v>
      </c>
      <c r="C4" s="3" t="s">
        <v>33</v>
      </c>
      <c r="D4" s="12" t="s">
        <v>34</v>
      </c>
      <c r="E4" s="3" t="s">
        <v>35</v>
      </c>
      <c r="F4" s="13" t="s">
        <v>36</v>
      </c>
    </row>
    <row r="5" spans="1:6" ht="15.75" x14ac:dyDescent="0.25">
      <c r="A5" s="8" t="s">
        <v>26</v>
      </c>
      <c r="B5" s="5">
        <v>4</v>
      </c>
      <c r="C5" s="5">
        <v>2</v>
      </c>
      <c r="D5" s="14">
        <v>3</v>
      </c>
      <c r="E5" s="15">
        <v>3</v>
      </c>
      <c r="F5" s="15">
        <v>4</v>
      </c>
    </row>
    <row r="6" spans="1:6" ht="15.75" x14ac:dyDescent="0.25">
      <c r="A6" s="4" t="s">
        <v>1</v>
      </c>
      <c r="B6" s="5">
        <v>4</v>
      </c>
      <c r="C6" s="5">
        <v>2</v>
      </c>
      <c r="D6" s="14">
        <v>3</v>
      </c>
      <c r="E6" s="15">
        <v>3</v>
      </c>
      <c r="F6" s="15">
        <v>4</v>
      </c>
    </row>
    <row r="7" spans="1:6" ht="15.75" x14ac:dyDescent="0.25">
      <c r="A7" s="4" t="s">
        <v>27</v>
      </c>
      <c r="B7" s="5">
        <v>4</v>
      </c>
      <c r="C7" s="5">
        <v>2</v>
      </c>
      <c r="D7" s="14">
        <v>3</v>
      </c>
      <c r="E7" s="15">
        <v>3</v>
      </c>
      <c r="F7" s="15">
        <v>4</v>
      </c>
    </row>
    <row r="8" spans="1:6" ht="15.75" x14ac:dyDescent="0.25">
      <c r="A8" s="4" t="s">
        <v>2</v>
      </c>
      <c r="B8" s="5">
        <v>3</v>
      </c>
      <c r="C8" s="5">
        <v>2</v>
      </c>
      <c r="D8" s="14">
        <v>3</v>
      </c>
      <c r="E8" s="15">
        <v>3</v>
      </c>
      <c r="F8" s="15">
        <v>4</v>
      </c>
    </row>
    <row r="9" spans="1:6" ht="15.75" x14ac:dyDescent="0.25">
      <c r="A9" s="4" t="s">
        <v>28</v>
      </c>
      <c r="B9" s="5">
        <v>4</v>
      </c>
      <c r="C9" s="5">
        <v>2</v>
      </c>
      <c r="D9" s="14">
        <v>3</v>
      </c>
      <c r="E9" s="15">
        <v>3</v>
      </c>
      <c r="F9" s="15">
        <v>4</v>
      </c>
    </row>
    <row r="10" spans="1:6" ht="15.75" x14ac:dyDescent="0.25">
      <c r="A10" s="4" t="s">
        <v>3</v>
      </c>
      <c r="B10" s="5">
        <v>4</v>
      </c>
      <c r="C10" s="5">
        <v>2</v>
      </c>
      <c r="D10" s="14">
        <v>3</v>
      </c>
      <c r="E10" s="15">
        <v>3</v>
      </c>
      <c r="F10" s="15">
        <v>4</v>
      </c>
    </row>
    <row r="11" spans="1:6" ht="15.75" x14ac:dyDescent="0.25">
      <c r="A11" s="4" t="s">
        <v>4</v>
      </c>
      <c r="B11" s="5">
        <v>4</v>
      </c>
      <c r="C11" s="5">
        <v>2</v>
      </c>
      <c r="D11" s="14">
        <v>3</v>
      </c>
      <c r="E11" s="15">
        <v>3</v>
      </c>
      <c r="F11" s="15">
        <v>4</v>
      </c>
    </row>
    <row r="12" spans="1:6" ht="15.75" x14ac:dyDescent="0.25">
      <c r="A12" s="4" t="s">
        <v>5</v>
      </c>
      <c r="B12" s="5">
        <v>3</v>
      </c>
      <c r="C12" s="5">
        <v>2</v>
      </c>
      <c r="D12" s="14">
        <v>2</v>
      </c>
      <c r="E12" s="15">
        <v>3</v>
      </c>
      <c r="F12" s="15">
        <v>3</v>
      </c>
    </row>
    <row r="13" spans="1:6" ht="15.75" x14ac:dyDescent="0.25">
      <c r="A13" s="4" t="s">
        <v>6</v>
      </c>
      <c r="B13" s="5">
        <v>4</v>
      </c>
      <c r="C13" s="5">
        <v>2</v>
      </c>
      <c r="D13" s="14">
        <v>3</v>
      </c>
      <c r="E13" s="15">
        <v>3</v>
      </c>
      <c r="F13" s="15">
        <v>4</v>
      </c>
    </row>
    <row r="14" spans="1:6" ht="15.75" x14ac:dyDescent="0.25">
      <c r="A14" s="4" t="s">
        <v>7</v>
      </c>
      <c r="B14" s="5">
        <v>4</v>
      </c>
      <c r="C14" s="5">
        <v>2</v>
      </c>
      <c r="D14" s="14">
        <v>3</v>
      </c>
      <c r="E14" s="15">
        <v>3</v>
      </c>
      <c r="F14" s="15">
        <v>4</v>
      </c>
    </row>
    <row r="15" spans="1:6" ht="15.75" x14ac:dyDescent="0.25">
      <c r="A15" s="4" t="s">
        <v>8</v>
      </c>
      <c r="B15" s="5">
        <v>4</v>
      </c>
      <c r="C15" s="5">
        <v>2</v>
      </c>
      <c r="D15" s="14">
        <v>3</v>
      </c>
      <c r="E15" s="15">
        <v>3</v>
      </c>
      <c r="F15" s="15">
        <v>4</v>
      </c>
    </row>
    <row r="16" spans="1:6" ht="15.75" x14ac:dyDescent="0.25">
      <c r="A16" s="4" t="s">
        <v>9</v>
      </c>
      <c r="B16" s="5">
        <v>4</v>
      </c>
      <c r="C16" s="5">
        <v>2</v>
      </c>
      <c r="D16" s="14">
        <v>3</v>
      </c>
      <c r="E16" s="15">
        <v>3</v>
      </c>
      <c r="F16" s="15">
        <v>4</v>
      </c>
    </row>
    <row r="17" spans="1:6" ht="15.75" x14ac:dyDescent="0.25">
      <c r="A17" s="4" t="s">
        <v>10</v>
      </c>
      <c r="B17" s="5">
        <v>4</v>
      </c>
      <c r="C17" s="5">
        <v>2</v>
      </c>
      <c r="D17" s="14">
        <v>3</v>
      </c>
      <c r="E17" s="15">
        <v>3</v>
      </c>
      <c r="F17" s="15">
        <v>4</v>
      </c>
    </row>
    <row r="18" spans="1:6" ht="15.75" x14ac:dyDescent="0.25">
      <c r="A18" s="4" t="s">
        <v>11</v>
      </c>
      <c r="B18" s="5">
        <v>4</v>
      </c>
      <c r="C18" s="5">
        <v>2</v>
      </c>
      <c r="D18" s="14">
        <v>3</v>
      </c>
      <c r="E18" s="15">
        <v>3</v>
      </c>
      <c r="F18" s="15">
        <v>4</v>
      </c>
    </row>
    <row r="19" spans="1:6" ht="15.75" x14ac:dyDescent="0.25">
      <c r="A19" s="4" t="s">
        <v>12</v>
      </c>
      <c r="B19" s="5">
        <v>4</v>
      </c>
      <c r="C19" s="5">
        <v>2</v>
      </c>
      <c r="D19" s="14">
        <v>3</v>
      </c>
      <c r="E19" s="15">
        <v>3</v>
      </c>
      <c r="F19" s="15">
        <v>4</v>
      </c>
    </row>
    <row r="20" spans="1:6" ht="15.75" x14ac:dyDescent="0.25">
      <c r="A20" s="4" t="s">
        <v>29</v>
      </c>
      <c r="B20" s="5">
        <v>4</v>
      </c>
      <c r="C20" s="5">
        <v>2</v>
      </c>
      <c r="D20" s="14">
        <v>2</v>
      </c>
      <c r="E20" s="15">
        <v>3</v>
      </c>
      <c r="F20" s="15">
        <v>4</v>
      </c>
    </row>
    <row r="21" spans="1:6" ht="15.75" x14ac:dyDescent="0.25">
      <c r="A21" s="4" t="s">
        <v>13</v>
      </c>
      <c r="B21" s="5">
        <v>4</v>
      </c>
      <c r="C21" s="5">
        <v>2</v>
      </c>
      <c r="D21" s="14">
        <v>2</v>
      </c>
      <c r="E21" s="15">
        <v>3</v>
      </c>
      <c r="F21" s="15">
        <v>2</v>
      </c>
    </row>
    <row r="22" spans="1:6" ht="15.75" x14ac:dyDescent="0.25">
      <c r="A22" s="4" t="s">
        <v>31</v>
      </c>
      <c r="B22" s="5">
        <v>4</v>
      </c>
      <c r="C22" s="5">
        <v>2</v>
      </c>
      <c r="D22" s="14">
        <v>3</v>
      </c>
      <c r="E22" s="15">
        <v>3</v>
      </c>
      <c r="F22" s="15">
        <v>4</v>
      </c>
    </row>
    <row r="23" spans="1:6" ht="15.75" x14ac:dyDescent="0.25">
      <c r="A23" s="4" t="s">
        <v>14</v>
      </c>
      <c r="B23" s="5">
        <v>3</v>
      </c>
      <c r="C23" s="5">
        <v>2</v>
      </c>
      <c r="D23" s="14">
        <v>3</v>
      </c>
      <c r="E23" s="15">
        <v>3</v>
      </c>
      <c r="F23" s="15">
        <v>4</v>
      </c>
    </row>
    <row r="24" spans="1:6" ht="15.75" x14ac:dyDescent="0.25">
      <c r="A24" s="4" t="s">
        <v>15</v>
      </c>
      <c r="B24" s="5">
        <v>4</v>
      </c>
      <c r="C24" s="5">
        <v>2</v>
      </c>
      <c r="D24" s="14">
        <v>3</v>
      </c>
      <c r="E24" s="15">
        <v>3</v>
      </c>
      <c r="F24" s="15">
        <v>4</v>
      </c>
    </row>
    <row r="25" spans="1:6" ht="15.75" x14ac:dyDescent="0.25">
      <c r="A25" s="4" t="s">
        <v>16</v>
      </c>
      <c r="B25" s="5">
        <v>4</v>
      </c>
      <c r="C25" s="5">
        <v>2</v>
      </c>
      <c r="D25" s="14">
        <v>3</v>
      </c>
      <c r="E25" s="15">
        <v>3</v>
      </c>
      <c r="F25" s="15">
        <v>4</v>
      </c>
    </row>
    <row r="26" spans="1:6" ht="15.75" x14ac:dyDescent="0.25">
      <c r="A26" s="4" t="s">
        <v>17</v>
      </c>
      <c r="B26" s="5">
        <v>4</v>
      </c>
      <c r="C26" s="5">
        <v>2</v>
      </c>
      <c r="D26" s="14">
        <v>3</v>
      </c>
      <c r="E26" s="15">
        <v>3</v>
      </c>
      <c r="F26" s="15">
        <v>4</v>
      </c>
    </row>
    <row r="27" spans="1:6" ht="15.75" x14ac:dyDescent="0.25">
      <c r="A27" s="4" t="s">
        <v>18</v>
      </c>
      <c r="B27" s="5">
        <v>4</v>
      </c>
      <c r="C27" s="5">
        <v>2</v>
      </c>
      <c r="D27" s="14">
        <v>3</v>
      </c>
      <c r="E27" s="15">
        <v>3</v>
      </c>
      <c r="F27" s="15">
        <v>4</v>
      </c>
    </row>
    <row r="28" spans="1:6" ht="15.75" x14ac:dyDescent="0.25">
      <c r="A28" s="4" t="s">
        <v>19</v>
      </c>
      <c r="B28" s="5">
        <v>4</v>
      </c>
      <c r="C28" s="5">
        <v>2</v>
      </c>
      <c r="D28" s="14">
        <v>3</v>
      </c>
      <c r="E28" s="15">
        <v>3</v>
      </c>
      <c r="F28" s="15">
        <v>4</v>
      </c>
    </row>
    <row r="29" spans="1:6" ht="15.75" x14ac:dyDescent="0.25">
      <c r="A29" s="4" t="s">
        <v>21</v>
      </c>
      <c r="B29" s="5">
        <v>4</v>
      </c>
      <c r="C29" s="5">
        <v>2</v>
      </c>
      <c r="D29" s="14">
        <v>3</v>
      </c>
      <c r="E29" s="15">
        <v>3</v>
      </c>
      <c r="F29" s="15">
        <v>4</v>
      </c>
    </row>
    <row r="30" spans="1:6" ht="15.75" x14ac:dyDescent="0.25">
      <c r="A30" s="4" t="s">
        <v>30</v>
      </c>
      <c r="B30" s="5">
        <v>4</v>
      </c>
      <c r="C30" s="5">
        <v>2</v>
      </c>
      <c r="D30" s="14">
        <v>3</v>
      </c>
      <c r="E30" s="15">
        <v>3</v>
      </c>
      <c r="F30" s="15">
        <v>4</v>
      </c>
    </row>
    <row r="31" spans="1:6" ht="15.75" x14ac:dyDescent="0.25">
      <c r="A31" s="16" t="s">
        <v>38</v>
      </c>
      <c r="B31" s="17">
        <f>SUM(B5:B30)</f>
        <v>101</v>
      </c>
      <c r="C31" s="17">
        <f t="shared" ref="C31:F31" si="0">SUM(C5:C30)</f>
        <v>52</v>
      </c>
      <c r="D31" s="17">
        <f t="shared" si="0"/>
        <v>75</v>
      </c>
      <c r="E31" s="17">
        <f t="shared" si="0"/>
        <v>78</v>
      </c>
      <c r="F31" s="17">
        <f t="shared" si="0"/>
        <v>101</v>
      </c>
    </row>
    <row r="32" spans="1:6" ht="15.75" x14ac:dyDescent="0.25">
      <c r="A32" s="16" t="s">
        <v>39</v>
      </c>
      <c r="B32" s="17">
        <f>4*26</f>
        <v>104</v>
      </c>
      <c r="C32" s="17">
        <f>2*26</f>
        <v>52</v>
      </c>
      <c r="D32" s="17">
        <f>3*26</f>
        <v>78</v>
      </c>
      <c r="E32" s="17">
        <f>3*26</f>
        <v>78</v>
      </c>
      <c r="F32" s="17">
        <f>4*26</f>
        <v>104</v>
      </c>
    </row>
    <row r="33" spans="1:6" ht="15.75" x14ac:dyDescent="0.25">
      <c r="A33" s="16" t="s">
        <v>37</v>
      </c>
      <c r="B33" s="20">
        <f>B31*100%/B32</f>
        <v>0.97115384615384615</v>
      </c>
      <c r="C33" s="20">
        <f t="shared" ref="C33:F33" si="1">C31*100%/C32</f>
        <v>1</v>
      </c>
      <c r="D33" s="20">
        <f t="shared" si="1"/>
        <v>0.96153846153846156</v>
      </c>
      <c r="E33" s="20">
        <f t="shared" si="1"/>
        <v>1</v>
      </c>
      <c r="F33" s="20">
        <f t="shared" si="1"/>
        <v>0.97115384615384615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216EA-C513-4196-98C9-EAC1F7898373}">
  <dimension ref="A2:F31"/>
  <sheetViews>
    <sheetView zoomScale="90" zoomScaleNormal="90" workbookViewId="0">
      <selection activeCell="J21" sqref="J21"/>
    </sheetView>
  </sheetViews>
  <sheetFormatPr defaultRowHeight="15" x14ac:dyDescent="0.25"/>
  <cols>
    <col min="1" max="1" width="53.28515625" customWidth="1"/>
    <col min="2" max="2" width="17" customWidth="1"/>
    <col min="3" max="3" width="20.85546875" customWidth="1"/>
    <col min="4" max="4" width="18" customWidth="1"/>
  </cols>
  <sheetData>
    <row r="2" spans="1:5" ht="15.75" x14ac:dyDescent="0.25">
      <c r="A2" s="24" t="s">
        <v>43</v>
      </c>
      <c r="B2" s="23"/>
      <c r="C2" s="23"/>
      <c r="D2" s="23"/>
      <c r="E2" s="23"/>
    </row>
    <row r="4" spans="1:5" ht="15.75" x14ac:dyDescent="0.25">
      <c r="A4" s="2" t="s">
        <v>0</v>
      </c>
      <c r="B4" s="3" t="s">
        <v>20</v>
      </c>
      <c r="C4" s="3" t="s">
        <v>22</v>
      </c>
      <c r="D4" s="3" t="s">
        <v>23</v>
      </c>
      <c r="E4" s="3" t="s">
        <v>24</v>
      </c>
    </row>
    <row r="5" spans="1:5" ht="15.75" x14ac:dyDescent="0.25">
      <c r="A5" s="8" t="s">
        <v>26</v>
      </c>
      <c r="B5" s="9">
        <v>16</v>
      </c>
      <c r="C5" s="9">
        <v>16</v>
      </c>
      <c r="D5" s="10">
        <v>1</v>
      </c>
      <c r="E5" s="11">
        <f>B5*D5/C5</f>
        <v>1</v>
      </c>
    </row>
    <row r="6" spans="1:5" ht="15.75" x14ac:dyDescent="0.25">
      <c r="A6" s="4" t="s">
        <v>1</v>
      </c>
      <c r="B6" s="5">
        <v>16</v>
      </c>
      <c r="C6" s="5">
        <v>16</v>
      </c>
      <c r="D6" s="6">
        <v>1</v>
      </c>
      <c r="E6" s="7">
        <f>B6*D6/C6</f>
        <v>1</v>
      </c>
    </row>
    <row r="7" spans="1:5" ht="15.75" x14ac:dyDescent="0.25">
      <c r="A7" s="4" t="s">
        <v>27</v>
      </c>
      <c r="B7" s="5">
        <v>16</v>
      </c>
      <c r="C7" s="5">
        <v>16</v>
      </c>
      <c r="D7" s="6">
        <v>1</v>
      </c>
      <c r="E7" s="11">
        <f t="shared" ref="E7:E30" si="0">B7*D7/C7</f>
        <v>1</v>
      </c>
    </row>
    <row r="8" spans="1:5" ht="15.75" x14ac:dyDescent="0.25">
      <c r="A8" s="4" t="s">
        <v>2</v>
      </c>
      <c r="B8" s="5">
        <v>15</v>
      </c>
      <c r="C8" s="5">
        <v>16</v>
      </c>
      <c r="D8" s="6">
        <v>1</v>
      </c>
      <c r="E8" s="7">
        <f t="shared" si="0"/>
        <v>0.9375</v>
      </c>
    </row>
    <row r="9" spans="1:5" ht="15.75" x14ac:dyDescent="0.25">
      <c r="A9" s="4" t="s">
        <v>28</v>
      </c>
      <c r="B9" s="5">
        <v>16</v>
      </c>
      <c r="C9" s="5">
        <v>16</v>
      </c>
      <c r="D9" s="6">
        <v>1</v>
      </c>
      <c r="E9" s="11">
        <f t="shared" si="0"/>
        <v>1</v>
      </c>
    </row>
    <row r="10" spans="1:5" ht="15.75" x14ac:dyDescent="0.25">
      <c r="A10" s="4" t="s">
        <v>3</v>
      </c>
      <c r="B10" s="5">
        <v>16</v>
      </c>
      <c r="C10" s="5">
        <v>16</v>
      </c>
      <c r="D10" s="6">
        <v>1</v>
      </c>
      <c r="E10" s="7">
        <f t="shared" si="0"/>
        <v>1</v>
      </c>
    </row>
    <row r="11" spans="1:5" ht="15.75" x14ac:dyDescent="0.25">
      <c r="A11" s="4" t="s">
        <v>4</v>
      </c>
      <c r="B11" s="5">
        <v>16</v>
      </c>
      <c r="C11" s="5">
        <v>16</v>
      </c>
      <c r="D11" s="6">
        <v>1</v>
      </c>
      <c r="E11" s="11">
        <f t="shared" si="0"/>
        <v>1</v>
      </c>
    </row>
    <row r="12" spans="1:5" ht="15.75" x14ac:dyDescent="0.25">
      <c r="A12" s="4" t="s">
        <v>5</v>
      </c>
      <c r="B12" s="5">
        <v>13</v>
      </c>
      <c r="C12" s="5">
        <v>16</v>
      </c>
      <c r="D12" s="6">
        <v>1</v>
      </c>
      <c r="E12" s="7">
        <f t="shared" si="0"/>
        <v>0.8125</v>
      </c>
    </row>
    <row r="13" spans="1:5" ht="15.75" x14ac:dyDescent="0.25">
      <c r="A13" s="4" t="s">
        <v>6</v>
      </c>
      <c r="B13" s="5">
        <v>16</v>
      </c>
      <c r="C13" s="5">
        <v>16</v>
      </c>
      <c r="D13" s="6">
        <v>1</v>
      </c>
      <c r="E13" s="11">
        <f t="shared" si="0"/>
        <v>1</v>
      </c>
    </row>
    <row r="14" spans="1:5" ht="15.75" x14ac:dyDescent="0.25">
      <c r="A14" s="4" t="s">
        <v>7</v>
      </c>
      <c r="B14" s="5">
        <v>16</v>
      </c>
      <c r="C14" s="5">
        <v>16</v>
      </c>
      <c r="D14" s="6">
        <v>1</v>
      </c>
      <c r="E14" s="7">
        <f t="shared" si="0"/>
        <v>1</v>
      </c>
    </row>
    <row r="15" spans="1:5" ht="15.75" x14ac:dyDescent="0.25">
      <c r="A15" s="4" t="s">
        <v>8</v>
      </c>
      <c r="B15" s="5">
        <v>16</v>
      </c>
      <c r="C15" s="5">
        <v>16</v>
      </c>
      <c r="D15" s="6">
        <v>1</v>
      </c>
      <c r="E15" s="11">
        <f t="shared" si="0"/>
        <v>1</v>
      </c>
    </row>
    <row r="16" spans="1:5" ht="15.75" x14ac:dyDescent="0.25">
      <c r="A16" s="4" t="s">
        <v>9</v>
      </c>
      <c r="B16" s="5">
        <v>16</v>
      </c>
      <c r="C16" s="5">
        <v>16</v>
      </c>
      <c r="D16" s="6">
        <v>1</v>
      </c>
      <c r="E16" s="7">
        <f t="shared" si="0"/>
        <v>1</v>
      </c>
    </row>
    <row r="17" spans="1:6" ht="15.75" x14ac:dyDescent="0.25">
      <c r="A17" s="4" t="s">
        <v>10</v>
      </c>
      <c r="B17" s="5">
        <v>16</v>
      </c>
      <c r="C17" s="5">
        <v>16</v>
      </c>
      <c r="D17" s="6">
        <v>1</v>
      </c>
      <c r="E17" s="11">
        <f t="shared" si="0"/>
        <v>1</v>
      </c>
    </row>
    <row r="18" spans="1:6" ht="15.75" x14ac:dyDescent="0.25">
      <c r="A18" s="4" t="s">
        <v>11</v>
      </c>
      <c r="B18" s="5">
        <v>16</v>
      </c>
      <c r="C18" s="5">
        <v>16</v>
      </c>
      <c r="D18" s="6">
        <v>1</v>
      </c>
      <c r="E18" s="7">
        <f t="shared" si="0"/>
        <v>1</v>
      </c>
    </row>
    <row r="19" spans="1:6" ht="15.75" x14ac:dyDescent="0.25">
      <c r="A19" s="4" t="s">
        <v>12</v>
      </c>
      <c r="B19" s="5">
        <v>16</v>
      </c>
      <c r="C19" s="5">
        <v>16</v>
      </c>
      <c r="D19" s="6">
        <v>1</v>
      </c>
      <c r="E19" s="11">
        <f t="shared" si="0"/>
        <v>1</v>
      </c>
    </row>
    <row r="20" spans="1:6" ht="15.75" x14ac:dyDescent="0.25">
      <c r="A20" s="4" t="s">
        <v>29</v>
      </c>
      <c r="B20" s="5">
        <v>15</v>
      </c>
      <c r="C20" s="5">
        <v>16</v>
      </c>
      <c r="D20" s="6">
        <v>1</v>
      </c>
      <c r="E20" s="7">
        <f t="shared" si="0"/>
        <v>0.9375</v>
      </c>
    </row>
    <row r="21" spans="1:6" ht="15.75" x14ac:dyDescent="0.25">
      <c r="A21" s="4" t="s">
        <v>13</v>
      </c>
      <c r="B21" s="5">
        <v>13</v>
      </c>
      <c r="C21" s="5">
        <v>16</v>
      </c>
      <c r="D21" s="6">
        <v>1</v>
      </c>
      <c r="E21" s="11">
        <f t="shared" si="0"/>
        <v>0.8125</v>
      </c>
    </row>
    <row r="22" spans="1:6" ht="15.75" x14ac:dyDescent="0.25">
      <c r="A22" s="4" t="s">
        <v>31</v>
      </c>
      <c r="B22" s="5">
        <v>16</v>
      </c>
      <c r="C22" s="5">
        <v>16</v>
      </c>
      <c r="D22" s="6">
        <v>1</v>
      </c>
      <c r="E22" s="7">
        <f t="shared" si="0"/>
        <v>1</v>
      </c>
    </row>
    <row r="23" spans="1:6" ht="15.75" x14ac:dyDescent="0.25">
      <c r="A23" s="4" t="s">
        <v>14</v>
      </c>
      <c r="B23" s="5">
        <v>15</v>
      </c>
      <c r="C23" s="5">
        <v>16</v>
      </c>
      <c r="D23" s="6">
        <v>1</v>
      </c>
      <c r="E23" s="11">
        <f t="shared" si="0"/>
        <v>0.9375</v>
      </c>
    </row>
    <row r="24" spans="1:6" ht="15.75" x14ac:dyDescent="0.25">
      <c r="A24" s="4" t="s">
        <v>15</v>
      </c>
      <c r="B24" s="5">
        <v>16</v>
      </c>
      <c r="C24" s="5">
        <v>16</v>
      </c>
      <c r="D24" s="6">
        <v>1</v>
      </c>
      <c r="E24" s="7">
        <f t="shared" si="0"/>
        <v>1</v>
      </c>
    </row>
    <row r="25" spans="1:6" ht="15.75" x14ac:dyDescent="0.25">
      <c r="A25" s="4" t="s">
        <v>16</v>
      </c>
      <c r="B25" s="5">
        <v>16</v>
      </c>
      <c r="C25" s="5">
        <v>16</v>
      </c>
      <c r="D25" s="6">
        <v>1</v>
      </c>
      <c r="E25" s="11">
        <f t="shared" si="0"/>
        <v>1</v>
      </c>
    </row>
    <row r="26" spans="1:6" ht="15.75" x14ac:dyDescent="0.25">
      <c r="A26" s="4" t="s">
        <v>17</v>
      </c>
      <c r="B26" s="5">
        <v>16</v>
      </c>
      <c r="C26" s="5">
        <v>16</v>
      </c>
      <c r="D26" s="6">
        <v>1</v>
      </c>
      <c r="E26" s="7">
        <f t="shared" si="0"/>
        <v>1</v>
      </c>
    </row>
    <row r="27" spans="1:6" ht="15.75" x14ac:dyDescent="0.25">
      <c r="A27" s="4" t="s">
        <v>18</v>
      </c>
      <c r="B27" s="5">
        <v>16</v>
      </c>
      <c r="C27" s="5">
        <v>16</v>
      </c>
      <c r="D27" s="6">
        <v>1</v>
      </c>
      <c r="E27" s="11">
        <f t="shared" si="0"/>
        <v>1</v>
      </c>
    </row>
    <row r="28" spans="1:6" ht="15.75" x14ac:dyDescent="0.25">
      <c r="A28" s="4" t="s">
        <v>19</v>
      </c>
      <c r="B28" s="5">
        <v>16</v>
      </c>
      <c r="C28" s="5">
        <v>16</v>
      </c>
      <c r="D28" s="6">
        <v>1</v>
      </c>
      <c r="E28" s="7">
        <f t="shared" si="0"/>
        <v>1</v>
      </c>
    </row>
    <row r="29" spans="1:6" ht="15.75" x14ac:dyDescent="0.25">
      <c r="A29" s="4" t="s">
        <v>21</v>
      </c>
      <c r="B29" s="5">
        <v>16</v>
      </c>
      <c r="C29" s="5">
        <v>16</v>
      </c>
      <c r="D29" s="6">
        <v>1</v>
      </c>
      <c r="E29" s="11">
        <f t="shared" si="0"/>
        <v>1</v>
      </c>
    </row>
    <row r="30" spans="1:6" ht="15.75" x14ac:dyDescent="0.25">
      <c r="A30" s="4" t="s">
        <v>30</v>
      </c>
      <c r="B30" s="5">
        <v>16</v>
      </c>
      <c r="C30" s="5">
        <v>16</v>
      </c>
      <c r="D30" s="6">
        <v>1</v>
      </c>
      <c r="E30" s="7">
        <f t="shared" si="0"/>
        <v>1</v>
      </c>
    </row>
    <row r="31" spans="1:6" ht="15.75" x14ac:dyDescent="0.25">
      <c r="A31" s="17" t="s">
        <v>25</v>
      </c>
      <c r="B31" s="17">
        <f>AVERAGE(B5:B30)</f>
        <v>15.653846153846153</v>
      </c>
      <c r="C31" s="17">
        <v>16</v>
      </c>
      <c r="D31" s="18">
        <v>1</v>
      </c>
      <c r="E31" s="19">
        <f>AVERAGE(E5:E30)</f>
        <v>0.97836538461538458</v>
      </c>
      <c r="F31" s="1"/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Skala kecil - setiap aspek</vt:lpstr>
      <vt:lpstr>Skala kecil - keseluruhan</vt:lpstr>
      <vt:lpstr>Skala besar - setiap aspek</vt:lpstr>
      <vt:lpstr>Skala besar - keseluruhan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2023-06-05T07:44:53Z</dcterms:created>
  <dcterms:modified xsi:type="dcterms:W3CDTF">2023-08-10T04:17:06Z</dcterms:modified>
</cp:coreProperties>
</file>