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EMESTER 7\"/>
    </mc:Choice>
  </mc:AlternateContent>
  <xr:revisionPtr revIDLastSave="0" documentId="8_{0816DA34-0CB1-4D71-B038-03FD2F7FA32E}" xr6:coauthVersionLast="45" xr6:coauthVersionMax="45" xr10:uidLastSave="{00000000-0000-0000-0000-000000000000}"/>
  <bookViews>
    <workbookView xWindow="-120" yWindow="-120" windowWidth="20730" windowHeight="11040" xr2:uid="{FF678933-81DB-40A3-BA5C-489A0C1E350C}"/>
  </bookViews>
  <sheets>
    <sheet name="Matriks IFAS EFAS" sheetId="1" r:id="rId1"/>
    <sheet name="Diagram SWOT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G42" i="1" l="1"/>
  <c r="G41" i="1"/>
  <c r="G40" i="1"/>
  <c r="G39" i="1"/>
  <c r="G38" i="1"/>
  <c r="G37" i="1"/>
  <c r="G36" i="1"/>
  <c r="G34" i="1"/>
  <c r="G33" i="1"/>
  <c r="G32" i="1"/>
  <c r="G31" i="1"/>
  <c r="G30" i="1"/>
  <c r="G29" i="1"/>
  <c r="E42" i="1"/>
  <c r="E41" i="1"/>
  <c r="E34" i="1"/>
  <c r="E40" i="1"/>
  <c r="E39" i="1"/>
  <c r="E38" i="1"/>
  <c r="E37" i="1"/>
  <c r="E36" i="1"/>
  <c r="E33" i="1"/>
  <c r="E32" i="1"/>
  <c r="E31" i="1"/>
  <c r="E30" i="1"/>
  <c r="E29" i="1"/>
  <c r="D42" i="1"/>
  <c r="G20" i="1"/>
  <c r="G19" i="1"/>
  <c r="G18" i="1"/>
  <c r="G17" i="1"/>
  <c r="G16" i="1"/>
  <c r="G15" i="1"/>
  <c r="G14" i="1"/>
  <c r="G12" i="1"/>
  <c r="G11" i="1"/>
  <c r="G10" i="1"/>
  <c r="G9" i="1"/>
  <c r="G8" i="1"/>
  <c r="G7" i="1"/>
  <c r="E19" i="1"/>
  <c r="E18" i="1"/>
  <c r="E17" i="1"/>
  <c r="E16" i="1"/>
  <c r="E15" i="1"/>
  <c r="E14" i="1"/>
  <c r="E12" i="1"/>
  <c r="E11" i="1"/>
  <c r="E10" i="1"/>
  <c r="E9" i="1"/>
  <c r="E7" i="1"/>
  <c r="D20" i="1"/>
  <c r="E8" i="1" s="1"/>
</calcChain>
</file>

<file path=xl/sharedStrings.xml><?xml version="1.0" encoding="utf-8"?>
<sst xmlns="http://schemas.openxmlformats.org/spreadsheetml/2006/main" count="73" uniqueCount="52">
  <si>
    <t>No</t>
  </si>
  <si>
    <t xml:space="preserve">Faktor Internal </t>
  </si>
  <si>
    <t>Bobot</t>
  </si>
  <si>
    <t>Rating</t>
  </si>
  <si>
    <t>1.</t>
  </si>
  <si>
    <t>Mempunyai kualitas produk yang baik</t>
  </si>
  <si>
    <t xml:space="preserve">2. </t>
  </si>
  <si>
    <t>3.</t>
  </si>
  <si>
    <t>4.</t>
  </si>
  <si>
    <t xml:space="preserve">5. </t>
  </si>
  <si>
    <t xml:space="preserve">Bahan bakunya mudah didapat </t>
  </si>
  <si>
    <t>Memiliki hubungan yang baik dengan pemasok bahan baku</t>
  </si>
  <si>
    <t>Jumlah</t>
  </si>
  <si>
    <t>Kelemahan (Weakness)</t>
  </si>
  <si>
    <t>2.</t>
  </si>
  <si>
    <t>5.</t>
  </si>
  <si>
    <t>Keterbatasan modal</t>
  </si>
  <si>
    <t>Mesin / peralatan yang masih sederhana</t>
  </si>
  <si>
    <t xml:space="preserve">Tempat produksi yang kurang memadai </t>
  </si>
  <si>
    <t>Kurangnya kegiatan promosi sehingga ada yang belum mengenal produknya</t>
  </si>
  <si>
    <t>Faktor Eksternal</t>
  </si>
  <si>
    <t>Peluang (Opportunities)</t>
  </si>
  <si>
    <t>Ancaman (Threats)</t>
  </si>
  <si>
    <t>Memiliki konsumen yang tetap</t>
  </si>
  <si>
    <t>Pertumbuhan penduduk yang semakin meningkat</t>
  </si>
  <si>
    <t>Perkembangan teknologi yang semakin canggih</t>
  </si>
  <si>
    <t>Peran pemerintah untuk mendukung pembiayaan usaha</t>
  </si>
  <si>
    <t>Harga bahan baku yang tidak menentu</t>
  </si>
  <si>
    <t>Potensi pasar yang cukup besar</t>
  </si>
  <si>
    <t>Pesaing memiliki merk sandal yang terkenal</t>
  </si>
  <si>
    <t>Kekurangan pekerja yang membuat hasil produksi tidak menentu</t>
  </si>
  <si>
    <t>Kekuatan (Strengths)</t>
  </si>
  <si>
    <t>Skor</t>
  </si>
  <si>
    <t>Tingkat Signifikan</t>
  </si>
  <si>
    <t>nilai signifikan</t>
  </si>
  <si>
    <t>peluang</t>
  </si>
  <si>
    <t>ancaman</t>
  </si>
  <si>
    <t>kelemahan</t>
  </si>
  <si>
    <t>kekuatan</t>
  </si>
  <si>
    <t>I (Strategi Agresif)</t>
  </si>
  <si>
    <t>II (Strategi Diversifikasi)</t>
  </si>
  <si>
    <t>III (Strategi Defensif)</t>
  </si>
  <si>
    <t xml:space="preserve">IV (Strategi Turn Arround) </t>
  </si>
  <si>
    <t>koordinat sumbu X</t>
  </si>
  <si>
    <t>koordinat sumbu Y</t>
  </si>
  <si>
    <t>(0.98 , 1.11)</t>
  </si>
  <si>
    <r>
      <rPr>
        <b/>
        <sz val="10"/>
        <color theme="1"/>
        <rFont val="Times New Roman"/>
        <family val="1"/>
      </rPr>
      <t>Total</t>
    </r>
    <r>
      <rPr>
        <sz val="10"/>
        <color theme="1"/>
        <rFont val="Times New Roman"/>
        <family val="1"/>
      </rPr>
      <t xml:space="preserve"> </t>
    </r>
  </si>
  <si>
    <t>Memiliki Sumber Daya Manusia (pekerja) yang baik</t>
  </si>
  <si>
    <t>Kemampuan berinovasi mengikuti trend yang ada</t>
  </si>
  <si>
    <t>Munculnya pesaing baru dengan harga jual di bawah pasaran</t>
  </si>
  <si>
    <t>Perubahan selera konsumen yang cepat</t>
  </si>
  <si>
    <t>Produk pesaing yang cenderung bisa meniru desain produk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</si>
</sst>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0" xfId="0" applyFont="1" applyBorder="1"/>
    <xf numFmtId="20" fontId="1" fillId="0" borderId="0" xfId="0" applyNumberFormat="1" applyFont="1"/>
    <xf numFmtId="0" fontId="1" fillId="0" borderId="1" xfId="0" applyFont="1" applyBorder="1"/>
    <xf numFmtId="0" fontId="2" fillId="0" borderId="1" xfId="0" applyFont="1" applyBorder="1"/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2" fontId="1" fillId="0" borderId="0" xfId="0" applyNumberFormat="1" applyFont="1"/>
    <xf numFmtId="0" fontId="1" fillId="0" borderId="0" xfId="0" applyNumberFormat="1" applyFont="1"/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8" xfId="0" applyFont="1" applyBorder="1"/>
    <xf numFmtId="0" fontId="1" fillId="0" borderId="7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2</xdr:row>
      <xdr:rowOff>28575</xdr:rowOff>
    </xdr:from>
    <xdr:to>
      <xdr:col>6</xdr:col>
      <xdr:colOff>0</xdr:colOff>
      <xdr:row>21</xdr:row>
      <xdr:rowOff>57150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A3C2C63-50E7-4A24-BFB0-98B1EA6A85E7}"/>
            </a:ext>
          </a:extLst>
        </xdr:cNvPr>
        <xdr:cNvCxnSpPr/>
      </xdr:nvCxnSpPr>
      <xdr:spPr>
        <a:xfrm>
          <a:off x="3648075" y="409575"/>
          <a:ext cx="9525" cy="3648075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12</xdr:row>
      <xdr:rowOff>19050</xdr:rowOff>
    </xdr:from>
    <xdr:to>
      <xdr:col>10</xdr:col>
      <xdr:colOff>9525</xdr:colOff>
      <xdr:row>12</xdr:row>
      <xdr:rowOff>28575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2D5575B5-D05C-4A93-BF96-E96DD3B0BB96}"/>
            </a:ext>
          </a:extLst>
        </xdr:cNvPr>
        <xdr:cNvCxnSpPr/>
      </xdr:nvCxnSpPr>
      <xdr:spPr>
        <a:xfrm>
          <a:off x="1219200" y="2305050"/>
          <a:ext cx="4886325" cy="9525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3A76E-CDD2-4C18-8BA0-E508E5574F11}">
  <dimension ref="A3:L58"/>
  <sheetViews>
    <sheetView tabSelected="1" topLeftCell="A32" zoomScale="110" zoomScaleNormal="110" workbookViewId="0">
      <selection activeCell="C45" sqref="C45:I48"/>
    </sheetView>
  </sheetViews>
  <sheetFormatPr defaultRowHeight="15" x14ac:dyDescent="0.25"/>
  <cols>
    <col min="2" max="2" width="6.85546875" customWidth="1"/>
    <col min="3" max="3" width="60.140625" customWidth="1"/>
    <col min="4" max="4" width="10.42578125" customWidth="1"/>
    <col min="5" max="6" width="10.7109375" customWidth="1"/>
    <col min="7" max="7" width="11.7109375" customWidth="1"/>
  </cols>
  <sheetData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2"/>
      <c r="B5" s="24" t="s">
        <v>0</v>
      </c>
      <c r="C5" s="25" t="s">
        <v>1</v>
      </c>
      <c r="D5" s="25" t="s">
        <v>33</v>
      </c>
      <c r="E5" s="25" t="s">
        <v>2</v>
      </c>
      <c r="F5" s="25" t="s">
        <v>3</v>
      </c>
      <c r="G5" s="26" t="s">
        <v>32</v>
      </c>
      <c r="H5" s="4"/>
      <c r="I5" s="5"/>
      <c r="J5" s="2"/>
      <c r="K5" s="2"/>
    </row>
    <row r="6" spans="1:11" x14ac:dyDescent="0.25">
      <c r="A6" s="2"/>
      <c r="B6" s="27"/>
      <c r="C6" s="7" t="s">
        <v>31</v>
      </c>
      <c r="D6" s="3"/>
      <c r="E6" s="8"/>
      <c r="F6" s="8"/>
      <c r="G6" s="31"/>
      <c r="H6" s="2"/>
      <c r="I6" s="2"/>
      <c r="J6" s="2"/>
      <c r="K6" s="2"/>
    </row>
    <row r="7" spans="1:11" ht="15.75" customHeight="1" x14ac:dyDescent="0.25">
      <c r="A7" s="2"/>
      <c r="B7" s="28" t="s">
        <v>4</v>
      </c>
      <c r="C7" s="15" t="s">
        <v>5</v>
      </c>
      <c r="D7" s="10">
        <v>3</v>
      </c>
      <c r="E7" s="11">
        <f>D7/D20</f>
        <v>0.125</v>
      </c>
      <c r="F7" s="11">
        <v>4</v>
      </c>
      <c r="G7" s="29">
        <f>E7*F7</f>
        <v>0.5</v>
      </c>
      <c r="H7" s="2"/>
      <c r="I7" s="2"/>
      <c r="J7" s="2"/>
      <c r="K7" s="2"/>
    </row>
    <row r="8" spans="1:11" x14ac:dyDescent="0.25">
      <c r="A8" s="2"/>
      <c r="B8" s="28" t="s">
        <v>6</v>
      </c>
      <c r="C8" s="12" t="s">
        <v>10</v>
      </c>
      <c r="D8" s="9">
        <v>2.5</v>
      </c>
      <c r="E8" s="11">
        <f>D8/D20</f>
        <v>0.10416666666666667</v>
      </c>
      <c r="F8" s="11">
        <v>4</v>
      </c>
      <c r="G8" s="29">
        <f>E8*F8</f>
        <v>0.41666666666666669</v>
      </c>
      <c r="H8" s="2"/>
      <c r="I8" s="2"/>
      <c r="J8" s="2"/>
      <c r="K8" s="2"/>
    </row>
    <row r="9" spans="1:11" x14ac:dyDescent="0.25">
      <c r="A9" s="2"/>
      <c r="B9" s="28" t="s">
        <v>7</v>
      </c>
      <c r="C9" s="12" t="s">
        <v>23</v>
      </c>
      <c r="D9" s="9">
        <v>2</v>
      </c>
      <c r="E9" s="11">
        <f>D9/D20</f>
        <v>8.3333333333333329E-2</v>
      </c>
      <c r="F9" s="11">
        <v>3.5</v>
      </c>
      <c r="G9" s="29">
        <f>E9*F9</f>
        <v>0.29166666666666663</v>
      </c>
      <c r="H9" s="2"/>
      <c r="I9" s="2"/>
      <c r="J9" s="2"/>
      <c r="K9" s="2"/>
    </row>
    <row r="10" spans="1:11" x14ac:dyDescent="0.25">
      <c r="A10" s="2"/>
      <c r="B10" s="28" t="s">
        <v>8</v>
      </c>
      <c r="C10" s="12" t="s">
        <v>11</v>
      </c>
      <c r="D10" s="9">
        <v>2.5</v>
      </c>
      <c r="E10" s="11">
        <f>D10/D20</f>
        <v>0.10416666666666667</v>
      </c>
      <c r="F10" s="11">
        <v>4</v>
      </c>
      <c r="G10" s="29">
        <f>E10*F10</f>
        <v>0.41666666666666669</v>
      </c>
      <c r="H10" s="2"/>
      <c r="I10" s="2"/>
      <c r="J10" s="2"/>
      <c r="K10" s="2"/>
    </row>
    <row r="11" spans="1:11" x14ac:dyDescent="0.25">
      <c r="A11" s="2"/>
      <c r="B11" s="28" t="s">
        <v>9</v>
      </c>
      <c r="C11" s="12" t="s">
        <v>47</v>
      </c>
      <c r="D11" s="9">
        <v>2</v>
      </c>
      <c r="E11" s="11">
        <f>D11/D20</f>
        <v>8.3333333333333329E-2</v>
      </c>
      <c r="F11" s="11">
        <v>4.5</v>
      </c>
      <c r="G11" s="29">
        <f>E11*F11</f>
        <v>0.375</v>
      </c>
      <c r="H11" s="2"/>
      <c r="I11" s="2"/>
      <c r="J11" s="2"/>
      <c r="K11" s="2"/>
    </row>
    <row r="12" spans="1:11" x14ac:dyDescent="0.25">
      <c r="A12" s="2"/>
      <c r="B12" s="27"/>
      <c r="C12" s="9" t="s">
        <v>12</v>
      </c>
      <c r="D12" s="9"/>
      <c r="E12" s="11">
        <f>SUM(E7:E11)</f>
        <v>0.5</v>
      </c>
      <c r="F12" s="11"/>
      <c r="G12" s="29">
        <f>SUM(G7:G11)</f>
        <v>2</v>
      </c>
      <c r="H12" s="2"/>
      <c r="I12" s="2"/>
      <c r="J12" s="2"/>
      <c r="K12" s="2"/>
    </row>
    <row r="13" spans="1:11" x14ac:dyDescent="0.25">
      <c r="A13" s="2"/>
      <c r="B13" s="27"/>
      <c r="C13" s="7" t="s">
        <v>13</v>
      </c>
      <c r="D13" s="3"/>
      <c r="E13" s="11"/>
      <c r="F13" s="11"/>
      <c r="G13" s="29"/>
      <c r="H13" s="2"/>
      <c r="I13" s="2"/>
      <c r="J13" s="2"/>
      <c r="K13" s="2"/>
    </row>
    <row r="14" spans="1:11" x14ac:dyDescent="0.25">
      <c r="A14" s="2"/>
      <c r="B14" s="28" t="s">
        <v>4</v>
      </c>
      <c r="C14" s="6" t="s">
        <v>16</v>
      </c>
      <c r="D14" s="9">
        <v>3</v>
      </c>
      <c r="E14" s="11">
        <f>D14/D20</f>
        <v>0.125</v>
      </c>
      <c r="F14" s="11">
        <v>2.5</v>
      </c>
      <c r="G14" s="29">
        <f>E14*F14</f>
        <v>0.3125</v>
      </c>
      <c r="H14" s="2"/>
      <c r="I14" s="2"/>
      <c r="J14" s="2"/>
      <c r="K14" s="2"/>
    </row>
    <row r="15" spans="1:11" x14ac:dyDescent="0.25">
      <c r="A15" s="2"/>
      <c r="B15" s="28" t="s">
        <v>14</v>
      </c>
      <c r="C15" s="6" t="s">
        <v>17</v>
      </c>
      <c r="D15" s="9">
        <v>3</v>
      </c>
      <c r="E15" s="11">
        <f>D15/D20</f>
        <v>0.125</v>
      </c>
      <c r="F15" s="11">
        <v>2</v>
      </c>
      <c r="G15" s="29">
        <f>E15*F15</f>
        <v>0.25</v>
      </c>
      <c r="H15" s="2"/>
      <c r="I15" s="2"/>
      <c r="J15" s="2"/>
      <c r="K15" s="2"/>
    </row>
    <row r="16" spans="1:11" x14ac:dyDescent="0.25">
      <c r="A16" s="2"/>
      <c r="B16" s="28" t="s">
        <v>7</v>
      </c>
      <c r="C16" s="6" t="s">
        <v>18</v>
      </c>
      <c r="D16" s="9">
        <v>2.5</v>
      </c>
      <c r="E16" s="11">
        <f>D16/D20</f>
        <v>0.10416666666666667</v>
      </c>
      <c r="F16" s="11">
        <v>2</v>
      </c>
      <c r="G16" s="29">
        <f>E16*F16</f>
        <v>0.20833333333333334</v>
      </c>
      <c r="H16" s="2"/>
      <c r="I16" s="2"/>
      <c r="J16" s="13"/>
      <c r="K16" s="2"/>
    </row>
    <row r="17" spans="1:11" x14ac:dyDescent="0.25">
      <c r="A17" s="2"/>
      <c r="B17" s="28" t="s">
        <v>8</v>
      </c>
      <c r="C17" s="6" t="s">
        <v>30</v>
      </c>
      <c r="D17" s="9">
        <v>2</v>
      </c>
      <c r="E17" s="11">
        <f>D17/D20</f>
        <v>8.3333333333333329E-2</v>
      </c>
      <c r="F17" s="11">
        <v>1.5</v>
      </c>
      <c r="G17" s="29">
        <f>E17*F17</f>
        <v>0.125</v>
      </c>
      <c r="H17" s="2"/>
      <c r="I17" s="2"/>
      <c r="J17" s="2"/>
      <c r="K17" s="2"/>
    </row>
    <row r="18" spans="1:11" ht="15" customHeight="1" x14ac:dyDescent="0.25">
      <c r="A18" s="2"/>
      <c r="B18" s="28" t="s">
        <v>15</v>
      </c>
      <c r="C18" s="6" t="s">
        <v>19</v>
      </c>
      <c r="D18" s="9">
        <v>1.5</v>
      </c>
      <c r="E18" s="11">
        <f>D18/D20</f>
        <v>6.25E-2</v>
      </c>
      <c r="F18" s="11">
        <v>2</v>
      </c>
      <c r="G18" s="29">
        <f>E18*F18</f>
        <v>0.125</v>
      </c>
      <c r="H18" s="2"/>
      <c r="I18" s="2"/>
      <c r="J18" s="2"/>
      <c r="K18" s="2"/>
    </row>
    <row r="19" spans="1:11" x14ac:dyDescent="0.25">
      <c r="A19" s="2"/>
      <c r="B19" s="27"/>
      <c r="C19" s="9" t="s">
        <v>12</v>
      </c>
      <c r="D19" s="9"/>
      <c r="E19" s="11">
        <f>SUM(E14:E18)</f>
        <v>0.5</v>
      </c>
      <c r="F19" s="11"/>
      <c r="G19" s="29">
        <f>SUM(G14:G18)</f>
        <v>1.0208333333333335</v>
      </c>
      <c r="H19" s="2"/>
      <c r="I19" s="2"/>
      <c r="J19" s="2"/>
      <c r="K19" s="2"/>
    </row>
    <row r="20" spans="1:11" ht="15.75" thickBot="1" x14ac:dyDescent="0.3">
      <c r="A20" s="2"/>
      <c r="B20" s="30"/>
      <c r="C20" s="20" t="s">
        <v>46</v>
      </c>
      <c r="D20" s="20">
        <f>SUM(D7:D18)</f>
        <v>24</v>
      </c>
      <c r="E20" s="22">
        <f>E12+E19</f>
        <v>1</v>
      </c>
      <c r="F20" s="21"/>
      <c r="G20" s="32">
        <f>G12+G19</f>
        <v>3.0208333333333335</v>
      </c>
      <c r="H20" s="2"/>
      <c r="I20" s="2"/>
      <c r="J20" s="2"/>
      <c r="K20" s="2"/>
    </row>
    <row r="21" spans="1:11" x14ac:dyDescent="0.25">
      <c r="A21" s="2"/>
      <c r="B21" s="2"/>
      <c r="C21" s="2"/>
      <c r="D21" s="2"/>
      <c r="E21" s="14"/>
      <c r="F21" s="14"/>
      <c r="G21" s="14"/>
      <c r="H21" s="2"/>
      <c r="I21" s="2"/>
      <c r="J21" s="2"/>
      <c r="K21" s="2"/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3" t="s">
        <v>0</v>
      </c>
      <c r="C27" s="3" t="s">
        <v>20</v>
      </c>
      <c r="D27" s="3" t="s">
        <v>34</v>
      </c>
      <c r="E27" s="3" t="s">
        <v>2</v>
      </c>
      <c r="F27" s="3" t="s">
        <v>3</v>
      </c>
      <c r="G27" s="3" t="s">
        <v>32</v>
      </c>
      <c r="H27" s="2"/>
      <c r="I27" s="2"/>
      <c r="J27" s="2"/>
      <c r="K27" s="2"/>
    </row>
    <row r="28" spans="1:11" x14ac:dyDescent="0.25">
      <c r="A28" s="2"/>
      <c r="B28" s="6"/>
      <c r="C28" s="7" t="s">
        <v>21</v>
      </c>
      <c r="D28" s="7"/>
      <c r="E28" s="6"/>
      <c r="F28" s="6"/>
      <c r="G28" s="6"/>
      <c r="H28" s="2"/>
      <c r="I28" s="2"/>
      <c r="J28" s="2"/>
      <c r="K28" s="2"/>
    </row>
    <row r="29" spans="1:11" x14ac:dyDescent="0.25">
      <c r="A29" s="2"/>
      <c r="B29" s="9" t="s">
        <v>4</v>
      </c>
      <c r="C29" s="15" t="s">
        <v>48</v>
      </c>
      <c r="D29" s="10">
        <v>2</v>
      </c>
      <c r="E29" s="11">
        <f>D29/D42</f>
        <v>7.6923076923076927E-2</v>
      </c>
      <c r="F29" s="11">
        <v>3.5</v>
      </c>
      <c r="G29" s="11">
        <f>E29*F29</f>
        <v>0.26923076923076927</v>
      </c>
      <c r="H29" s="2"/>
      <c r="I29" s="2"/>
      <c r="J29" s="2"/>
      <c r="K29" s="2"/>
    </row>
    <row r="30" spans="1:11" x14ac:dyDescent="0.25">
      <c r="A30" s="2"/>
      <c r="B30" s="9" t="s">
        <v>6</v>
      </c>
      <c r="C30" s="12" t="s">
        <v>25</v>
      </c>
      <c r="D30" s="9">
        <v>3</v>
      </c>
      <c r="E30" s="11">
        <f>D30/D42</f>
        <v>0.11538461538461539</v>
      </c>
      <c r="F30" s="11">
        <v>4.5</v>
      </c>
      <c r="G30" s="11">
        <f>E30*F30</f>
        <v>0.51923076923076927</v>
      </c>
      <c r="H30" s="2"/>
      <c r="I30" s="2"/>
      <c r="J30" s="2"/>
      <c r="K30" s="2"/>
    </row>
    <row r="31" spans="1:11" x14ac:dyDescent="0.25">
      <c r="A31" s="2"/>
      <c r="B31" s="9" t="s">
        <v>7</v>
      </c>
      <c r="C31" s="12" t="s">
        <v>26</v>
      </c>
      <c r="D31" s="9">
        <v>2.5</v>
      </c>
      <c r="E31" s="11">
        <f>D31/D42</f>
        <v>9.6153846153846159E-2</v>
      </c>
      <c r="F31" s="11">
        <v>3</v>
      </c>
      <c r="G31" s="11">
        <f>E31*F31</f>
        <v>0.28846153846153849</v>
      </c>
      <c r="H31" s="2"/>
      <c r="I31" s="2"/>
      <c r="J31" s="2"/>
      <c r="K31" s="2"/>
    </row>
    <row r="32" spans="1:11" x14ac:dyDescent="0.25">
      <c r="A32" s="2"/>
      <c r="B32" s="9" t="s">
        <v>8</v>
      </c>
      <c r="C32" s="12" t="s">
        <v>28</v>
      </c>
      <c r="D32" s="9">
        <v>3</v>
      </c>
      <c r="E32" s="11">
        <f>D32/D42</f>
        <v>0.11538461538461539</v>
      </c>
      <c r="F32" s="11">
        <v>4.5</v>
      </c>
      <c r="G32" s="11">
        <f>E32*F32</f>
        <v>0.51923076923076927</v>
      </c>
      <c r="H32" s="2"/>
      <c r="I32" s="2"/>
      <c r="J32" s="2"/>
      <c r="K32" s="2"/>
    </row>
    <row r="33" spans="1:12" x14ac:dyDescent="0.25">
      <c r="A33" s="2"/>
      <c r="B33" s="9" t="s">
        <v>9</v>
      </c>
      <c r="C33" s="12" t="s">
        <v>24</v>
      </c>
      <c r="D33" s="9">
        <v>3</v>
      </c>
      <c r="E33" s="11">
        <f>D33/D42</f>
        <v>0.11538461538461539</v>
      </c>
      <c r="F33" s="11">
        <v>4.5</v>
      </c>
      <c r="G33" s="11">
        <f>E33*F33</f>
        <v>0.51923076923076927</v>
      </c>
      <c r="H33" s="2"/>
      <c r="I33" s="2"/>
      <c r="J33" s="2"/>
      <c r="K33" s="2"/>
    </row>
    <row r="34" spans="1:12" x14ac:dyDescent="0.25">
      <c r="A34" s="2"/>
      <c r="B34" s="6"/>
      <c r="C34" s="9" t="s">
        <v>12</v>
      </c>
      <c r="D34" s="9"/>
      <c r="E34" s="11">
        <f>SUM(E29:E33)</f>
        <v>0.51923076923076927</v>
      </c>
      <c r="F34" s="11"/>
      <c r="G34" s="11">
        <f>SUM(G29:G33)</f>
        <v>2.1153846153846154</v>
      </c>
      <c r="H34" s="2"/>
      <c r="I34" s="2"/>
      <c r="J34" s="2"/>
      <c r="K34" s="2"/>
    </row>
    <row r="35" spans="1:12" x14ac:dyDescent="0.25">
      <c r="A35" s="2"/>
      <c r="B35" s="6"/>
      <c r="C35" s="7" t="s">
        <v>22</v>
      </c>
      <c r="D35" s="3"/>
      <c r="E35" s="11"/>
      <c r="F35" s="11"/>
      <c r="G35" s="11"/>
      <c r="H35" s="2"/>
      <c r="I35" s="2"/>
      <c r="J35" s="2"/>
      <c r="K35" s="2"/>
    </row>
    <row r="36" spans="1:12" x14ac:dyDescent="0.25">
      <c r="A36" s="2"/>
      <c r="B36" s="9" t="s">
        <v>4</v>
      </c>
      <c r="C36" s="6" t="s">
        <v>49</v>
      </c>
      <c r="D36" s="9">
        <v>2</v>
      </c>
      <c r="E36" s="11">
        <f>D36/D42</f>
        <v>7.6923076923076927E-2</v>
      </c>
      <c r="F36" s="11">
        <v>2.5</v>
      </c>
      <c r="G36" s="11">
        <f>E36*F36</f>
        <v>0.19230769230769232</v>
      </c>
      <c r="H36" s="2"/>
      <c r="I36" s="2"/>
      <c r="J36" s="2"/>
      <c r="K36" s="2"/>
    </row>
    <row r="37" spans="1:12" x14ac:dyDescent="0.25">
      <c r="A37" s="2"/>
      <c r="B37" s="9" t="s">
        <v>14</v>
      </c>
      <c r="C37" s="23" t="s">
        <v>27</v>
      </c>
      <c r="D37" s="10">
        <v>3</v>
      </c>
      <c r="E37" s="11">
        <f>D37/D42</f>
        <v>0.11538461538461539</v>
      </c>
      <c r="F37" s="11">
        <v>2</v>
      </c>
      <c r="G37" s="11">
        <f>E37*F37</f>
        <v>0.23076923076923078</v>
      </c>
      <c r="H37" s="2"/>
      <c r="I37" s="2"/>
      <c r="J37" s="2"/>
      <c r="K37" s="2"/>
    </row>
    <row r="38" spans="1:12" x14ac:dyDescent="0.25">
      <c r="A38" s="2"/>
      <c r="B38" s="9" t="s">
        <v>7</v>
      </c>
      <c r="C38" s="6" t="s">
        <v>50</v>
      </c>
      <c r="D38" s="9">
        <v>3</v>
      </c>
      <c r="E38" s="11">
        <f>D38/D42</f>
        <v>0.11538461538461539</v>
      </c>
      <c r="F38" s="11">
        <v>2.5</v>
      </c>
      <c r="G38" s="11">
        <f>E38*F38</f>
        <v>0.28846153846153849</v>
      </c>
      <c r="H38" s="2"/>
      <c r="I38" s="2"/>
      <c r="J38" s="2"/>
      <c r="K38" s="2"/>
    </row>
    <row r="39" spans="1:12" x14ac:dyDescent="0.25">
      <c r="A39" s="2"/>
      <c r="B39" s="9" t="s">
        <v>8</v>
      </c>
      <c r="C39" s="6" t="s">
        <v>29</v>
      </c>
      <c r="D39" s="9">
        <v>2</v>
      </c>
      <c r="E39" s="11">
        <f>D39/D42</f>
        <v>7.6923076923076927E-2</v>
      </c>
      <c r="F39" s="11">
        <v>2</v>
      </c>
      <c r="G39" s="11">
        <f>E39*F39</f>
        <v>0.15384615384615385</v>
      </c>
      <c r="H39" s="2"/>
      <c r="I39" s="2"/>
      <c r="J39" s="2"/>
      <c r="K39" s="2"/>
    </row>
    <row r="40" spans="1:12" x14ac:dyDescent="0.25">
      <c r="A40" s="2"/>
      <c r="B40" s="9" t="s">
        <v>15</v>
      </c>
      <c r="C40" s="6" t="s">
        <v>51</v>
      </c>
      <c r="D40" s="9">
        <v>2.5</v>
      </c>
      <c r="E40" s="11">
        <f>D40/D42</f>
        <v>9.6153846153846159E-2</v>
      </c>
      <c r="F40" s="11">
        <v>1.5</v>
      </c>
      <c r="G40" s="11">
        <f>E40*F40</f>
        <v>0.14423076923076925</v>
      </c>
      <c r="H40" s="2"/>
      <c r="I40" s="2"/>
      <c r="J40" s="2"/>
      <c r="K40" s="2"/>
    </row>
    <row r="41" spans="1:12" x14ac:dyDescent="0.25">
      <c r="A41" s="2"/>
      <c r="B41" s="6"/>
      <c r="C41" s="9" t="s">
        <v>12</v>
      </c>
      <c r="D41" s="9"/>
      <c r="E41" s="11">
        <f>SUM(E36:E40)</f>
        <v>0.48076923076923078</v>
      </c>
      <c r="F41" s="11"/>
      <c r="G41" s="11">
        <f>SUM(G36:G40)</f>
        <v>1.0096153846153848</v>
      </c>
      <c r="H41" s="2"/>
      <c r="I41" s="2"/>
      <c r="J41" s="2"/>
      <c r="K41" s="2"/>
    </row>
    <row r="42" spans="1:12" x14ac:dyDescent="0.25">
      <c r="A42" s="2"/>
      <c r="B42" s="6"/>
      <c r="C42" s="9" t="s">
        <v>46</v>
      </c>
      <c r="D42" s="9">
        <f>SUM(D29:D40)</f>
        <v>26</v>
      </c>
      <c r="E42" s="19">
        <f>E34+E41</f>
        <v>1</v>
      </c>
      <c r="F42" s="11"/>
      <c r="G42" s="19">
        <f>G34+G41</f>
        <v>3.125</v>
      </c>
      <c r="H42" s="2"/>
      <c r="I42" s="2"/>
      <c r="J42" s="2"/>
      <c r="K42" s="2"/>
    </row>
    <row r="43" spans="1:12" x14ac:dyDescent="0.25">
      <c r="A43" s="2"/>
      <c r="B43" s="2"/>
      <c r="C43" s="2"/>
      <c r="D43" s="16"/>
      <c r="E43" s="17"/>
      <c r="F43" s="17"/>
      <c r="G43" s="17"/>
      <c r="H43" s="2"/>
      <c r="I43" s="2"/>
      <c r="J43" s="2"/>
      <c r="K43" s="2"/>
    </row>
    <row r="44" spans="1:12" x14ac:dyDescent="0.25">
      <c r="A44" s="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"/>
    </row>
    <row r="45" spans="1:12" x14ac:dyDescent="0.25">
      <c r="A45" s="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"/>
    </row>
    <row r="46" spans="1:12" x14ac:dyDescent="0.25">
      <c r="A46" s="2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"/>
    </row>
    <row r="47" spans="1:12" x14ac:dyDescent="0.25">
      <c r="A47" s="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"/>
    </row>
    <row r="48" spans="1:12" x14ac:dyDescent="0.25">
      <c r="A48" s="2"/>
      <c r="B48" s="13"/>
      <c r="C48" s="13"/>
      <c r="D48" s="18"/>
      <c r="E48" s="13"/>
      <c r="F48" s="13"/>
      <c r="G48" s="13"/>
      <c r="H48" s="13"/>
      <c r="I48" s="13"/>
      <c r="J48" s="13"/>
      <c r="K48" s="13"/>
      <c r="L48" s="1"/>
    </row>
    <row r="49" spans="1:12" x14ac:dyDescent="0.25">
      <c r="A49" s="2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"/>
    </row>
    <row r="50" spans="1:12" x14ac:dyDescent="0.25">
      <c r="A50" s="2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"/>
    </row>
    <row r="51" spans="1:12" x14ac:dyDescent="0.25">
      <c r="A51" s="2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"/>
    </row>
    <row r="52" spans="1:12" x14ac:dyDescent="0.25">
      <c r="A52" s="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"/>
    </row>
    <row r="53" spans="1:1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6DBAC-3446-4E42-A8B7-47B9CF91D088}">
  <dimension ref="B2:S27"/>
  <sheetViews>
    <sheetView workbookViewId="0">
      <selection activeCell="K9" sqref="K9"/>
    </sheetView>
  </sheetViews>
  <sheetFormatPr defaultRowHeight="15" x14ac:dyDescent="0.25"/>
  <sheetData>
    <row r="2" spans="2:19" x14ac:dyDescent="0.25">
      <c r="B2" s="1"/>
      <c r="C2" s="1"/>
      <c r="D2" s="1"/>
      <c r="E2" s="1"/>
      <c r="F2" s="1"/>
      <c r="G2" s="1" t="s">
        <v>35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2:19" x14ac:dyDescent="0.25">
      <c r="B3" s="1"/>
      <c r="C3" s="1"/>
      <c r="D3" s="1"/>
      <c r="E3" s="1">
        <v>2.12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2:19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2:19" x14ac:dyDescent="0.25">
      <c r="B5" s="1"/>
      <c r="C5" s="1"/>
      <c r="D5" s="1"/>
      <c r="E5" s="1"/>
      <c r="F5" s="1"/>
      <c r="G5" s="1"/>
      <c r="H5" s="1" t="s">
        <v>39</v>
      </c>
      <c r="I5" s="1"/>
      <c r="J5" s="1"/>
      <c r="K5" s="1"/>
      <c r="L5" s="1"/>
      <c r="M5" s="1"/>
      <c r="N5" s="1"/>
      <c r="O5" s="1" t="s">
        <v>43</v>
      </c>
      <c r="P5" s="1"/>
      <c r="Q5" s="1">
        <v>0.98</v>
      </c>
      <c r="R5" s="1"/>
      <c r="S5" s="1"/>
    </row>
    <row r="6" spans="2:19" x14ac:dyDescent="0.25">
      <c r="B6" s="1"/>
      <c r="C6" s="1" t="s">
        <v>42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2:19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 t="s">
        <v>44</v>
      </c>
      <c r="P7" s="1"/>
      <c r="Q7" s="1">
        <v>1.1100000000000001</v>
      </c>
      <c r="R7" s="1"/>
      <c r="S7" s="1"/>
    </row>
    <row r="8" spans="2:19" x14ac:dyDescent="0.25">
      <c r="B8" s="1"/>
      <c r="C8" s="1"/>
      <c r="D8" s="1"/>
      <c r="E8" s="1"/>
      <c r="F8" s="1"/>
      <c r="G8" s="1"/>
      <c r="H8" s="1"/>
      <c r="I8" s="1" t="s">
        <v>45</v>
      </c>
      <c r="J8" s="1"/>
      <c r="K8" s="1"/>
      <c r="L8" s="1"/>
      <c r="M8" s="1"/>
      <c r="N8" s="1"/>
      <c r="O8" s="1"/>
      <c r="P8" s="1"/>
      <c r="Q8" s="1"/>
      <c r="R8" s="1"/>
      <c r="S8" s="1"/>
    </row>
    <row r="9" spans="2:19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2:19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2:19" x14ac:dyDescent="0.25">
      <c r="B11" s="1"/>
      <c r="C11" s="1">
        <v>1.02</v>
      </c>
      <c r="D11" s="1"/>
      <c r="E11" s="1"/>
      <c r="F11" s="1"/>
      <c r="G11" s="1"/>
      <c r="H11" s="1"/>
      <c r="I11" s="1"/>
      <c r="J11" s="1"/>
      <c r="K11" s="1">
        <v>2</v>
      </c>
      <c r="L11" s="1"/>
      <c r="M11" s="1"/>
      <c r="N11" s="1"/>
      <c r="O11" s="1"/>
      <c r="P11" s="1"/>
      <c r="Q11" s="1"/>
      <c r="R11" s="1"/>
      <c r="S11" s="1"/>
    </row>
    <row r="12" spans="2:19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x14ac:dyDescent="0.25">
      <c r="B13" s="1" t="s">
        <v>37</v>
      </c>
      <c r="C13" s="1"/>
      <c r="D13" s="1"/>
      <c r="E13" s="1"/>
      <c r="F13" s="1"/>
      <c r="G13" s="1"/>
      <c r="H13" s="1"/>
      <c r="I13" s="1"/>
      <c r="J13" s="1"/>
      <c r="K13" s="1" t="s">
        <v>38</v>
      </c>
      <c r="L13" s="1"/>
      <c r="M13" s="1"/>
      <c r="N13" s="1"/>
      <c r="O13" s="1"/>
      <c r="P13" s="1"/>
      <c r="Q13" s="1"/>
      <c r="R13" s="1"/>
      <c r="S13" s="1"/>
    </row>
    <row r="14" spans="2:19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x14ac:dyDescent="0.25">
      <c r="B16" s="1"/>
      <c r="C16" s="1" t="s">
        <v>41</v>
      </c>
      <c r="D16" s="1"/>
      <c r="E16" s="1"/>
      <c r="F16" s="1"/>
      <c r="G16" s="1"/>
      <c r="H16" s="1" t="s">
        <v>40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2:19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2:19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2:19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2:19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2:19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2:19" x14ac:dyDescent="0.25">
      <c r="B22" s="1"/>
      <c r="C22" s="1"/>
      <c r="D22" s="1"/>
      <c r="E22" s="1"/>
      <c r="F22" s="1"/>
      <c r="G22" s="1" t="s">
        <v>36</v>
      </c>
      <c r="H22" s="1">
        <v>1.01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2:19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2:19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2:19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2:19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2:19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Matriks IFAS EFAS</vt:lpstr>
      <vt:lpstr>Diagram SWOT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4LD72PA</dc:creator>
  <cp:lastModifiedBy>4LD72PA</cp:lastModifiedBy>
  <dcterms:created xsi:type="dcterms:W3CDTF">2023-03-20T12:51:35Z</dcterms:created>
  <dcterms:modified xsi:type="dcterms:W3CDTF">2023-08-07T05:50:42Z</dcterms:modified>
</cp:coreProperties>
</file>