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.WORD\SEMESTER 7\SKRIPSI\SIDANG\"/>
    </mc:Choice>
  </mc:AlternateContent>
  <xr:revisionPtr revIDLastSave="0" documentId="13_ncr:1_{53376E9F-A1D1-4C8B-8D88-67AE8719D9A9}" xr6:coauthVersionLast="47" xr6:coauthVersionMax="47" xr10:uidLastSave="{00000000-0000-0000-0000-000000000000}"/>
  <bookViews>
    <workbookView xWindow="-108" yWindow="-108" windowWidth="23256" windowHeight="12456" activeTab="1" xr2:uid="{4773A9BB-27F9-4E89-BA60-4F090E29EFAB}"/>
  </bookViews>
  <sheets>
    <sheet name="Check Sheet" sheetId="1" r:id="rId1"/>
    <sheet name="Histgram, pareto, scatter" sheetId="3" r:id="rId2"/>
    <sheet name="Diagram Kontrol p" sheetId="5" r:id="rId3"/>
    <sheet name="Sheet2" sheetId="7" r:id="rId4"/>
    <sheet name="Sheet1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51" i="5" l="1"/>
  <c r="AK150" i="5"/>
  <c r="AK149" i="5"/>
  <c r="AK148" i="5"/>
  <c r="AK147" i="5"/>
  <c r="AK146" i="5"/>
  <c r="AK145" i="5"/>
  <c r="AK144" i="5"/>
  <c r="AK143" i="5"/>
  <c r="AK142" i="5"/>
  <c r="AK141" i="5"/>
  <c r="AK140" i="5"/>
  <c r="AK139" i="5"/>
  <c r="AK138" i="5"/>
  <c r="AK137" i="5"/>
  <c r="AK136" i="5"/>
  <c r="AK135" i="5"/>
  <c r="AK134" i="5"/>
  <c r="AK133" i="5"/>
  <c r="AK132" i="5"/>
  <c r="AK131" i="5"/>
  <c r="AK130" i="5"/>
  <c r="AK129" i="5"/>
  <c r="AK128" i="5"/>
  <c r="AK127" i="5"/>
  <c r="AK126" i="5"/>
  <c r="AK125" i="5"/>
  <c r="AK124" i="5"/>
  <c r="AK123" i="5"/>
  <c r="AK122" i="5"/>
  <c r="AK121" i="5"/>
  <c r="AK120" i="5"/>
  <c r="AK119" i="5"/>
  <c r="AK118" i="5"/>
  <c r="AK117" i="5"/>
  <c r="AK116" i="5"/>
  <c r="AK115" i="5"/>
  <c r="AK114" i="5"/>
  <c r="AK113" i="5"/>
  <c r="AK112" i="5"/>
  <c r="AK111" i="5"/>
  <c r="AK110" i="5"/>
  <c r="AK109" i="5"/>
  <c r="AK108" i="5"/>
  <c r="AK107" i="5"/>
  <c r="AK106" i="5"/>
  <c r="AK105" i="5"/>
  <c r="AK104" i="5"/>
  <c r="AK103" i="5"/>
  <c r="AK102" i="5"/>
  <c r="AK101" i="5"/>
  <c r="AK100" i="5"/>
  <c r="AK99" i="5"/>
  <c r="AK98" i="5"/>
  <c r="AK97" i="5"/>
  <c r="AK96" i="5"/>
  <c r="AK95" i="5"/>
  <c r="AK94" i="5"/>
  <c r="AK93" i="5"/>
  <c r="AK92" i="5"/>
  <c r="AK91" i="5"/>
  <c r="AK90" i="5"/>
  <c r="AK89" i="5"/>
  <c r="AK88" i="5"/>
  <c r="AK87" i="5"/>
  <c r="AK86" i="5"/>
  <c r="AK85" i="5"/>
  <c r="AK84" i="5"/>
  <c r="AK83" i="5"/>
  <c r="AK82" i="5"/>
  <c r="AK81" i="5"/>
  <c r="AK80" i="5"/>
  <c r="AK79" i="5"/>
  <c r="AK78" i="5"/>
  <c r="AK77" i="5"/>
  <c r="AK76" i="5"/>
  <c r="AK75" i="5"/>
  <c r="AK74" i="5"/>
  <c r="AK73" i="5"/>
  <c r="AK72" i="5"/>
  <c r="AK71" i="5"/>
  <c r="AK70" i="5"/>
  <c r="AK69" i="5"/>
  <c r="AK68" i="5"/>
  <c r="AK67" i="5"/>
  <c r="AK66" i="5"/>
  <c r="AK65" i="5"/>
  <c r="AK64" i="5"/>
  <c r="AK63" i="5"/>
  <c r="AK62" i="5"/>
  <c r="AK61" i="5"/>
  <c r="AK60" i="5"/>
  <c r="AK59" i="5"/>
  <c r="AK58" i="5"/>
  <c r="AK57" i="5"/>
  <c r="AK56" i="5"/>
  <c r="AK55" i="5"/>
  <c r="AK54" i="5"/>
  <c r="AK53" i="5"/>
  <c r="AK52" i="5"/>
  <c r="AK51" i="5"/>
  <c r="AK50" i="5"/>
  <c r="AK49" i="5"/>
  <c r="AK48" i="5"/>
  <c r="AK47" i="5"/>
  <c r="AK46" i="5"/>
  <c r="AK45" i="5"/>
  <c r="AK44" i="5"/>
  <c r="AK43" i="5"/>
  <c r="AK42" i="5"/>
  <c r="AK41" i="5"/>
  <c r="AK40" i="5"/>
  <c r="AK39" i="5"/>
  <c r="AK38" i="5"/>
  <c r="AK37" i="5"/>
  <c r="AK36" i="5"/>
  <c r="AK35" i="5"/>
  <c r="AK34" i="5"/>
  <c r="AK33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K8" i="5"/>
  <c r="AK7" i="5"/>
  <c r="AK6" i="5"/>
  <c r="AK5" i="5"/>
  <c r="AK4" i="5"/>
  <c r="AH152" i="5"/>
  <c r="AI152" i="5"/>
  <c r="AJ151" i="5"/>
  <c r="AJ150" i="5"/>
  <c r="AJ149" i="5"/>
  <c r="AJ148" i="5"/>
  <c r="AJ147" i="5"/>
  <c r="AJ146" i="5"/>
  <c r="AJ145" i="5"/>
  <c r="AJ144" i="5"/>
  <c r="AJ143" i="5"/>
  <c r="AJ142" i="5"/>
  <c r="AJ141" i="5"/>
  <c r="AJ140" i="5"/>
  <c r="AJ139" i="5"/>
  <c r="AJ138" i="5"/>
  <c r="AJ137" i="5"/>
  <c r="AJ136" i="5"/>
  <c r="AJ135" i="5"/>
  <c r="AJ134" i="5"/>
  <c r="AJ133" i="5"/>
  <c r="AJ132" i="5"/>
  <c r="AJ131" i="5"/>
  <c r="AJ130" i="5"/>
  <c r="AJ129" i="5"/>
  <c r="AJ128" i="5"/>
  <c r="AJ127" i="5"/>
  <c r="AJ126" i="5"/>
  <c r="AJ125" i="5"/>
  <c r="AJ124" i="5"/>
  <c r="AJ123" i="5"/>
  <c r="AJ122" i="5"/>
  <c r="AJ121" i="5"/>
  <c r="AJ120" i="5"/>
  <c r="AJ119" i="5"/>
  <c r="AJ118" i="5"/>
  <c r="AJ117" i="5"/>
  <c r="AJ116" i="5"/>
  <c r="AJ115" i="5"/>
  <c r="AJ114" i="5"/>
  <c r="AJ113" i="5"/>
  <c r="AJ112" i="5"/>
  <c r="AJ111" i="5"/>
  <c r="AJ110" i="5"/>
  <c r="AJ109" i="5"/>
  <c r="AJ108" i="5"/>
  <c r="AJ107" i="5"/>
  <c r="AJ106" i="5"/>
  <c r="AJ105" i="5"/>
  <c r="AJ104" i="5"/>
  <c r="AJ103" i="5"/>
  <c r="AJ102" i="5"/>
  <c r="AJ101" i="5"/>
  <c r="AJ100" i="5"/>
  <c r="AJ99" i="5"/>
  <c r="AJ98" i="5"/>
  <c r="AJ97" i="5"/>
  <c r="AJ96" i="5"/>
  <c r="AJ95" i="5"/>
  <c r="AJ94" i="5"/>
  <c r="AJ93" i="5"/>
  <c r="AJ92" i="5"/>
  <c r="AJ91" i="5"/>
  <c r="AJ90" i="5"/>
  <c r="AJ89" i="5"/>
  <c r="AJ88" i="5"/>
  <c r="AJ87" i="5"/>
  <c r="AJ86" i="5"/>
  <c r="AJ85" i="5"/>
  <c r="AJ84" i="5"/>
  <c r="AJ83" i="5"/>
  <c r="AJ82" i="5"/>
  <c r="AJ81" i="5"/>
  <c r="AJ80" i="5"/>
  <c r="AJ79" i="5"/>
  <c r="AJ78" i="5"/>
  <c r="AJ77" i="5"/>
  <c r="AJ76" i="5"/>
  <c r="AJ75" i="5"/>
  <c r="AJ74" i="5"/>
  <c r="AJ73" i="5"/>
  <c r="AJ72" i="5"/>
  <c r="AJ71" i="5"/>
  <c r="AJ70" i="5"/>
  <c r="AJ69" i="5"/>
  <c r="AJ68" i="5"/>
  <c r="AJ67" i="5"/>
  <c r="AJ66" i="5"/>
  <c r="AJ65" i="5"/>
  <c r="AJ64" i="5"/>
  <c r="AJ63" i="5"/>
  <c r="AJ62" i="5"/>
  <c r="AJ61" i="5"/>
  <c r="AJ60" i="5"/>
  <c r="AJ59" i="5"/>
  <c r="AJ58" i="5"/>
  <c r="AJ57" i="5"/>
  <c r="AJ56" i="5"/>
  <c r="AJ55" i="5"/>
  <c r="AJ54" i="5"/>
  <c r="AJ53" i="5"/>
  <c r="AJ52" i="5"/>
  <c r="AJ51" i="5"/>
  <c r="AJ50" i="5"/>
  <c r="AJ49" i="5"/>
  <c r="AJ48" i="5"/>
  <c r="AJ47" i="5"/>
  <c r="AJ46" i="5"/>
  <c r="AJ45" i="5"/>
  <c r="AJ44" i="5"/>
  <c r="AJ43" i="5"/>
  <c r="AJ42" i="5"/>
  <c r="AJ41" i="5"/>
  <c r="AJ40" i="5"/>
  <c r="AJ39" i="5"/>
  <c r="AJ38" i="5"/>
  <c r="AJ37" i="5"/>
  <c r="AJ36" i="5"/>
  <c r="AJ35" i="5"/>
  <c r="AJ34" i="5"/>
  <c r="AJ33" i="5"/>
  <c r="AJ32" i="5"/>
  <c r="AJ31" i="5"/>
  <c r="AJ30" i="5"/>
  <c r="AJ29" i="5"/>
  <c r="AJ28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7" i="5"/>
  <c r="AJ6" i="5"/>
  <c r="AJ5" i="5"/>
  <c r="AJ4" i="5"/>
  <c r="K159" i="5"/>
  <c r="J159" i="5"/>
  <c r="I159" i="5"/>
  <c r="H159" i="5"/>
  <c r="G159" i="5"/>
  <c r="F159" i="5"/>
  <c r="E159" i="5"/>
  <c r="D159" i="5"/>
  <c r="L158" i="5"/>
  <c r="U152" i="5" s="1"/>
  <c r="L157" i="5"/>
  <c r="L156" i="5"/>
  <c r="L155" i="5"/>
  <c r="U149" i="5" s="1"/>
  <c r="V149" i="5" s="1"/>
  <c r="L154" i="5"/>
  <c r="U148" i="5" s="1"/>
  <c r="L153" i="5"/>
  <c r="U147" i="5" s="1"/>
  <c r="T152" i="5"/>
  <c r="L152" i="5"/>
  <c r="U146" i="5" s="1"/>
  <c r="U151" i="5"/>
  <c r="T151" i="5"/>
  <c r="L151" i="5"/>
  <c r="U145" i="5" s="1"/>
  <c r="U150" i="5"/>
  <c r="T150" i="5"/>
  <c r="L150" i="5"/>
  <c r="U144" i="5" s="1"/>
  <c r="T149" i="5"/>
  <c r="L149" i="5"/>
  <c r="U143" i="5" s="1"/>
  <c r="T148" i="5"/>
  <c r="L148" i="5"/>
  <c r="U142" i="5" s="1"/>
  <c r="V142" i="5" s="1"/>
  <c r="T147" i="5"/>
  <c r="L147" i="5"/>
  <c r="U141" i="5" s="1"/>
  <c r="T146" i="5"/>
  <c r="L146" i="5"/>
  <c r="U140" i="5" s="1"/>
  <c r="T145" i="5"/>
  <c r="L145" i="5"/>
  <c r="U139" i="5" s="1"/>
  <c r="T144" i="5"/>
  <c r="L144" i="5"/>
  <c r="U138" i="5" s="1"/>
  <c r="T143" i="5"/>
  <c r="L143" i="5"/>
  <c r="U137" i="5" s="1"/>
  <c r="T142" i="5"/>
  <c r="L142" i="5"/>
  <c r="U136" i="5" s="1"/>
  <c r="T141" i="5"/>
  <c r="L141" i="5"/>
  <c r="U135" i="5" s="1"/>
  <c r="T140" i="5"/>
  <c r="L140" i="5"/>
  <c r="U134" i="5" s="1"/>
  <c r="T139" i="5"/>
  <c r="L139" i="5"/>
  <c r="U133" i="5" s="1"/>
  <c r="T138" i="5"/>
  <c r="L138" i="5"/>
  <c r="U132" i="5" s="1"/>
  <c r="T137" i="5"/>
  <c r="L137" i="5"/>
  <c r="U131" i="5" s="1"/>
  <c r="T136" i="5"/>
  <c r="L136" i="5"/>
  <c r="U130" i="5" s="1"/>
  <c r="T135" i="5"/>
  <c r="L135" i="5"/>
  <c r="U129" i="5" s="1"/>
  <c r="T134" i="5"/>
  <c r="L134" i="5"/>
  <c r="T133" i="5"/>
  <c r="L133" i="5"/>
  <c r="U127" i="5" s="1"/>
  <c r="T132" i="5"/>
  <c r="K132" i="5"/>
  <c r="J132" i="5"/>
  <c r="I132" i="5"/>
  <c r="H132" i="5"/>
  <c r="G132" i="5"/>
  <c r="F132" i="5"/>
  <c r="E132" i="5"/>
  <c r="D132" i="5"/>
  <c r="T131" i="5"/>
  <c r="L131" i="5"/>
  <c r="U126" i="5" s="1"/>
  <c r="T130" i="5"/>
  <c r="L130" i="5"/>
  <c r="U125" i="5" s="1"/>
  <c r="T129" i="5"/>
  <c r="L129" i="5"/>
  <c r="U124" i="5" s="1"/>
  <c r="U128" i="5"/>
  <c r="T128" i="5"/>
  <c r="L128" i="5"/>
  <c r="U123" i="5" s="1"/>
  <c r="T127" i="5"/>
  <c r="L127" i="5"/>
  <c r="U122" i="5" s="1"/>
  <c r="T126" i="5"/>
  <c r="L126" i="5"/>
  <c r="U121" i="5" s="1"/>
  <c r="T125" i="5"/>
  <c r="L125" i="5"/>
  <c r="U120" i="5" s="1"/>
  <c r="T124" i="5"/>
  <c r="L124" i="5"/>
  <c r="U119" i="5" s="1"/>
  <c r="T123" i="5"/>
  <c r="L123" i="5"/>
  <c r="U118" i="5" s="1"/>
  <c r="T122" i="5"/>
  <c r="L122" i="5"/>
  <c r="U117" i="5" s="1"/>
  <c r="T121" i="5"/>
  <c r="L121" i="5"/>
  <c r="U116" i="5" s="1"/>
  <c r="T120" i="5"/>
  <c r="L120" i="5"/>
  <c r="U115" i="5" s="1"/>
  <c r="T119" i="5"/>
  <c r="L119" i="5"/>
  <c r="U114" i="5" s="1"/>
  <c r="T118" i="5"/>
  <c r="L118" i="5"/>
  <c r="U113" i="5" s="1"/>
  <c r="T117" i="5"/>
  <c r="L117" i="5"/>
  <c r="U112" i="5" s="1"/>
  <c r="T116" i="5"/>
  <c r="L116" i="5"/>
  <c r="U111" i="5" s="1"/>
  <c r="T115" i="5"/>
  <c r="L115" i="5"/>
  <c r="U110" i="5" s="1"/>
  <c r="T114" i="5"/>
  <c r="L114" i="5"/>
  <c r="U109" i="5" s="1"/>
  <c r="T113" i="5"/>
  <c r="L113" i="5"/>
  <c r="U108" i="5" s="1"/>
  <c r="T112" i="5"/>
  <c r="L112" i="5"/>
  <c r="U107" i="5" s="1"/>
  <c r="T111" i="5"/>
  <c r="L111" i="5"/>
  <c r="U106" i="5" s="1"/>
  <c r="T110" i="5"/>
  <c r="L110" i="5"/>
  <c r="U105" i="5" s="1"/>
  <c r="T109" i="5"/>
  <c r="L109" i="5"/>
  <c r="U104" i="5" s="1"/>
  <c r="T108" i="5"/>
  <c r="L108" i="5"/>
  <c r="U103" i="5" s="1"/>
  <c r="T107" i="5"/>
  <c r="K107" i="5"/>
  <c r="J107" i="5"/>
  <c r="I107" i="5"/>
  <c r="H107" i="5"/>
  <c r="G107" i="5"/>
  <c r="F107" i="5"/>
  <c r="E107" i="5"/>
  <c r="D107" i="5"/>
  <c r="T106" i="5"/>
  <c r="L106" i="5"/>
  <c r="U102" i="5" s="1"/>
  <c r="T105" i="5"/>
  <c r="L105" i="5"/>
  <c r="U101" i="5" s="1"/>
  <c r="T104" i="5"/>
  <c r="L104" i="5"/>
  <c r="U100" i="5" s="1"/>
  <c r="T103" i="5"/>
  <c r="L103" i="5"/>
  <c r="U99" i="5" s="1"/>
  <c r="T102" i="5"/>
  <c r="L102" i="5"/>
  <c r="U98" i="5" s="1"/>
  <c r="T101" i="5"/>
  <c r="L101" i="5"/>
  <c r="U97" i="5" s="1"/>
  <c r="T100" i="5"/>
  <c r="L100" i="5"/>
  <c r="U96" i="5" s="1"/>
  <c r="T99" i="5"/>
  <c r="L99" i="5"/>
  <c r="U95" i="5" s="1"/>
  <c r="T98" i="5"/>
  <c r="L98" i="5"/>
  <c r="U94" i="5" s="1"/>
  <c r="T97" i="5"/>
  <c r="L97" i="5"/>
  <c r="U93" i="5" s="1"/>
  <c r="T96" i="5"/>
  <c r="L96" i="5"/>
  <c r="U92" i="5" s="1"/>
  <c r="T95" i="5"/>
  <c r="L95" i="5"/>
  <c r="U91" i="5" s="1"/>
  <c r="T94" i="5"/>
  <c r="L94" i="5"/>
  <c r="U90" i="5" s="1"/>
  <c r="T93" i="5"/>
  <c r="L93" i="5"/>
  <c r="U89" i="5" s="1"/>
  <c r="T92" i="5"/>
  <c r="L92" i="5"/>
  <c r="U88" i="5" s="1"/>
  <c r="T91" i="5"/>
  <c r="L91" i="5"/>
  <c r="U87" i="5" s="1"/>
  <c r="T90" i="5"/>
  <c r="L90" i="5"/>
  <c r="U86" i="5" s="1"/>
  <c r="V86" i="5" s="1"/>
  <c r="T89" i="5"/>
  <c r="L89" i="5"/>
  <c r="U85" i="5" s="1"/>
  <c r="T88" i="5"/>
  <c r="L88" i="5"/>
  <c r="U84" i="5" s="1"/>
  <c r="T87" i="5"/>
  <c r="L87" i="5"/>
  <c r="U83" i="5" s="1"/>
  <c r="T86" i="5"/>
  <c r="L86" i="5"/>
  <c r="U82" i="5" s="1"/>
  <c r="T85" i="5"/>
  <c r="L85" i="5"/>
  <c r="U81" i="5" s="1"/>
  <c r="T84" i="5"/>
  <c r="L84" i="5"/>
  <c r="U80" i="5" s="1"/>
  <c r="T83" i="5"/>
  <c r="K83" i="5"/>
  <c r="J83" i="5"/>
  <c r="I83" i="5"/>
  <c r="H83" i="5"/>
  <c r="G83" i="5"/>
  <c r="F83" i="5"/>
  <c r="E83" i="5"/>
  <c r="D83" i="5"/>
  <c r="T82" i="5"/>
  <c r="L82" i="5"/>
  <c r="T81" i="5"/>
  <c r="L81" i="5"/>
  <c r="U78" i="5" s="1"/>
  <c r="T80" i="5"/>
  <c r="L80" i="5"/>
  <c r="U79" i="5"/>
  <c r="T79" i="5"/>
  <c r="L79" i="5"/>
  <c r="U76" i="5" s="1"/>
  <c r="T78" i="5"/>
  <c r="L78" i="5"/>
  <c r="U75" i="5" s="1"/>
  <c r="U77" i="5"/>
  <c r="T77" i="5"/>
  <c r="L77" i="5"/>
  <c r="U74" i="5" s="1"/>
  <c r="T76" i="5"/>
  <c r="L76" i="5"/>
  <c r="U73" i="5" s="1"/>
  <c r="T75" i="5"/>
  <c r="L75" i="5"/>
  <c r="U72" i="5" s="1"/>
  <c r="T74" i="5"/>
  <c r="L74" i="5"/>
  <c r="U71" i="5" s="1"/>
  <c r="T73" i="5"/>
  <c r="L73" i="5"/>
  <c r="U70" i="5" s="1"/>
  <c r="T72" i="5"/>
  <c r="L72" i="5"/>
  <c r="U69" i="5" s="1"/>
  <c r="T71" i="5"/>
  <c r="L71" i="5"/>
  <c r="U68" i="5" s="1"/>
  <c r="T70" i="5"/>
  <c r="L70" i="5"/>
  <c r="U67" i="5" s="1"/>
  <c r="T69" i="5"/>
  <c r="L69" i="5"/>
  <c r="U66" i="5" s="1"/>
  <c r="T68" i="5"/>
  <c r="L68" i="5"/>
  <c r="U65" i="5" s="1"/>
  <c r="T67" i="5"/>
  <c r="L67" i="5"/>
  <c r="U64" i="5" s="1"/>
  <c r="T66" i="5"/>
  <c r="L66" i="5"/>
  <c r="U63" i="5" s="1"/>
  <c r="T65" i="5"/>
  <c r="L65" i="5"/>
  <c r="U62" i="5" s="1"/>
  <c r="T64" i="5"/>
  <c r="L64" i="5"/>
  <c r="U61" i="5" s="1"/>
  <c r="T63" i="5"/>
  <c r="L63" i="5"/>
  <c r="U60" i="5" s="1"/>
  <c r="T62" i="5"/>
  <c r="L62" i="5"/>
  <c r="U59" i="5" s="1"/>
  <c r="T61" i="5"/>
  <c r="L61" i="5"/>
  <c r="U58" i="5" s="1"/>
  <c r="T60" i="5"/>
  <c r="L60" i="5"/>
  <c r="U57" i="5" s="1"/>
  <c r="T59" i="5"/>
  <c r="L59" i="5"/>
  <c r="U56" i="5" s="1"/>
  <c r="T58" i="5"/>
  <c r="K58" i="5"/>
  <c r="J58" i="5"/>
  <c r="I58" i="5"/>
  <c r="H58" i="5"/>
  <c r="G58" i="5"/>
  <c r="F58" i="5"/>
  <c r="E58" i="5"/>
  <c r="D58" i="5"/>
  <c r="T57" i="5"/>
  <c r="L57" i="5"/>
  <c r="U55" i="5" s="1"/>
  <c r="T56" i="5"/>
  <c r="L56" i="5"/>
  <c r="U54" i="5" s="1"/>
  <c r="T55" i="5"/>
  <c r="L55" i="5"/>
  <c r="U53" i="5" s="1"/>
  <c r="T54" i="5"/>
  <c r="L54" i="5"/>
  <c r="U52" i="5" s="1"/>
  <c r="T53" i="5"/>
  <c r="L53" i="5"/>
  <c r="U51" i="5" s="1"/>
  <c r="T52" i="5"/>
  <c r="L52" i="5"/>
  <c r="U50" i="5" s="1"/>
  <c r="T51" i="5"/>
  <c r="L51" i="5"/>
  <c r="U49" i="5" s="1"/>
  <c r="T50" i="5"/>
  <c r="L50" i="5"/>
  <c r="U48" i="5" s="1"/>
  <c r="T49" i="5"/>
  <c r="L49" i="5"/>
  <c r="U47" i="5" s="1"/>
  <c r="T48" i="5"/>
  <c r="L48" i="5"/>
  <c r="U46" i="5" s="1"/>
  <c r="T47" i="5"/>
  <c r="L47" i="5"/>
  <c r="U45" i="5" s="1"/>
  <c r="T46" i="5"/>
  <c r="L46" i="5"/>
  <c r="U44" i="5" s="1"/>
  <c r="T45" i="5"/>
  <c r="L45" i="5"/>
  <c r="U43" i="5" s="1"/>
  <c r="T44" i="5"/>
  <c r="L44" i="5"/>
  <c r="U42" i="5" s="1"/>
  <c r="T43" i="5"/>
  <c r="L43" i="5"/>
  <c r="T42" i="5"/>
  <c r="L42" i="5"/>
  <c r="U40" i="5" s="1"/>
  <c r="V40" i="5" s="1"/>
  <c r="U41" i="5"/>
  <c r="T41" i="5"/>
  <c r="L41" i="5"/>
  <c r="U39" i="5" s="1"/>
  <c r="T40" i="5"/>
  <c r="L40" i="5"/>
  <c r="U38" i="5" s="1"/>
  <c r="T39" i="5"/>
  <c r="L39" i="5"/>
  <c r="U37" i="5" s="1"/>
  <c r="T38" i="5"/>
  <c r="L38" i="5"/>
  <c r="U36" i="5" s="1"/>
  <c r="T37" i="5"/>
  <c r="L37" i="5"/>
  <c r="U35" i="5" s="1"/>
  <c r="V35" i="5" s="1"/>
  <c r="T36" i="5"/>
  <c r="L36" i="5"/>
  <c r="U34" i="5" s="1"/>
  <c r="T35" i="5"/>
  <c r="L35" i="5"/>
  <c r="U33" i="5" s="1"/>
  <c r="T34" i="5"/>
  <c r="L34" i="5"/>
  <c r="U32" i="5" s="1"/>
  <c r="T33" i="5"/>
  <c r="L33" i="5"/>
  <c r="U31" i="5" s="1"/>
  <c r="T32" i="5"/>
  <c r="L32" i="5"/>
  <c r="U30" i="5" s="1"/>
  <c r="T31" i="5"/>
  <c r="K31" i="5"/>
  <c r="J31" i="5"/>
  <c r="I31" i="5"/>
  <c r="H31" i="5"/>
  <c r="G31" i="5"/>
  <c r="F31" i="5"/>
  <c r="E31" i="5"/>
  <c r="D31" i="5"/>
  <c r="T30" i="5"/>
  <c r="L30" i="5"/>
  <c r="U29" i="5" s="1"/>
  <c r="T29" i="5"/>
  <c r="L29" i="5"/>
  <c r="U28" i="5" s="1"/>
  <c r="T28" i="5"/>
  <c r="L28" i="5"/>
  <c r="U27" i="5" s="1"/>
  <c r="T27" i="5"/>
  <c r="L27" i="5"/>
  <c r="U26" i="5" s="1"/>
  <c r="T26" i="5"/>
  <c r="L26" i="5"/>
  <c r="U25" i="5" s="1"/>
  <c r="T25" i="5"/>
  <c r="L25" i="5"/>
  <c r="U24" i="5" s="1"/>
  <c r="T24" i="5"/>
  <c r="L24" i="5"/>
  <c r="U23" i="5" s="1"/>
  <c r="T23" i="5"/>
  <c r="L23" i="5"/>
  <c r="U22" i="5" s="1"/>
  <c r="T22" i="5"/>
  <c r="L22" i="5"/>
  <c r="U21" i="5" s="1"/>
  <c r="T21" i="5"/>
  <c r="L21" i="5"/>
  <c r="U20" i="5" s="1"/>
  <c r="T20" i="5"/>
  <c r="L20" i="5"/>
  <c r="U19" i="5" s="1"/>
  <c r="T19" i="5"/>
  <c r="L19" i="5"/>
  <c r="U18" i="5" s="1"/>
  <c r="T18" i="5"/>
  <c r="L18" i="5"/>
  <c r="U17" i="5" s="1"/>
  <c r="T17" i="5"/>
  <c r="L17" i="5"/>
  <c r="U16" i="5" s="1"/>
  <c r="T16" i="5"/>
  <c r="L16" i="5"/>
  <c r="U15" i="5" s="1"/>
  <c r="T15" i="5"/>
  <c r="L15" i="5"/>
  <c r="U14" i="5" s="1"/>
  <c r="T14" i="5"/>
  <c r="L14" i="5"/>
  <c r="U13" i="5" s="1"/>
  <c r="T13" i="5"/>
  <c r="L13" i="5"/>
  <c r="U12" i="5" s="1"/>
  <c r="T12" i="5"/>
  <c r="L12" i="5"/>
  <c r="U11" i="5" s="1"/>
  <c r="T11" i="5"/>
  <c r="L11" i="5"/>
  <c r="U10" i="5" s="1"/>
  <c r="T10" i="5"/>
  <c r="L10" i="5"/>
  <c r="U9" i="5" s="1"/>
  <c r="T9" i="5"/>
  <c r="L9" i="5"/>
  <c r="U8" i="5" s="1"/>
  <c r="T8" i="5"/>
  <c r="L8" i="5"/>
  <c r="U7" i="5" s="1"/>
  <c r="T7" i="5"/>
  <c r="L7" i="5"/>
  <c r="U6" i="5" s="1"/>
  <c r="V6" i="5" s="1"/>
  <c r="T6" i="5"/>
  <c r="L6" i="5"/>
  <c r="U5" i="5" s="1"/>
  <c r="T5" i="5"/>
  <c r="L5" i="5"/>
  <c r="U4" i="5" s="1"/>
  <c r="T4" i="5"/>
  <c r="C11" i="3"/>
  <c r="D4" i="3" s="1"/>
  <c r="C28" i="3"/>
  <c r="D21" i="3" s="1"/>
  <c r="E21" i="3" s="1"/>
  <c r="D152" i="1"/>
  <c r="E152" i="1"/>
  <c r="F152" i="1"/>
  <c r="G152" i="1"/>
  <c r="H152" i="1"/>
  <c r="I152" i="1"/>
  <c r="J152" i="1"/>
  <c r="K152" i="1"/>
  <c r="C152" i="1"/>
  <c r="AM126" i="5" l="1"/>
  <c r="AL126" i="5"/>
  <c r="V147" i="5"/>
  <c r="V110" i="5"/>
  <c r="V55" i="5"/>
  <c r="V50" i="5"/>
  <c r="V68" i="5"/>
  <c r="V32" i="5"/>
  <c r="V4" i="5"/>
  <c r="V38" i="5"/>
  <c r="V78" i="5"/>
  <c r="T153" i="5"/>
  <c r="V33" i="5"/>
  <c r="V51" i="5"/>
  <c r="V93" i="5"/>
  <c r="V103" i="5"/>
  <c r="V25" i="5"/>
  <c r="V83" i="5"/>
  <c r="U153" i="5"/>
  <c r="V70" i="5"/>
  <c r="V127" i="5"/>
  <c r="V135" i="5"/>
  <c r="V10" i="5"/>
  <c r="V118" i="5"/>
  <c r="V20" i="5"/>
  <c r="V21" i="5"/>
  <c r="V29" i="5"/>
  <c r="V56" i="5"/>
  <c r="V94" i="5"/>
  <c r="V136" i="5"/>
  <c r="V7" i="5"/>
  <c r="V24" i="5"/>
  <c r="V48" i="5"/>
  <c r="V66" i="5"/>
  <c r="V71" i="5"/>
  <c r="V82" i="5"/>
  <c r="V102" i="5"/>
  <c r="V104" i="5"/>
  <c r="V67" i="5"/>
  <c r="V132" i="5"/>
  <c r="V34" i="5"/>
  <c r="V69" i="5"/>
  <c r="V92" i="5"/>
  <c r="V100" i="5"/>
  <c r="V124" i="5"/>
  <c r="V64" i="5"/>
  <c r="V75" i="5"/>
  <c r="V130" i="5"/>
  <c r="V150" i="5"/>
  <c r="V5" i="5"/>
  <c r="V19" i="5"/>
  <c r="V43" i="5"/>
  <c r="V57" i="5"/>
  <c r="V62" i="5"/>
  <c r="V8" i="5"/>
  <c r="V22" i="5"/>
  <c r="V27" i="5"/>
  <c r="V53" i="5"/>
  <c r="V60" i="5"/>
  <c r="V119" i="5"/>
  <c r="V121" i="5"/>
  <c r="V138" i="5"/>
  <c r="V145" i="5"/>
  <c r="V96" i="5"/>
  <c r="V131" i="5"/>
  <c r="V143" i="5"/>
  <c r="V18" i="5"/>
  <c r="E160" i="5"/>
  <c r="V58" i="5"/>
  <c r="V99" i="5"/>
  <c r="V151" i="5"/>
  <c r="V9" i="5"/>
  <c r="V23" i="5"/>
  <c r="V28" i="5"/>
  <c r="F160" i="5"/>
  <c r="V30" i="5"/>
  <c r="V37" i="5"/>
  <c r="V42" i="5"/>
  <c r="V49" i="5"/>
  <c r="V54" i="5"/>
  <c r="V105" i="5"/>
  <c r="V129" i="5"/>
  <c r="V134" i="5"/>
  <c r="V61" i="5"/>
  <c r="V97" i="5"/>
  <c r="V111" i="5"/>
  <c r="V120" i="5"/>
  <c r="V139" i="5"/>
  <c r="V14" i="5"/>
  <c r="V106" i="5"/>
  <c r="V140" i="5"/>
  <c r="V59" i="5"/>
  <c r="V72" i="5"/>
  <c r="V74" i="5"/>
  <c r="V98" i="5"/>
  <c r="V113" i="5"/>
  <c r="V115" i="5"/>
  <c r="V146" i="5"/>
  <c r="V45" i="5"/>
  <c r="V65" i="5"/>
  <c r="V76" i="5"/>
  <c r="V84" i="5"/>
  <c r="V116" i="5"/>
  <c r="V122" i="5"/>
  <c r="V126" i="5"/>
  <c r="V133" i="5"/>
  <c r="V148" i="5"/>
  <c r="L58" i="5"/>
  <c r="V73" i="5"/>
  <c r="V79" i="5"/>
  <c r="V95" i="5"/>
  <c r="L132" i="5"/>
  <c r="V107" i="5"/>
  <c r="V12" i="5"/>
  <c r="V16" i="5"/>
  <c r="V46" i="5"/>
  <c r="V89" i="5"/>
  <c r="L31" i="5"/>
  <c r="V15" i="5"/>
  <c r="V17" i="5"/>
  <c r="J160" i="5"/>
  <c r="V41" i="5"/>
  <c r="V108" i="5"/>
  <c r="V114" i="5"/>
  <c r="V137" i="5"/>
  <c r="V13" i="5"/>
  <c r="V11" i="5"/>
  <c r="K160" i="5"/>
  <c r="V81" i="5"/>
  <c r="V87" i="5"/>
  <c r="V91" i="5"/>
  <c r="V123" i="5"/>
  <c r="V144" i="5"/>
  <c r="V26" i="5"/>
  <c r="L107" i="5"/>
  <c r="G160" i="5"/>
  <c r="D160" i="5"/>
  <c r="V101" i="5"/>
  <c r="V128" i="5"/>
  <c r="L83" i="5"/>
  <c r="V80" i="5"/>
  <c r="V77" i="5"/>
  <c r="V31" i="5"/>
  <c r="V36" i="5"/>
  <c r="V39" i="5"/>
  <c r="V44" i="5"/>
  <c r="V47" i="5"/>
  <c r="V52" i="5"/>
  <c r="V63" i="5"/>
  <c r="V90" i="5"/>
  <c r="V109" i="5"/>
  <c r="V112" i="5"/>
  <c r="V88" i="5"/>
  <c r="V117" i="5"/>
  <c r="V85" i="5"/>
  <c r="V125" i="5"/>
  <c r="V141" i="5"/>
  <c r="H160" i="5"/>
  <c r="L159" i="5"/>
  <c r="V152" i="5"/>
  <c r="I160" i="5"/>
  <c r="D24" i="3"/>
  <c r="D10" i="3"/>
  <c r="D27" i="3"/>
  <c r="D23" i="3"/>
  <c r="D9" i="3"/>
  <c r="D8" i="3"/>
  <c r="D26" i="3"/>
  <c r="D22" i="3"/>
  <c r="E22" i="3" s="1"/>
  <c r="E23" i="3" s="1"/>
  <c r="E24" i="3" s="1"/>
  <c r="E25" i="3" s="1"/>
  <c r="E26" i="3" s="1"/>
  <c r="E27" i="3" s="1"/>
  <c r="D7" i="3"/>
  <c r="D6" i="3"/>
  <c r="D25" i="3"/>
  <c r="D5" i="3"/>
  <c r="AM64" i="5" l="1"/>
  <c r="AL64" i="5"/>
  <c r="AM118" i="5"/>
  <c r="AL118" i="5"/>
  <c r="AM135" i="5"/>
  <c r="AL135" i="5"/>
  <c r="AM128" i="5"/>
  <c r="AL128" i="5"/>
  <c r="AM18" i="5"/>
  <c r="AL18" i="5"/>
  <c r="AM59" i="5"/>
  <c r="AL59" i="5"/>
  <c r="AM61" i="5"/>
  <c r="AL61" i="5"/>
  <c r="AM29" i="5"/>
  <c r="AL29" i="5"/>
  <c r="AM52" i="5"/>
  <c r="AL52" i="5"/>
  <c r="AM125" i="5"/>
  <c r="AL125" i="5"/>
  <c r="AM79" i="5"/>
  <c r="AL79" i="5"/>
  <c r="AM89" i="5"/>
  <c r="AL89" i="5"/>
  <c r="AM86" i="5"/>
  <c r="AL86" i="5"/>
  <c r="AM56" i="5"/>
  <c r="AL56" i="5"/>
  <c r="AL108" i="5"/>
  <c r="AM108" i="5"/>
  <c r="AM141" i="5"/>
  <c r="AL141" i="5"/>
  <c r="AM106" i="5"/>
  <c r="AL106" i="5"/>
  <c r="AM10" i="5"/>
  <c r="AL10" i="5"/>
  <c r="AM43" i="5"/>
  <c r="AL43" i="5"/>
  <c r="AM148" i="5"/>
  <c r="AL148" i="5"/>
  <c r="AM53" i="5"/>
  <c r="AL53" i="5"/>
  <c r="AM100" i="5"/>
  <c r="AL100" i="5"/>
  <c r="AM145" i="5"/>
  <c r="AL145" i="5"/>
  <c r="AM71" i="5"/>
  <c r="AL71" i="5"/>
  <c r="AM7" i="5"/>
  <c r="AL7" i="5"/>
  <c r="AL38" i="5"/>
  <c r="AM38" i="5"/>
  <c r="AL80" i="5"/>
  <c r="AM80" i="5"/>
  <c r="AL48" i="5"/>
  <c r="AM48" i="5"/>
  <c r="AL92" i="5"/>
  <c r="AM92" i="5"/>
  <c r="AM151" i="5"/>
  <c r="AL151" i="5"/>
  <c r="AM66" i="5"/>
  <c r="AL66" i="5"/>
  <c r="AM25" i="5"/>
  <c r="AL25" i="5"/>
  <c r="AL30" i="5"/>
  <c r="AM30" i="5"/>
  <c r="AM35" i="5"/>
  <c r="AL35" i="5"/>
  <c r="AM116" i="5"/>
  <c r="AL116" i="5"/>
  <c r="AM77" i="5"/>
  <c r="AL77" i="5"/>
  <c r="AM45" i="5"/>
  <c r="AL45" i="5"/>
  <c r="AM13" i="5"/>
  <c r="AL13" i="5"/>
  <c r="AL146" i="5"/>
  <c r="AM146" i="5"/>
  <c r="AL84" i="5"/>
  <c r="AM84" i="5"/>
  <c r="AL20" i="5"/>
  <c r="AM20" i="5"/>
  <c r="AM123" i="5"/>
  <c r="AL123" i="5"/>
  <c r="AM111" i="5"/>
  <c r="AL111" i="5"/>
  <c r="AM143" i="5"/>
  <c r="AL143" i="5"/>
  <c r="AM95" i="5"/>
  <c r="AL95" i="5"/>
  <c r="AM63" i="5"/>
  <c r="AL63" i="5"/>
  <c r="AM31" i="5"/>
  <c r="AL31" i="5"/>
  <c r="AM134" i="5"/>
  <c r="AL134" i="5"/>
  <c r="AM17" i="5"/>
  <c r="AL17" i="5"/>
  <c r="AL142" i="5"/>
  <c r="AM142" i="5"/>
  <c r="AM22" i="5"/>
  <c r="AL22" i="5"/>
  <c r="AL136" i="5"/>
  <c r="AM136" i="5"/>
  <c r="AM19" i="5"/>
  <c r="AL19" i="5"/>
  <c r="AM96" i="5"/>
  <c r="AL96" i="5"/>
  <c r="AL68" i="5"/>
  <c r="AM68" i="5"/>
  <c r="AL130" i="5"/>
  <c r="AM130" i="5"/>
  <c r="AM82" i="5"/>
  <c r="AL82" i="5"/>
  <c r="AM97" i="5"/>
  <c r="AL97" i="5"/>
  <c r="AM99" i="5"/>
  <c r="AL99" i="5"/>
  <c r="AM93" i="5"/>
  <c r="AL93" i="5"/>
  <c r="AL124" i="5"/>
  <c r="AM124" i="5"/>
  <c r="AM139" i="5"/>
  <c r="AL139" i="5"/>
  <c r="AM47" i="5"/>
  <c r="AL47" i="5"/>
  <c r="AM14" i="5"/>
  <c r="AL14" i="5"/>
  <c r="AM78" i="5"/>
  <c r="AL78" i="5"/>
  <c r="AM24" i="5"/>
  <c r="AL24" i="5"/>
  <c r="AL44" i="5"/>
  <c r="AM44" i="5"/>
  <c r="AM129" i="5"/>
  <c r="AL129" i="5"/>
  <c r="AM42" i="5"/>
  <c r="AL42" i="5"/>
  <c r="AM144" i="5"/>
  <c r="AL144" i="5"/>
  <c r="AM67" i="5"/>
  <c r="AL67" i="5"/>
  <c r="AM21" i="5"/>
  <c r="AL21" i="5"/>
  <c r="AM36" i="5"/>
  <c r="AL36" i="5"/>
  <c r="AM133" i="5"/>
  <c r="AL133" i="5"/>
  <c r="AM39" i="5"/>
  <c r="AL39" i="5"/>
  <c r="AL62" i="5"/>
  <c r="AM62" i="5"/>
  <c r="AM51" i="5"/>
  <c r="AL51" i="5"/>
  <c r="AL16" i="5"/>
  <c r="AM16" i="5"/>
  <c r="AM28" i="5"/>
  <c r="AL28" i="5"/>
  <c r="AM137" i="5"/>
  <c r="AL137" i="5"/>
  <c r="AM150" i="5"/>
  <c r="AL150" i="5"/>
  <c r="AM120" i="5"/>
  <c r="AL120" i="5"/>
  <c r="AM104" i="5"/>
  <c r="AL104" i="5"/>
  <c r="AM72" i="5"/>
  <c r="AL72" i="5"/>
  <c r="AL40" i="5"/>
  <c r="AM40" i="5"/>
  <c r="AM8" i="5"/>
  <c r="AL8" i="5"/>
  <c r="AL138" i="5"/>
  <c r="AM138" i="5"/>
  <c r="AM73" i="5"/>
  <c r="AL73" i="5"/>
  <c r="AL12" i="5"/>
  <c r="AM12" i="5"/>
  <c r="AM127" i="5"/>
  <c r="AL127" i="5"/>
  <c r="AM115" i="5"/>
  <c r="AL115" i="5"/>
  <c r="AM147" i="5"/>
  <c r="AL147" i="5"/>
  <c r="AM90" i="5"/>
  <c r="AL90" i="5"/>
  <c r="AM58" i="5"/>
  <c r="AL58" i="5"/>
  <c r="AM26" i="5"/>
  <c r="AL26" i="5"/>
  <c r="AM140" i="5"/>
  <c r="AL140" i="5"/>
  <c r="AM9" i="5"/>
  <c r="AL9" i="5"/>
  <c r="AM75" i="5"/>
  <c r="AL75" i="5"/>
  <c r="AM11" i="5"/>
  <c r="AL11" i="5"/>
  <c r="AM83" i="5"/>
  <c r="AL83" i="5"/>
  <c r="AM32" i="5"/>
  <c r="AL32" i="5"/>
  <c r="AM60" i="5"/>
  <c r="AL60" i="5"/>
  <c r="AM121" i="5"/>
  <c r="AL121" i="5"/>
  <c r="AM50" i="5"/>
  <c r="AL50" i="5"/>
  <c r="AL46" i="5"/>
  <c r="AM46" i="5"/>
  <c r="AM107" i="5"/>
  <c r="AL107" i="5"/>
  <c r="AM57" i="5"/>
  <c r="AL57" i="5"/>
  <c r="AM114" i="5"/>
  <c r="AL114" i="5"/>
  <c r="AM112" i="5"/>
  <c r="AL112" i="5"/>
  <c r="AM15" i="5"/>
  <c r="AL15" i="5"/>
  <c r="AM54" i="5"/>
  <c r="AL54" i="5"/>
  <c r="AM88" i="5"/>
  <c r="AL88" i="5"/>
  <c r="AM49" i="5"/>
  <c r="AL49" i="5"/>
  <c r="AM109" i="5"/>
  <c r="AL109" i="5"/>
  <c r="AM74" i="5"/>
  <c r="AL74" i="5"/>
  <c r="AM81" i="5"/>
  <c r="AL81" i="5"/>
  <c r="AM94" i="5"/>
  <c r="AL94" i="5"/>
  <c r="AM85" i="5"/>
  <c r="AL85" i="5"/>
  <c r="AM41" i="5"/>
  <c r="AL41" i="5"/>
  <c r="AM113" i="5"/>
  <c r="AL113" i="5"/>
  <c r="AM103" i="5"/>
  <c r="AL103" i="5"/>
  <c r="AL76" i="5"/>
  <c r="AM76" i="5"/>
  <c r="AM102" i="5"/>
  <c r="AL102" i="5"/>
  <c r="AM132" i="5"/>
  <c r="AL132" i="5"/>
  <c r="AM33" i="5"/>
  <c r="AL33" i="5"/>
  <c r="AM117" i="5"/>
  <c r="AL117" i="5"/>
  <c r="AM98" i="5"/>
  <c r="AL98" i="5"/>
  <c r="AM34" i="5"/>
  <c r="AL34" i="5"/>
  <c r="AM27" i="5"/>
  <c r="AL27" i="5"/>
  <c r="AM101" i="5"/>
  <c r="AL101" i="5"/>
  <c r="AM69" i="5"/>
  <c r="AL69" i="5"/>
  <c r="AM37" i="5"/>
  <c r="AL37" i="5"/>
  <c r="AM5" i="5"/>
  <c r="AL5" i="5"/>
  <c r="AL122" i="5"/>
  <c r="AM122" i="5"/>
  <c r="AM65" i="5"/>
  <c r="AL65" i="5"/>
  <c r="AL4" i="5"/>
  <c r="AM4" i="5"/>
  <c r="AM131" i="5"/>
  <c r="AL131" i="5"/>
  <c r="AM119" i="5"/>
  <c r="AL119" i="5"/>
  <c r="AM149" i="5"/>
  <c r="AL149" i="5"/>
  <c r="AM87" i="5"/>
  <c r="AL87" i="5"/>
  <c r="AM55" i="5"/>
  <c r="AL55" i="5"/>
  <c r="AM23" i="5"/>
  <c r="AL23" i="5"/>
  <c r="AM105" i="5"/>
  <c r="AL105" i="5"/>
  <c r="AL110" i="5"/>
  <c r="AM110" i="5"/>
  <c r="AL70" i="5"/>
  <c r="AM70" i="5"/>
  <c r="AM6" i="5"/>
  <c r="AL6" i="5"/>
  <c r="AM91" i="5"/>
  <c r="AL91" i="5"/>
  <c r="W152" i="5"/>
  <c r="W144" i="5"/>
  <c r="W136" i="5"/>
  <c r="W128" i="5"/>
  <c r="W120" i="5"/>
  <c r="W112" i="5"/>
  <c r="W104" i="5"/>
  <c r="W96" i="5"/>
  <c r="W88" i="5"/>
  <c r="W80" i="5"/>
  <c r="W72" i="5"/>
  <c r="W64" i="5"/>
  <c r="W56" i="5"/>
  <c r="W48" i="5"/>
  <c r="W40" i="5"/>
  <c r="W32" i="5"/>
  <c r="W24" i="5"/>
  <c r="W16" i="5"/>
  <c r="W8" i="5"/>
  <c r="W133" i="5"/>
  <c r="W130" i="5"/>
  <c r="W129" i="5"/>
  <c r="W151" i="5"/>
  <c r="W143" i="5"/>
  <c r="W135" i="5"/>
  <c r="W127" i="5"/>
  <c r="W119" i="5"/>
  <c r="W111" i="5"/>
  <c r="W103" i="5"/>
  <c r="W95" i="5"/>
  <c r="W87" i="5"/>
  <c r="W79" i="5"/>
  <c r="W71" i="5"/>
  <c r="W63" i="5"/>
  <c r="W55" i="5"/>
  <c r="W47" i="5"/>
  <c r="W39" i="5"/>
  <c r="W31" i="5"/>
  <c r="W23" i="5"/>
  <c r="W15" i="5"/>
  <c r="W7" i="5"/>
  <c r="W149" i="5"/>
  <c r="W146" i="5"/>
  <c r="W66" i="5"/>
  <c r="W34" i="5"/>
  <c r="W145" i="5"/>
  <c r="W105" i="5"/>
  <c r="W81" i="5"/>
  <c r="W49" i="5"/>
  <c r="W25" i="5"/>
  <c r="W150" i="5"/>
  <c r="W142" i="5"/>
  <c r="W134" i="5"/>
  <c r="W126" i="5"/>
  <c r="Y126" i="5" s="1"/>
  <c r="W118" i="5"/>
  <c r="Y118" i="5" s="1"/>
  <c r="W110" i="5"/>
  <c r="X110" i="5" s="1"/>
  <c r="W102" i="5"/>
  <c r="X102" i="5" s="1"/>
  <c r="W94" i="5"/>
  <c r="W86" i="5"/>
  <c r="W78" i="5"/>
  <c r="W70" i="5"/>
  <c r="W62" i="5"/>
  <c r="W54" i="5"/>
  <c r="W46" i="5"/>
  <c r="W38" i="5"/>
  <c r="W30" i="5"/>
  <c r="W22" i="5"/>
  <c r="W14" i="5"/>
  <c r="W6" i="5"/>
  <c r="W141" i="5"/>
  <c r="W125" i="5"/>
  <c r="W117" i="5"/>
  <c r="W109" i="5"/>
  <c r="W101" i="5"/>
  <c r="W93" i="5"/>
  <c r="W85" i="5"/>
  <c r="W77" i="5"/>
  <c r="W69" i="5"/>
  <c r="W61" i="5"/>
  <c r="W53" i="5"/>
  <c r="W45" i="5"/>
  <c r="W37" i="5"/>
  <c r="W29" i="5"/>
  <c r="W21" i="5"/>
  <c r="W13" i="5"/>
  <c r="W5" i="5"/>
  <c r="W138" i="5"/>
  <c r="W114" i="5"/>
  <c r="W106" i="5"/>
  <c r="W98" i="5"/>
  <c r="W90" i="5"/>
  <c r="W74" i="5"/>
  <c r="W58" i="5"/>
  <c r="W42" i="5"/>
  <c r="W18" i="5"/>
  <c r="W97" i="5"/>
  <c r="W65" i="5"/>
  <c r="W41" i="5"/>
  <c r="W9" i="5"/>
  <c r="W148" i="5"/>
  <c r="W140" i="5"/>
  <c r="W132" i="5"/>
  <c r="W124" i="5"/>
  <c r="W116" i="5"/>
  <c r="W108" i="5"/>
  <c r="W100" i="5"/>
  <c r="W92" i="5"/>
  <c r="W84" i="5"/>
  <c r="W76" i="5"/>
  <c r="W68" i="5"/>
  <c r="W60" i="5"/>
  <c r="W52" i="5"/>
  <c r="W44" i="5"/>
  <c r="W36" i="5"/>
  <c r="W28" i="5"/>
  <c r="W20" i="5"/>
  <c r="W12" i="5"/>
  <c r="W4" i="5"/>
  <c r="X4" i="5" s="1"/>
  <c r="W147" i="5"/>
  <c r="W139" i="5"/>
  <c r="W131" i="5"/>
  <c r="W123" i="5"/>
  <c r="W115" i="5"/>
  <c r="W107" i="5"/>
  <c r="W99" i="5"/>
  <c r="W91" i="5"/>
  <c r="W83" i="5"/>
  <c r="W75" i="5"/>
  <c r="W67" i="5"/>
  <c r="W59" i="5"/>
  <c r="W51" i="5"/>
  <c r="W43" i="5"/>
  <c r="W35" i="5"/>
  <c r="W27" i="5"/>
  <c r="W19" i="5"/>
  <c r="W11" i="5"/>
  <c r="W122" i="5"/>
  <c r="W82" i="5"/>
  <c r="W50" i="5"/>
  <c r="W26" i="5"/>
  <c r="W10" i="5"/>
  <c r="W137" i="5"/>
  <c r="W121" i="5"/>
  <c r="W113" i="5"/>
  <c r="W89" i="5"/>
  <c r="W73" i="5"/>
  <c r="W57" i="5"/>
  <c r="W33" i="5"/>
  <c r="W17" i="5"/>
  <c r="L160" i="5"/>
  <c r="Y102" i="5"/>
  <c r="D11" i="3"/>
  <c r="X126" i="5" l="1"/>
  <c r="Y110" i="5"/>
  <c r="X118" i="5"/>
  <c r="Y87" i="5"/>
  <c r="X87" i="5"/>
  <c r="X9" i="5"/>
  <c r="Y9" i="5"/>
  <c r="Y35" i="5"/>
  <c r="X35" i="5"/>
  <c r="Y82" i="5"/>
  <c r="X82" i="5"/>
  <c r="Y62" i="5"/>
  <c r="X62" i="5"/>
  <c r="X85" i="5"/>
  <c r="Y85" i="5"/>
  <c r="X25" i="5"/>
  <c r="Y25" i="5"/>
  <c r="Y12" i="5"/>
  <c r="X12" i="5"/>
  <c r="X131" i="5"/>
  <c r="Y131" i="5"/>
  <c r="X67" i="5"/>
  <c r="Y67" i="5"/>
  <c r="X117" i="5"/>
  <c r="Y117" i="5"/>
  <c r="Y106" i="5"/>
  <c r="X106" i="5"/>
  <c r="Y111" i="5"/>
  <c r="X111" i="5"/>
  <c r="Y43" i="5"/>
  <c r="X43" i="5"/>
  <c r="Y28" i="5"/>
  <c r="X28" i="5"/>
  <c r="Y116" i="5"/>
  <c r="X116" i="5"/>
  <c r="Y19" i="5"/>
  <c r="X19" i="5"/>
  <c r="Y98" i="5"/>
  <c r="X98" i="5"/>
  <c r="X93" i="5"/>
  <c r="Y93" i="5"/>
  <c r="X55" i="5"/>
  <c r="Y55" i="5"/>
  <c r="Y134" i="5"/>
  <c r="X134" i="5"/>
  <c r="Y65" i="5"/>
  <c r="X65" i="5"/>
  <c r="X115" i="5"/>
  <c r="Y115" i="5"/>
  <c r="Y23" i="5"/>
  <c r="X23" i="5"/>
  <c r="Y122" i="5"/>
  <c r="X122" i="5"/>
  <c r="X73" i="5"/>
  <c r="Y73" i="5"/>
  <c r="Y17" i="5"/>
  <c r="X17" i="5"/>
  <c r="Y68" i="5"/>
  <c r="X68" i="5"/>
  <c r="Y64" i="5"/>
  <c r="X64" i="5"/>
  <c r="Y10" i="5"/>
  <c r="X10" i="5"/>
  <c r="X26" i="5"/>
  <c r="Y26" i="5"/>
  <c r="Y71" i="5"/>
  <c r="X71" i="5"/>
  <c r="Y112" i="5"/>
  <c r="X112" i="5"/>
  <c r="X14" i="5"/>
  <c r="Y14" i="5"/>
  <c r="X53" i="5"/>
  <c r="Y53" i="5"/>
  <c r="Y59" i="5"/>
  <c r="X59" i="5"/>
  <c r="Y66" i="5"/>
  <c r="X66" i="5"/>
  <c r="Y11" i="5"/>
  <c r="X11" i="5"/>
  <c r="Y149" i="5"/>
  <c r="X149" i="5"/>
  <c r="Y103" i="5"/>
  <c r="X103" i="5"/>
  <c r="X39" i="5"/>
  <c r="Y39" i="5"/>
  <c r="Y120" i="5"/>
  <c r="X120" i="5"/>
  <c r="X99" i="5"/>
  <c r="Y99" i="5"/>
  <c r="X75" i="5"/>
  <c r="Y75" i="5"/>
  <c r="Y113" i="5"/>
  <c r="X113" i="5"/>
  <c r="Y96" i="5"/>
  <c r="X96" i="5"/>
  <c r="Y58" i="5"/>
  <c r="X58" i="5"/>
  <c r="Y48" i="5"/>
  <c r="X48" i="5"/>
  <c r="Y79" i="5"/>
  <c r="X79" i="5"/>
  <c r="Y44" i="5"/>
  <c r="X44" i="5"/>
  <c r="X141" i="5"/>
  <c r="Y141" i="5"/>
  <c r="Y81" i="5"/>
  <c r="X81" i="5"/>
  <c r="X133" i="5"/>
  <c r="Y133" i="5"/>
  <c r="Y56" i="5"/>
  <c r="X56" i="5"/>
  <c r="Y4" i="5"/>
  <c r="Y38" i="5"/>
  <c r="X38" i="5"/>
  <c r="Y41" i="5"/>
  <c r="X41" i="5"/>
  <c r="X77" i="5"/>
  <c r="Y77" i="5"/>
  <c r="Y40" i="5"/>
  <c r="X40" i="5"/>
  <c r="Y51" i="5"/>
  <c r="X51" i="5"/>
  <c r="Y27" i="5"/>
  <c r="X27" i="5"/>
  <c r="Y92" i="5"/>
  <c r="X92" i="5"/>
  <c r="X24" i="5"/>
  <c r="Y24" i="5"/>
  <c r="Y15" i="5"/>
  <c r="X15" i="5"/>
  <c r="Y32" i="5"/>
  <c r="X32" i="5"/>
  <c r="X83" i="5"/>
  <c r="Y83" i="5"/>
  <c r="X16" i="5"/>
  <c r="Y16" i="5"/>
  <c r="Y33" i="5"/>
  <c r="X33" i="5"/>
  <c r="Y60" i="5"/>
  <c r="X60" i="5"/>
  <c r="X101" i="5"/>
  <c r="Y101" i="5"/>
  <c r="X34" i="5"/>
  <c r="Y34" i="5"/>
  <c r="Y76" i="5"/>
  <c r="X76" i="5"/>
  <c r="Y95" i="5"/>
  <c r="X95" i="5"/>
  <c r="Y124" i="5"/>
  <c r="X124" i="5"/>
  <c r="Y21" i="5"/>
  <c r="X21" i="5"/>
  <c r="Y135" i="5"/>
  <c r="X135" i="5"/>
  <c r="Y114" i="5"/>
  <c r="X114" i="5"/>
  <c r="Y145" i="5"/>
  <c r="X145" i="5"/>
  <c r="Y89" i="5"/>
  <c r="X89" i="5"/>
  <c r="Y104" i="5"/>
  <c r="X104" i="5"/>
  <c r="X45" i="5"/>
  <c r="Y45" i="5"/>
  <c r="Y52" i="5"/>
  <c r="X52" i="5"/>
  <c r="Y88" i="5"/>
  <c r="X88" i="5"/>
  <c r="Y6" i="5"/>
  <c r="X6" i="5"/>
  <c r="Y50" i="5"/>
  <c r="X50" i="5"/>
  <c r="X94" i="5"/>
  <c r="Y94" i="5"/>
  <c r="Y108" i="5"/>
  <c r="X108" i="5"/>
  <c r="X91" i="5"/>
  <c r="Y91" i="5"/>
  <c r="Y46" i="5"/>
  <c r="X46" i="5"/>
  <c r="X147" i="5"/>
  <c r="Y147" i="5"/>
  <c r="Y144" i="5"/>
  <c r="X144" i="5"/>
  <c r="Y150" i="5"/>
  <c r="X150" i="5"/>
  <c r="X63" i="5"/>
  <c r="Y63" i="5"/>
  <c r="Y129" i="5"/>
  <c r="X129" i="5"/>
  <c r="X109" i="5"/>
  <c r="Y109" i="5"/>
  <c r="Y42" i="5"/>
  <c r="X42" i="5"/>
  <c r="X8" i="5"/>
  <c r="Y8" i="5"/>
  <c r="Y146" i="5"/>
  <c r="X146" i="5"/>
  <c r="Y61" i="5"/>
  <c r="X61" i="5"/>
  <c r="Y100" i="5"/>
  <c r="X100" i="5"/>
  <c r="X47" i="5"/>
  <c r="Y47" i="5"/>
  <c r="X97" i="5"/>
  <c r="Y97" i="5"/>
  <c r="X142" i="5"/>
  <c r="Y142" i="5"/>
  <c r="Y30" i="5"/>
  <c r="X30" i="5"/>
  <c r="Y78" i="5"/>
  <c r="X78" i="5"/>
  <c r="Y148" i="5"/>
  <c r="X148" i="5"/>
  <c r="Y127" i="5"/>
  <c r="X127" i="5"/>
  <c r="X105" i="5"/>
  <c r="Y105" i="5"/>
  <c r="X31" i="5"/>
  <c r="Y31" i="5"/>
  <c r="Y54" i="5"/>
  <c r="X54" i="5"/>
  <c r="X69" i="5"/>
  <c r="Y69" i="5"/>
  <c r="Y136" i="5"/>
  <c r="X136" i="5"/>
  <c r="Y90" i="5"/>
  <c r="X90" i="5"/>
  <c r="Y138" i="5"/>
  <c r="X138" i="5"/>
  <c r="Y80" i="5"/>
  <c r="X80" i="5"/>
  <c r="Y137" i="5"/>
  <c r="X137" i="5"/>
  <c r="X123" i="5"/>
  <c r="Y123" i="5"/>
  <c r="Y18" i="5"/>
  <c r="X18" i="5"/>
  <c r="Y72" i="5"/>
  <c r="X72" i="5"/>
  <c r="Y143" i="5"/>
  <c r="X143" i="5"/>
  <c r="Y74" i="5"/>
  <c r="X74" i="5"/>
  <c r="X37" i="5"/>
  <c r="Y37" i="5"/>
  <c r="Y121" i="5"/>
  <c r="X121" i="5"/>
  <c r="Y151" i="5"/>
  <c r="X151" i="5"/>
  <c r="X20" i="5"/>
  <c r="Y20" i="5"/>
  <c r="X22" i="5"/>
  <c r="Y22" i="5"/>
  <c r="X139" i="5"/>
  <c r="Y139" i="5"/>
  <c r="X29" i="5"/>
  <c r="Y29" i="5"/>
  <c r="Y7" i="5"/>
  <c r="X7" i="5"/>
  <c r="X125" i="5"/>
  <c r="Y125" i="5"/>
  <c r="Y5" i="5"/>
  <c r="X5" i="5"/>
  <c r="Y57" i="5"/>
  <c r="X57" i="5"/>
  <c r="Y130" i="5"/>
  <c r="X130" i="5"/>
  <c r="Y36" i="5"/>
  <c r="X36" i="5"/>
  <c r="Y128" i="5"/>
  <c r="X128" i="5"/>
  <c r="Y119" i="5"/>
  <c r="X119" i="5"/>
  <c r="Y132" i="5"/>
  <c r="X132" i="5"/>
  <c r="Y13" i="5"/>
  <c r="X13" i="5"/>
  <c r="Y70" i="5"/>
  <c r="X70" i="5"/>
  <c r="Y84" i="5"/>
  <c r="X84" i="5"/>
  <c r="Y152" i="5"/>
  <c r="X152" i="5"/>
  <c r="Y140" i="5"/>
  <c r="X140" i="5"/>
  <c r="X86" i="5"/>
  <c r="Y86" i="5"/>
  <c r="X107" i="5"/>
  <c r="Y107" i="5"/>
  <c r="Y49" i="5"/>
  <c r="X49" i="5"/>
</calcChain>
</file>

<file path=xl/sharedStrings.xml><?xml version="1.0" encoding="utf-8"?>
<sst xmlns="http://schemas.openxmlformats.org/spreadsheetml/2006/main" count="420" uniqueCount="63">
  <si>
    <t>No</t>
  </si>
  <si>
    <t>Tanggal produksi</t>
  </si>
  <si>
    <t>Jumlah Produksi</t>
  </si>
  <si>
    <t>Jenis Cacat</t>
  </si>
  <si>
    <t>Jumlah Produk Cacat</t>
  </si>
  <si>
    <t>Bug Hole</t>
  </si>
  <si>
    <t>Susut</t>
  </si>
  <si>
    <t>Retak</t>
  </si>
  <si>
    <t>Gumpil</t>
  </si>
  <si>
    <t>Gumpal</t>
  </si>
  <si>
    <t>Keropos</t>
  </si>
  <si>
    <t>Lainnya</t>
  </si>
  <si>
    <t>∑</t>
  </si>
  <si>
    <t>Jumlah Produksi cacat</t>
  </si>
  <si>
    <t>Total Produksi</t>
  </si>
  <si>
    <t>Scatter Diagram</t>
  </si>
  <si>
    <t>Total</t>
  </si>
  <si>
    <t>Prioritas</t>
  </si>
  <si>
    <t>kumulatif</t>
  </si>
  <si>
    <t>Persentase (%)</t>
  </si>
  <si>
    <t>Jumlah Cacat</t>
  </si>
  <si>
    <t>jumlah produksi</t>
  </si>
  <si>
    <t>Histogram</t>
  </si>
  <si>
    <t>Diagram Pareto</t>
  </si>
  <si>
    <t>Grafik menggunakan minitab&gt;&gt;&gt;&gt;&gt;&gt;</t>
  </si>
  <si>
    <t>Januari</t>
  </si>
  <si>
    <t>Desember</t>
  </si>
  <si>
    <t>November</t>
  </si>
  <si>
    <t>Oktober</t>
  </si>
  <si>
    <t>September</t>
  </si>
  <si>
    <t>Agustus</t>
  </si>
  <si>
    <t>UCL</t>
  </si>
  <si>
    <t>LCL</t>
  </si>
  <si>
    <t>Cl (p ̅)</t>
  </si>
  <si>
    <t>Proporsi Cacat 
(p)</t>
  </si>
  <si>
    <t>Jumlah Cacat (x)</t>
  </si>
  <si>
    <t>Jumlah Produksi (n)</t>
  </si>
  <si>
    <t>No (i)</t>
  </si>
  <si>
    <t>Bulan</t>
  </si>
  <si>
    <t>Total Agustus</t>
  </si>
  <si>
    <t>Total September</t>
  </si>
  <si>
    <t>Total Oktober</t>
  </si>
  <si>
    <t>Total November</t>
  </si>
  <si>
    <t>Total Desember</t>
  </si>
  <si>
    <t>Total Januari</t>
  </si>
  <si>
    <t>Total Keseluruhan</t>
  </si>
  <si>
    <t>Tabel Cacat Lengkap</t>
  </si>
  <si>
    <t>Tabel Diagram Kontrol p</t>
  </si>
  <si>
    <t xml:space="preserve">Total </t>
  </si>
  <si>
    <t>Out of control&gt;&gt;&gt;&gt;&gt;&gt;&gt;&gt;&gt;&gt;&gt;&gt;&gt;</t>
  </si>
  <si>
    <t>Diagram p menggunakan Excel</t>
  </si>
  <si>
    <t>(Keluar pada pengamatan ke 141)</t>
  </si>
  <si>
    <t>Diagram p menggunakan Minitab</t>
  </si>
  <si>
    <t>Tabel Diagram Kontrol p Iterasi 1</t>
  </si>
  <si>
    <t>(setelah dilakukan evaluasi karena out of control)</t>
  </si>
  <si>
    <t>Diagram p Iterasi 1 menggunakan Excel</t>
  </si>
  <si>
    <t>(tidak ada out of control)</t>
  </si>
  <si>
    <t xml:space="preserve"> Oktober</t>
  </si>
  <si>
    <t xml:space="preserve"> November</t>
  </si>
  <si>
    <t xml:space="preserve"> Desember</t>
  </si>
  <si>
    <t xml:space="preserve"> Januari</t>
  </si>
  <si>
    <t xml:space="preserve">agustus </t>
  </si>
  <si>
    <t>Bulan produksi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</si>
</sst>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b/>
      <sz val="11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999999"/>
      </right>
      <top/>
      <bottom/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/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/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 style="medium">
        <color rgb="FF999999"/>
      </right>
      <top/>
      <bottom/>
      <diagonal/>
    </border>
    <border>
      <left/>
      <right style="medium">
        <color rgb="FF999999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87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1"/>
    <xf numFmtId="0" fontId="6" fillId="0" borderId="4" xfId="1" applyFont="1" applyBorder="1" applyAlignment="1">
      <alignment horizontal="justify" vertical="center" wrapText="1"/>
    </xf>
    <xf numFmtId="3" fontId="5" fillId="0" borderId="0" xfId="1" applyNumberFormat="1"/>
    <xf numFmtId="0" fontId="9" fillId="0" borderId="4" xfId="1" applyFont="1" applyBorder="1" applyAlignment="1">
      <alignment horizontal="justify" vertical="center" wrapText="1"/>
    </xf>
    <xf numFmtId="0" fontId="7" fillId="0" borderId="4" xfId="1" applyFont="1" applyBorder="1" applyAlignment="1">
      <alignment horizontal="justify" vertical="center" wrapText="1"/>
    </xf>
    <xf numFmtId="0" fontId="6" fillId="0" borderId="2" xfId="1" applyFont="1" applyBorder="1" applyAlignment="1">
      <alignment horizontal="justify" vertical="center" wrapText="1"/>
    </xf>
    <xf numFmtId="3" fontId="6" fillId="0" borderId="4" xfId="1" applyNumberFormat="1" applyFont="1" applyBorder="1" applyAlignment="1">
      <alignment horizontal="justify" vertical="center" wrapText="1"/>
    </xf>
    <xf numFmtId="3" fontId="9" fillId="0" borderId="4" xfId="1" applyNumberFormat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justify" vertical="center" wrapText="1"/>
    </xf>
    <xf numFmtId="0" fontId="5" fillId="0" borderId="7" xfId="1" applyBorder="1" applyAlignment="1">
      <alignment horizontal="center"/>
    </xf>
    <xf numFmtId="0" fontId="2" fillId="0" borderId="0" xfId="1" applyFont="1"/>
    <xf numFmtId="0" fontId="2" fillId="2" borderId="0" xfId="1" applyFont="1" applyFill="1"/>
    <xf numFmtId="0" fontId="10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164" fontId="9" fillId="0" borderId="7" xfId="2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2" fillId="0" borderId="7" xfId="1" applyFont="1" applyBorder="1" applyAlignment="1">
      <alignment wrapText="1"/>
    </xf>
    <xf numFmtId="0" fontId="12" fillId="0" borderId="7" xfId="1" applyFont="1" applyBorder="1"/>
    <xf numFmtId="0" fontId="5" fillId="2" borderId="0" xfId="1" applyFill="1"/>
    <xf numFmtId="0" fontId="6" fillId="0" borderId="7" xfId="1" applyFont="1" applyBorder="1" applyAlignment="1">
      <alignment horizontal="justify" vertical="center" wrapText="1"/>
    </xf>
    <xf numFmtId="0" fontId="6" fillId="0" borderId="7" xfId="1" applyFont="1" applyBorder="1" applyAlignment="1">
      <alignment vertical="center" wrapText="1"/>
    </xf>
    <xf numFmtId="164" fontId="8" fillId="0" borderId="7" xfId="2" applyNumberFormat="1" applyFont="1" applyBorder="1" applyAlignment="1">
      <alignment horizontal="center" vertical="center" wrapText="1"/>
    </xf>
    <xf numFmtId="0" fontId="5" fillId="0" borderId="7" xfId="1" applyBorder="1" applyAlignment="1">
      <alignment horizontal="center" wrapText="1"/>
    </xf>
    <xf numFmtId="0" fontId="13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13" fillId="0" borderId="9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0" fillId="4" borderId="0" xfId="1" applyFont="1" applyFill="1" applyAlignment="1">
      <alignment horizontal="center"/>
    </xf>
    <xf numFmtId="0" fontId="13" fillId="0" borderId="1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0" fillId="5" borderId="0" xfId="1" applyFont="1" applyFill="1" applyAlignment="1">
      <alignment horizontal="center"/>
    </xf>
    <xf numFmtId="0" fontId="13" fillId="5" borderId="8" xfId="1" applyFont="1" applyFill="1" applyBorder="1" applyAlignment="1">
      <alignment horizontal="center" vertical="center"/>
    </xf>
    <xf numFmtId="0" fontId="5" fillId="0" borderId="0" xfId="1" applyAlignment="1">
      <alignment horizontal="center"/>
    </xf>
    <xf numFmtId="0" fontId="2" fillId="5" borderId="0" xfId="1" applyFont="1" applyFill="1" applyAlignment="1">
      <alignment horizontal="center"/>
    </xf>
    <xf numFmtId="0" fontId="5" fillId="5" borderId="0" xfId="1" applyFill="1"/>
    <xf numFmtId="0" fontId="5" fillId="6" borderId="1" xfId="1" applyFill="1" applyBorder="1"/>
    <xf numFmtId="0" fontId="5" fillId="6" borderId="20" xfId="1" applyFill="1" applyBorder="1"/>
    <xf numFmtId="0" fontId="2" fillId="5" borderId="0" xfId="1" applyFont="1" applyFill="1"/>
    <xf numFmtId="0" fontId="11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/>
    </xf>
    <xf numFmtId="165" fontId="5" fillId="0" borderId="7" xfId="1" applyNumberForma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2" fillId="0" borderId="7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center"/>
    </xf>
    <xf numFmtId="0" fontId="14" fillId="3" borderId="7" xfId="1" applyFont="1" applyFill="1" applyBorder="1" applyAlignment="1">
      <alignment horizontal="center"/>
    </xf>
    <xf numFmtId="0" fontId="14" fillId="3" borderId="7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14" fillId="3" borderId="0" xfId="1" applyFont="1" applyFill="1" applyAlignment="1">
      <alignment horizontal="center"/>
    </xf>
    <xf numFmtId="166" fontId="5" fillId="0" borderId="7" xfId="1" applyNumberForma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justify" vertical="center" wrapText="1"/>
    </xf>
    <xf numFmtId="0" fontId="6" fillId="0" borderId="2" xfId="1" applyFont="1" applyBorder="1" applyAlignment="1">
      <alignment horizontal="justify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justify" vertical="center" wrapText="1"/>
    </xf>
    <xf numFmtId="0" fontId="7" fillId="0" borderId="3" xfId="1" applyFont="1" applyBorder="1" applyAlignment="1">
      <alignment horizontal="justify" vertical="center" wrapText="1"/>
    </xf>
    <xf numFmtId="0" fontId="13" fillId="0" borderId="16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8" fillId="5" borderId="19" xfId="1" applyFont="1" applyFill="1" applyBorder="1" applyAlignment="1">
      <alignment horizontal="center"/>
    </xf>
    <xf numFmtId="0" fontId="13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/>
    </xf>
    <xf numFmtId="0" fontId="13" fillId="2" borderId="11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D6C719AE-3FB9-4CE4-8256-6F91B0C88BFD}"/>
    <cellStyle name="Percent 2" xfId="2" xr:uid="{51D89956-A443-449B-835A-7C1B69781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'Histgram, pareto, scatter'!$C$3</c:f>
              <c:strCache>
                <c:ptCount val="1"/>
                <c:pt idx="0">
                  <c:v>Jumlah Cacat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'Histgram, pareto, scatter'!$A$4:$B$10</c:f>
              <c:multiLvlStrCache>
                <c:ptCount val="7"/>
                <c:lvl>
                  <c:pt idx="0">
                    <c:v>Bug Hole</c:v>
                  </c:pt>
                  <c:pt idx="1">
                    <c:v>Susut</c:v>
                  </c:pt>
                  <c:pt idx="2">
                    <c:v>Retak</c:v>
                  </c:pt>
                  <c:pt idx="3">
                    <c:v>Gumpil</c:v>
                  </c:pt>
                  <c:pt idx="4">
                    <c:v>Gumpal</c:v>
                  </c:pt>
                  <c:pt idx="5">
                    <c:v>Keropos</c:v>
                  </c:pt>
                  <c:pt idx="6">
                    <c:v>Lainnya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</c:lvl>
              </c:multiLvlStrCache>
            </c:multiLvlStrRef>
          </c:cat>
          <c:val>
            <c:numRef>
              <c:f>'Histgram, pareto, scatter'!$C$4:$C$10</c:f>
              <c:numCache>
                <c:formatCode>General</c:formatCode>
                <c:ptCount val="7"/>
                <c:pt idx="0">
                  <c:v>132</c:v>
                </c:pt>
                <c:pt idx="1">
                  <c:v>93</c:v>
                </c:pt>
                <c:pt idx="2">
                  <c:v>196</c:v>
                </c:pt>
                <c:pt idx="3">
                  <c:v>312</c:v>
                </c:pt>
                <c:pt idx="4">
                  <c:v>85</c:v>
                </c:pt>
                <c:pt idx="5">
                  <c:v>681</c:v>
                </c:pt>
                <c:pt idx="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D-4DE4-930C-1330DA056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785927151"/>
        <c:axId val="785926671"/>
      </c:barChart>
      <c:catAx>
        <c:axId val="78592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785926671"/>
        <c:crosses val="autoZero"/>
        <c:auto val="1"/>
        <c:lblAlgn val="ctr"/>
        <c:lblOffset val="100"/>
        <c:noMultiLvlLbl val="0"/>
      </c:catAx>
      <c:valAx>
        <c:axId val="785926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785927151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'Histgram, pareto, scatter'!$C$20</c:f>
              <c:strCache>
                <c:ptCount val="1"/>
                <c:pt idx="0">
                  <c:v>Jumlah Cacat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'Histgram, pareto, scatter'!$A$21:$B$27</c:f>
              <c:multiLvlStrCache>
                <c:ptCount val="7"/>
                <c:lvl>
                  <c:pt idx="0">
                    <c:v>Keropos</c:v>
                  </c:pt>
                  <c:pt idx="1">
                    <c:v>Gumpil</c:v>
                  </c:pt>
                  <c:pt idx="2">
                    <c:v>Retak</c:v>
                  </c:pt>
                  <c:pt idx="3">
                    <c:v>Bug Hole</c:v>
                  </c:pt>
                  <c:pt idx="4">
                    <c:v>Susut</c:v>
                  </c:pt>
                  <c:pt idx="5">
                    <c:v>Gumpal</c:v>
                  </c:pt>
                  <c:pt idx="6">
                    <c:v>Lainnya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</c:lvl>
              </c:multiLvlStrCache>
            </c:multiLvlStrRef>
          </c:cat>
          <c:val>
            <c:numRef>
              <c:f>'Histgram, pareto, scatter'!$C$21:$C$27</c:f>
              <c:numCache>
                <c:formatCode>General</c:formatCode>
                <c:ptCount val="7"/>
                <c:pt idx="0">
                  <c:v>681</c:v>
                </c:pt>
                <c:pt idx="1">
                  <c:v>312</c:v>
                </c:pt>
                <c:pt idx="2">
                  <c:v>196</c:v>
                </c:pt>
                <c:pt idx="3">
                  <c:v>132</c:v>
                </c:pt>
                <c:pt idx="4">
                  <c:v>93</c:v>
                </c:pt>
                <c:pt idx="5">
                  <c:v>85</c:v>
                </c:pt>
                <c:pt idx="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C-47F7-8166-B12B337EE37B}"/>
            </c:ext>
          </c:extLst>
        </c:ser>
        <c:ser>
          <c:idx val="1"/>
          <c:order val="1"/>
          <c:tx>
            <c:strRef>
              <c:f>'Histgram, pareto, scatter'!$D$20</c:f>
              <c:strCache>
                <c:ptCount val="1"/>
                <c:pt idx="0">
                  <c:v>Persentase (%)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'Histgram, pareto, scatter'!$A$21:$B$27</c:f>
              <c:multiLvlStrCache>
                <c:ptCount val="7"/>
                <c:lvl>
                  <c:pt idx="0">
                    <c:v>Keropos</c:v>
                  </c:pt>
                  <c:pt idx="1">
                    <c:v>Gumpil</c:v>
                  </c:pt>
                  <c:pt idx="2">
                    <c:v>Retak</c:v>
                  </c:pt>
                  <c:pt idx="3">
                    <c:v>Bug Hole</c:v>
                  </c:pt>
                  <c:pt idx="4">
                    <c:v>Susut</c:v>
                  </c:pt>
                  <c:pt idx="5">
                    <c:v>Gumpal</c:v>
                  </c:pt>
                  <c:pt idx="6">
                    <c:v>Lainnya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</c:lvl>
              </c:multiLvlStrCache>
            </c:multiLvlStrRef>
          </c:cat>
          <c:val>
            <c:numRef>
              <c:f>'Histgram, pareto, scatter'!$D$21:$D$27</c:f>
              <c:numCache>
                <c:formatCode>0.0%</c:formatCode>
                <c:ptCount val="7"/>
                <c:pt idx="0">
                  <c:v>0.43348185868873329</c:v>
                </c:pt>
                <c:pt idx="1">
                  <c:v>0.19859961807765755</c:v>
                </c:pt>
                <c:pt idx="2">
                  <c:v>0.12476129853596435</c:v>
                </c:pt>
                <c:pt idx="3">
                  <c:v>8.4022915340547427E-2</c:v>
                </c:pt>
                <c:pt idx="4">
                  <c:v>5.919796308084023E-2</c:v>
                </c:pt>
                <c:pt idx="5">
                  <c:v>5.4105665181413111E-2</c:v>
                </c:pt>
                <c:pt idx="6">
                  <c:v>4.5830681094844047E-2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C-47F7-8166-B12B337EE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7845311"/>
        <c:axId val="657850591"/>
      </c:barChart>
      <c:lineChart>
        <c:grouping val="standard"/>
        <c:varyColors val="0"/>
        <c:ser>
          <c:idx val="2"/>
          <c:order val="2"/>
          <c:tx>
            <c:strRef>
              <c:f>'Histgram, pareto, scatter'!$E$20</c:f>
              <c:strCache>
                <c:ptCount val="1"/>
                <c:pt idx="0">
                  <c:v>kumulatif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multiLvlStrRef>
              <c:f>'Histgram, pareto, scatter'!$A$21:$B$27</c:f>
              <c:multiLvlStrCache>
                <c:ptCount val="7"/>
                <c:lvl>
                  <c:pt idx="0">
                    <c:v>Keropos</c:v>
                  </c:pt>
                  <c:pt idx="1">
                    <c:v>Gumpil</c:v>
                  </c:pt>
                  <c:pt idx="2">
                    <c:v>Retak</c:v>
                  </c:pt>
                  <c:pt idx="3">
                    <c:v>Bug Hole</c:v>
                  </c:pt>
                  <c:pt idx="4">
                    <c:v>Susut</c:v>
                  </c:pt>
                  <c:pt idx="5">
                    <c:v>Gumpal</c:v>
                  </c:pt>
                  <c:pt idx="6">
                    <c:v>Lainnya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</c:lvl>
              </c:multiLvlStrCache>
            </c:multiLvlStrRef>
          </c:cat>
          <c:val>
            <c:numRef>
              <c:f>'Histgram, pareto, scatter'!$E$21:$E$27</c:f>
              <c:numCache>
                <c:formatCode>0.0%</c:formatCode>
                <c:ptCount val="7"/>
                <c:pt idx="0">
                  <c:v>0.43348185868873329</c:v>
                </c:pt>
                <c:pt idx="1">
                  <c:v>0.63208147676639082</c:v>
                </c:pt>
                <c:pt idx="2">
                  <c:v>0.75684277530235522</c:v>
                </c:pt>
                <c:pt idx="3">
                  <c:v>0.84086569064290262</c:v>
                </c:pt>
                <c:pt idx="4">
                  <c:v>0.90006365372374286</c:v>
                </c:pt>
                <c:pt idx="5">
                  <c:v>0.95416931890515599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CC-47F7-8166-B12B337EE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846751"/>
        <c:axId val="657851071"/>
      </c:lineChart>
      <c:catAx>
        <c:axId val="657845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57850591"/>
        <c:crosses val="autoZero"/>
        <c:auto val="1"/>
        <c:lblAlgn val="ctr"/>
        <c:lblOffset val="100"/>
        <c:noMultiLvlLbl val="0"/>
      </c:catAx>
      <c:valAx>
        <c:axId val="65785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57845311"/>
        <c:crosses val="autoZero"/>
        <c:crossBetween val="between"/>
      </c:valAx>
      <c:valAx>
        <c:axId val="657851071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657846751"/>
        <c:crosses val="max"/>
        <c:crossBetween val="between"/>
      </c:valAx>
      <c:catAx>
        <c:axId val="6578467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578510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'Diagram Kontrol p'!$V$3</c:f>
              <c:strCache>
                <c:ptCount val="1"/>
                <c:pt idx="0">
                  <c:v>Proporsi Cacat 
(p)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4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7-7D81-454C-8CEA-F30880F2F163}"/>
              </c:ext>
            </c:extLst>
          </c:dPt>
          <c:val>
            <c:numRef>
              <c:f>'Diagram Kontrol p'!$V$4:$V$152</c:f>
              <c:numCache>
                <c:formatCode>General</c:formatCode>
                <c:ptCount val="149"/>
                <c:pt idx="0">
                  <c:v>0.33333333333333331</c:v>
                </c:pt>
                <c:pt idx="1">
                  <c:v>0.16666666666666666</c:v>
                </c:pt>
                <c:pt idx="2">
                  <c:v>0.11904761904761904</c:v>
                </c:pt>
                <c:pt idx="3">
                  <c:v>0.26190476190476192</c:v>
                </c:pt>
                <c:pt idx="4">
                  <c:v>0.21666666666666667</c:v>
                </c:pt>
                <c:pt idx="5" formatCode="0.000">
                  <c:v>0.3</c:v>
                </c:pt>
                <c:pt idx="6" formatCode="0.000">
                  <c:v>0.12</c:v>
                </c:pt>
                <c:pt idx="7" formatCode="0.000">
                  <c:v>0.08</c:v>
                </c:pt>
                <c:pt idx="8">
                  <c:v>0.15384615384615385</c:v>
                </c:pt>
                <c:pt idx="9">
                  <c:v>0.32692307692307693</c:v>
                </c:pt>
                <c:pt idx="10">
                  <c:v>0.11538461538461539</c:v>
                </c:pt>
                <c:pt idx="11">
                  <c:v>0.11538461538461539</c:v>
                </c:pt>
                <c:pt idx="12">
                  <c:v>0.21153846153846154</c:v>
                </c:pt>
                <c:pt idx="13">
                  <c:v>0.15384615384615385</c:v>
                </c:pt>
                <c:pt idx="14">
                  <c:v>0.234375</c:v>
                </c:pt>
                <c:pt idx="15">
                  <c:v>9.6153846153846159E-2</c:v>
                </c:pt>
                <c:pt idx="16">
                  <c:v>7.6923076923076927E-2</c:v>
                </c:pt>
                <c:pt idx="17">
                  <c:v>0.234375</c:v>
                </c:pt>
                <c:pt idx="18">
                  <c:v>0.16129032258064516</c:v>
                </c:pt>
                <c:pt idx="19">
                  <c:v>0.2</c:v>
                </c:pt>
                <c:pt idx="20">
                  <c:v>0.19642857142857142</c:v>
                </c:pt>
                <c:pt idx="21">
                  <c:v>0.11627906976744186</c:v>
                </c:pt>
                <c:pt idx="22">
                  <c:v>0.26190476190476192</c:v>
                </c:pt>
                <c:pt idx="23">
                  <c:v>9.6153846153846159E-2</c:v>
                </c:pt>
                <c:pt idx="24">
                  <c:v>0.21666666666666667</c:v>
                </c:pt>
                <c:pt idx="25">
                  <c:v>0.34782608695652173</c:v>
                </c:pt>
                <c:pt idx="26">
                  <c:v>0.15384615384615385</c:v>
                </c:pt>
                <c:pt idx="27">
                  <c:v>0.2</c:v>
                </c:pt>
                <c:pt idx="28">
                  <c:v>0.26923076923076922</c:v>
                </c:pt>
                <c:pt idx="29">
                  <c:v>0.2807017543859649</c:v>
                </c:pt>
                <c:pt idx="30">
                  <c:v>0.31707317073170732</c:v>
                </c:pt>
                <c:pt idx="31">
                  <c:v>0.30158730158730157</c:v>
                </c:pt>
                <c:pt idx="32">
                  <c:v>0.19565217391304349</c:v>
                </c:pt>
                <c:pt idx="33">
                  <c:v>0.31372549019607843</c:v>
                </c:pt>
                <c:pt idx="34">
                  <c:v>0.30357142857142855</c:v>
                </c:pt>
                <c:pt idx="35">
                  <c:v>0.20930232558139536</c:v>
                </c:pt>
                <c:pt idx="36">
                  <c:v>0.203125</c:v>
                </c:pt>
                <c:pt idx="37">
                  <c:v>0.2807017543859649</c:v>
                </c:pt>
                <c:pt idx="38">
                  <c:v>0.18367346938775511</c:v>
                </c:pt>
                <c:pt idx="39">
                  <c:v>0.20967741935483872</c:v>
                </c:pt>
                <c:pt idx="40">
                  <c:v>0.11904761904761904</c:v>
                </c:pt>
                <c:pt idx="41">
                  <c:v>0.34042553191489361</c:v>
                </c:pt>
                <c:pt idx="42">
                  <c:v>0.29166666666666669</c:v>
                </c:pt>
                <c:pt idx="43">
                  <c:v>0.22950819672131148</c:v>
                </c:pt>
                <c:pt idx="44">
                  <c:v>0.31666666666666665</c:v>
                </c:pt>
                <c:pt idx="45">
                  <c:v>0.203125</c:v>
                </c:pt>
                <c:pt idx="46">
                  <c:v>8.9285714285714288E-2</c:v>
                </c:pt>
                <c:pt idx="47">
                  <c:v>0.203125</c:v>
                </c:pt>
                <c:pt idx="48">
                  <c:v>8.771929824561403E-2</c:v>
                </c:pt>
                <c:pt idx="49">
                  <c:v>0.12</c:v>
                </c:pt>
                <c:pt idx="50">
                  <c:v>0.16666666666666666</c:v>
                </c:pt>
                <c:pt idx="51">
                  <c:v>0.1</c:v>
                </c:pt>
                <c:pt idx="52">
                  <c:v>0.22222222222222221</c:v>
                </c:pt>
                <c:pt idx="53">
                  <c:v>0.32307692307692309</c:v>
                </c:pt>
                <c:pt idx="54">
                  <c:v>0.16981132075471697</c:v>
                </c:pt>
                <c:pt idx="55">
                  <c:v>0.13333333333333333</c:v>
                </c:pt>
                <c:pt idx="56">
                  <c:v>0.16981132075471697</c:v>
                </c:pt>
                <c:pt idx="57">
                  <c:v>0.20967741935483872</c:v>
                </c:pt>
                <c:pt idx="58">
                  <c:v>0.20930232558139536</c:v>
                </c:pt>
                <c:pt idx="59">
                  <c:v>0.13725490196078433</c:v>
                </c:pt>
                <c:pt idx="60">
                  <c:v>0.20930232558139536</c:v>
                </c:pt>
                <c:pt idx="61">
                  <c:v>0.3</c:v>
                </c:pt>
                <c:pt idx="62">
                  <c:v>9.8039215686274508E-2</c:v>
                </c:pt>
                <c:pt idx="63">
                  <c:v>0.14814814814814814</c:v>
                </c:pt>
                <c:pt idx="64">
                  <c:v>0.19565217391304349</c:v>
                </c:pt>
                <c:pt idx="65">
                  <c:v>0.28301886792452829</c:v>
                </c:pt>
                <c:pt idx="66">
                  <c:v>0.2</c:v>
                </c:pt>
                <c:pt idx="67">
                  <c:v>0.18</c:v>
                </c:pt>
                <c:pt idx="68">
                  <c:v>0.11538461538461539</c:v>
                </c:pt>
                <c:pt idx="69">
                  <c:v>0.21153846153846154</c:v>
                </c:pt>
                <c:pt idx="70">
                  <c:v>0.171875</c:v>
                </c:pt>
                <c:pt idx="71">
                  <c:v>0.17241379310344829</c:v>
                </c:pt>
                <c:pt idx="72">
                  <c:v>0.12727272727272726</c:v>
                </c:pt>
                <c:pt idx="73">
                  <c:v>0.14754098360655737</c:v>
                </c:pt>
                <c:pt idx="74">
                  <c:v>0.12962962962962962</c:v>
                </c:pt>
                <c:pt idx="75">
                  <c:v>8.9285714285714288E-2</c:v>
                </c:pt>
                <c:pt idx="76">
                  <c:v>0.17647058823529413</c:v>
                </c:pt>
                <c:pt idx="77">
                  <c:v>0.11904761904761904</c:v>
                </c:pt>
                <c:pt idx="78">
                  <c:v>0.17647058823529413</c:v>
                </c:pt>
                <c:pt idx="79">
                  <c:v>0.22413793103448276</c:v>
                </c:pt>
                <c:pt idx="80">
                  <c:v>0.20454545454545456</c:v>
                </c:pt>
                <c:pt idx="81">
                  <c:v>0.2</c:v>
                </c:pt>
                <c:pt idx="82">
                  <c:v>0.26530612244897961</c:v>
                </c:pt>
                <c:pt idx="83">
                  <c:v>0.16666666666666666</c:v>
                </c:pt>
                <c:pt idx="84">
                  <c:v>0.23636363636363636</c:v>
                </c:pt>
                <c:pt idx="85">
                  <c:v>0.10909090909090909</c:v>
                </c:pt>
                <c:pt idx="86">
                  <c:v>6.5573770491803282E-2</c:v>
                </c:pt>
                <c:pt idx="87">
                  <c:v>0.15686274509803921</c:v>
                </c:pt>
                <c:pt idx="88">
                  <c:v>0.29090909090909089</c:v>
                </c:pt>
                <c:pt idx="89">
                  <c:v>0.16279069767441862</c:v>
                </c:pt>
                <c:pt idx="90">
                  <c:v>0.14634146341463414</c:v>
                </c:pt>
                <c:pt idx="91">
                  <c:v>0.11940298507462686</c:v>
                </c:pt>
                <c:pt idx="92">
                  <c:v>0.15151515151515152</c:v>
                </c:pt>
                <c:pt idx="93">
                  <c:v>0.31666666666666665</c:v>
                </c:pt>
                <c:pt idx="94">
                  <c:v>0.25</c:v>
                </c:pt>
                <c:pt idx="95">
                  <c:v>0.32500000000000001</c:v>
                </c:pt>
                <c:pt idx="96">
                  <c:v>0.19672131147540983</c:v>
                </c:pt>
                <c:pt idx="97">
                  <c:v>0.31578947368421051</c:v>
                </c:pt>
                <c:pt idx="98">
                  <c:v>0.27500000000000002</c:v>
                </c:pt>
                <c:pt idx="99">
                  <c:v>9.0909090909090912E-2</c:v>
                </c:pt>
                <c:pt idx="100">
                  <c:v>0.15217391304347827</c:v>
                </c:pt>
                <c:pt idx="101">
                  <c:v>0.13636363636363635</c:v>
                </c:pt>
                <c:pt idx="102">
                  <c:v>0.23636363636363636</c:v>
                </c:pt>
                <c:pt idx="103">
                  <c:v>0.17647058823529413</c:v>
                </c:pt>
                <c:pt idx="104">
                  <c:v>0.16666666666666666</c:v>
                </c:pt>
                <c:pt idx="105">
                  <c:v>0.23636363636363636</c:v>
                </c:pt>
                <c:pt idx="106">
                  <c:v>0.12307692307692308</c:v>
                </c:pt>
                <c:pt idx="107">
                  <c:v>0.22500000000000001</c:v>
                </c:pt>
                <c:pt idx="108">
                  <c:v>8.1967213114754092E-2</c:v>
                </c:pt>
                <c:pt idx="109">
                  <c:v>0.23809523809523808</c:v>
                </c:pt>
                <c:pt idx="110">
                  <c:v>0.21276595744680851</c:v>
                </c:pt>
                <c:pt idx="111">
                  <c:v>0.22727272727272727</c:v>
                </c:pt>
                <c:pt idx="112">
                  <c:v>0.13461538461538461</c:v>
                </c:pt>
                <c:pt idx="113">
                  <c:v>0.13114754098360656</c:v>
                </c:pt>
                <c:pt idx="114">
                  <c:v>0.19047619047619047</c:v>
                </c:pt>
                <c:pt idx="115">
                  <c:v>5.1724137931034482E-2</c:v>
                </c:pt>
                <c:pt idx="116">
                  <c:v>0.32653061224489793</c:v>
                </c:pt>
                <c:pt idx="117">
                  <c:v>0.23214285714285715</c:v>
                </c:pt>
                <c:pt idx="118">
                  <c:v>0.28888888888888886</c:v>
                </c:pt>
                <c:pt idx="119">
                  <c:v>0.29268292682926828</c:v>
                </c:pt>
                <c:pt idx="120">
                  <c:v>0.35294117647058826</c:v>
                </c:pt>
                <c:pt idx="121">
                  <c:v>8.4745762711864403E-2</c:v>
                </c:pt>
                <c:pt idx="122">
                  <c:v>0.21276595744680851</c:v>
                </c:pt>
                <c:pt idx="123">
                  <c:v>0.32</c:v>
                </c:pt>
                <c:pt idx="124">
                  <c:v>0.16666666666666666</c:v>
                </c:pt>
                <c:pt idx="125">
                  <c:v>0.11904761904761904</c:v>
                </c:pt>
                <c:pt idx="126">
                  <c:v>0.24444444444444444</c:v>
                </c:pt>
                <c:pt idx="127">
                  <c:v>0.28888888888888886</c:v>
                </c:pt>
                <c:pt idx="128">
                  <c:v>0.3</c:v>
                </c:pt>
                <c:pt idx="129">
                  <c:v>0.22</c:v>
                </c:pt>
                <c:pt idx="130">
                  <c:v>0.22</c:v>
                </c:pt>
                <c:pt idx="131">
                  <c:v>0.21153846153846154</c:v>
                </c:pt>
                <c:pt idx="132">
                  <c:v>0.27777777777777779</c:v>
                </c:pt>
                <c:pt idx="133">
                  <c:v>0.11538461538461539</c:v>
                </c:pt>
                <c:pt idx="134">
                  <c:v>9.375E-2</c:v>
                </c:pt>
                <c:pt idx="135">
                  <c:v>0.28846153846153844</c:v>
                </c:pt>
                <c:pt idx="136">
                  <c:v>0.15384615384615385</c:v>
                </c:pt>
                <c:pt idx="137">
                  <c:v>0.296875</c:v>
                </c:pt>
                <c:pt idx="138">
                  <c:v>9.6153846153846159E-2</c:v>
                </c:pt>
                <c:pt idx="139">
                  <c:v>0.15384615384615385</c:v>
                </c:pt>
                <c:pt idx="140">
                  <c:v>0.375</c:v>
                </c:pt>
                <c:pt idx="141">
                  <c:v>0.16129032258064516</c:v>
                </c:pt>
                <c:pt idx="142">
                  <c:v>0.2</c:v>
                </c:pt>
                <c:pt idx="143">
                  <c:v>8.9285714285714288E-2</c:v>
                </c:pt>
                <c:pt idx="144">
                  <c:v>0.2558139534883721</c:v>
                </c:pt>
                <c:pt idx="145">
                  <c:v>0.27500000000000002</c:v>
                </c:pt>
                <c:pt idx="146">
                  <c:v>9.6153846153846159E-2</c:v>
                </c:pt>
                <c:pt idx="147">
                  <c:v>0.21666666666666667</c:v>
                </c:pt>
                <c:pt idx="148">
                  <c:v>0.34782608695652173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81-454C-8CEA-F30880F2F163}"/>
            </c:ext>
          </c:extLst>
        </c:ser>
        <c:ser>
          <c:idx val="1"/>
          <c:order val="1"/>
          <c:tx>
            <c:strRef>
              <c:f>'Diagram Kontrol p'!$W$3</c:f>
              <c:strCache>
                <c:ptCount val="1"/>
                <c:pt idx="0">
                  <c:v>Cl (p ̅)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p'!$W$4:$W$152</c:f>
              <c:numCache>
                <c:formatCode>General</c:formatCode>
                <c:ptCount val="149"/>
                <c:pt idx="0">
                  <c:v>0.19908756811557471</c:v>
                </c:pt>
                <c:pt idx="1">
                  <c:v>0.19908756811557471</c:v>
                </c:pt>
                <c:pt idx="2">
                  <c:v>0.19908756811557471</c:v>
                </c:pt>
                <c:pt idx="3">
                  <c:v>0.19908756811557471</c:v>
                </c:pt>
                <c:pt idx="4">
                  <c:v>0.19908756811557471</c:v>
                </c:pt>
                <c:pt idx="5">
                  <c:v>0.19908756811557471</c:v>
                </c:pt>
                <c:pt idx="6">
                  <c:v>0.19908756811557471</c:v>
                </c:pt>
                <c:pt idx="7">
                  <c:v>0.19908756811557471</c:v>
                </c:pt>
                <c:pt idx="8">
                  <c:v>0.19908756811557471</c:v>
                </c:pt>
                <c:pt idx="9">
                  <c:v>0.19908756811557471</c:v>
                </c:pt>
                <c:pt idx="10">
                  <c:v>0.19908756811557471</c:v>
                </c:pt>
                <c:pt idx="11">
                  <c:v>0.19908756811557471</c:v>
                </c:pt>
                <c:pt idx="12">
                  <c:v>0.19908756811557471</c:v>
                </c:pt>
                <c:pt idx="13">
                  <c:v>0.19908756811557471</c:v>
                </c:pt>
                <c:pt idx="14">
                  <c:v>0.19908756811557471</c:v>
                </c:pt>
                <c:pt idx="15">
                  <c:v>0.19908756811557471</c:v>
                </c:pt>
                <c:pt idx="16">
                  <c:v>0.19908756811557471</c:v>
                </c:pt>
                <c:pt idx="17">
                  <c:v>0.19908756811557471</c:v>
                </c:pt>
                <c:pt idx="18">
                  <c:v>0.19908756811557471</c:v>
                </c:pt>
                <c:pt idx="19">
                  <c:v>0.19908756811557471</c:v>
                </c:pt>
                <c:pt idx="20">
                  <c:v>0.19908756811557471</c:v>
                </c:pt>
                <c:pt idx="21">
                  <c:v>0.19908756811557471</c:v>
                </c:pt>
                <c:pt idx="22">
                  <c:v>0.19908756811557471</c:v>
                </c:pt>
                <c:pt idx="23">
                  <c:v>0.19908756811557471</c:v>
                </c:pt>
                <c:pt idx="24">
                  <c:v>0.19908756811557471</c:v>
                </c:pt>
                <c:pt idx="25">
                  <c:v>0.19908756811557471</c:v>
                </c:pt>
                <c:pt idx="26">
                  <c:v>0.19908756811557471</c:v>
                </c:pt>
                <c:pt idx="27">
                  <c:v>0.19908756811557471</c:v>
                </c:pt>
                <c:pt idx="28">
                  <c:v>0.19908756811557471</c:v>
                </c:pt>
                <c:pt idx="29">
                  <c:v>0.19908756811557471</c:v>
                </c:pt>
                <c:pt idx="30">
                  <c:v>0.19908756811557471</c:v>
                </c:pt>
                <c:pt idx="31">
                  <c:v>0.19908756811557471</c:v>
                </c:pt>
                <c:pt idx="32">
                  <c:v>0.19908756811557471</c:v>
                </c:pt>
                <c:pt idx="33">
                  <c:v>0.19908756811557471</c:v>
                </c:pt>
                <c:pt idx="34">
                  <c:v>0.19908756811557471</c:v>
                </c:pt>
                <c:pt idx="35">
                  <c:v>0.19908756811557471</c:v>
                </c:pt>
                <c:pt idx="36">
                  <c:v>0.19908756811557471</c:v>
                </c:pt>
                <c:pt idx="37">
                  <c:v>0.19908756811557471</c:v>
                </c:pt>
                <c:pt idx="38">
                  <c:v>0.19908756811557471</c:v>
                </c:pt>
                <c:pt idx="39">
                  <c:v>0.19908756811557471</c:v>
                </c:pt>
                <c:pt idx="40">
                  <c:v>0.19908756811557471</c:v>
                </c:pt>
                <c:pt idx="41">
                  <c:v>0.19908756811557471</c:v>
                </c:pt>
                <c:pt idx="42">
                  <c:v>0.19908756811557471</c:v>
                </c:pt>
                <c:pt idx="43">
                  <c:v>0.19908756811557471</c:v>
                </c:pt>
                <c:pt idx="44">
                  <c:v>0.19908756811557471</c:v>
                </c:pt>
                <c:pt idx="45">
                  <c:v>0.19908756811557471</c:v>
                </c:pt>
                <c:pt idx="46">
                  <c:v>0.19908756811557471</c:v>
                </c:pt>
                <c:pt idx="47">
                  <c:v>0.19908756811557471</c:v>
                </c:pt>
                <c:pt idx="48">
                  <c:v>0.19908756811557471</c:v>
                </c:pt>
                <c:pt idx="49">
                  <c:v>0.19908756811557471</c:v>
                </c:pt>
                <c:pt idx="50">
                  <c:v>0.19908756811557471</c:v>
                </c:pt>
                <c:pt idx="51">
                  <c:v>0.19908756811557471</c:v>
                </c:pt>
                <c:pt idx="52">
                  <c:v>0.19908756811557471</c:v>
                </c:pt>
                <c:pt idx="53">
                  <c:v>0.19908756811557471</c:v>
                </c:pt>
                <c:pt idx="54">
                  <c:v>0.19908756811557471</c:v>
                </c:pt>
                <c:pt idx="55">
                  <c:v>0.19908756811557471</c:v>
                </c:pt>
                <c:pt idx="56">
                  <c:v>0.19908756811557471</c:v>
                </c:pt>
                <c:pt idx="57">
                  <c:v>0.19908756811557471</c:v>
                </c:pt>
                <c:pt idx="58">
                  <c:v>0.19908756811557471</c:v>
                </c:pt>
                <c:pt idx="59">
                  <c:v>0.19908756811557471</c:v>
                </c:pt>
                <c:pt idx="60">
                  <c:v>0.19908756811557471</c:v>
                </c:pt>
                <c:pt idx="61">
                  <c:v>0.19908756811557471</c:v>
                </c:pt>
                <c:pt idx="62">
                  <c:v>0.19908756811557471</c:v>
                </c:pt>
                <c:pt idx="63">
                  <c:v>0.19908756811557471</c:v>
                </c:pt>
                <c:pt idx="64">
                  <c:v>0.19908756811557471</c:v>
                </c:pt>
                <c:pt idx="65">
                  <c:v>0.19908756811557471</c:v>
                </c:pt>
                <c:pt idx="66">
                  <c:v>0.19908756811557471</c:v>
                </c:pt>
                <c:pt idx="67">
                  <c:v>0.19908756811557471</c:v>
                </c:pt>
                <c:pt idx="68">
                  <c:v>0.19908756811557471</c:v>
                </c:pt>
                <c:pt idx="69">
                  <c:v>0.19908756811557471</c:v>
                </c:pt>
                <c:pt idx="70">
                  <c:v>0.19908756811557471</c:v>
                </c:pt>
                <c:pt idx="71">
                  <c:v>0.19908756811557471</c:v>
                </c:pt>
                <c:pt idx="72">
                  <c:v>0.19908756811557471</c:v>
                </c:pt>
                <c:pt idx="73">
                  <c:v>0.19908756811557471</c:v>
                </c:pt>
                <c:pt idx="74">
                  <c:v>0.19908756811557471</c:v>
                </c:pt>
                <c:pt idx="75">
                  <c:v>0.19908756811557471</c:v>
                </c:pt>
                <c:pt idx="76">
                  <c:v>0.19908756811557471</c:v>
                </c:pt>
                <c:pt idx="77">
                  <c:v>0.19908756811557471</c:v>
                </c:pt>
                <c:pt idx="78">
                  <c:v>0.19908756811557471</c:v>
                </c:pt>
                <c:pt idx="79">
                  <c:v>0.19908756811557471</c:v>
                </c:pt>
                <c:pt idx="80">
                  <c:v>0.19908756811557471</c:v>
                </c:pt>
                <c:pt idx="81">
                  <c:v>0.19908756811557471</c:v>
                </c:pt>
                <c:pt idx="82">
                  <c:v>0.19908756811557471</c:v>
                </c:pt>
                <c:pt idx="83">
                  <c:v>0.19908756811557471</c:v>
                </c:pt>
                <c:pt idx="84">
                  <c:v>0.19908756811557471</c:v>
                </c:pt>
                <c:pt idx="85">
                  <c:v>0.19908756811557471</c:v>
                </c:pt>
                <c:pt idx="86">
                  <c:v>0.19908756811557471</c:v>
                </c:pt>
                <c:pt idx="87">
                  <c:v>0.19908756811557471</c:v>
                </c:pt>
                <c:pt idx="88">
                  <c:v>0.19908756811557471</c:v>
                </c:pt>
                <c:pt idx="89">
                  <c:v>0.19908756811557471</c:v>
                </c:pt>
                <c:pt idx="90">
                  <c:v>0.19908756811557471</c:v>
                </c:pt>
                <c:pt idx="91">
                  <c:v>0.19908756811557471</c:v>
                </c:pt>
                <c:pt idx="92">
                  <c:v>0.19908756811557471</c:v>
                </c:pt>
                <c:pt idx="93">
                  <c:v>0.19908756811557471</c:v>
                </c:pt>
                <c:pt idx="94">
                  <c:v>0.19908756811557471</c:v>
                </c:pt>
                <c:pt idx="95">
                  <c:v>0.19908756811557471</c:v>
                </c:pt>
                <c:pt idx="96">
                  <c:v>0.19908756811557471</c:v>
                </c:pt>
                <c:pt idx="97">
                  <c:v>0.19908756811557471</c:v>
                </c:pt>
                <c:pt idx="98">
                  <c:v>0.19908756811557471</c:v>
                </c:pt>
                <c:pt idx="99">
                  <c:v>0.19908756811557471</c:v>
                </c:pt>
                <c:pt idx="100">
                  <c:v>0.19908756811557471</c:v>
                </c:pt>
                <c:pt idx="101">
                  <c:v>0.19908756811557471</c:v>
                </c:pt>
                <c:pt idx="102">
                  <c:v>0.19908756811557471</c:v>
                </c:pt>
                <c:pt idx="103">
                  <c:v>0.19908756811557471</c:v>
                </c:pt>
                <c:pt idx="104">
                  <c:v>0.19908756811557471</c:v>
                </c:pt>
                <c:pt idx="105">
                  <c:v>0.19908756811557471</c:v>
                </c:pt>
                <c:pt idx="106">
                  <c:v>0.19908756811557471</c:v>
                </c:pt>
                <c:pt idx="107">
                  <c:v>0.19908756811557471</c:v>
                </c:pt>
                <c:pt idx="108">
                  <c:v>0.19908756811557471</c:v>
                </c:pt>
                <c:pt idx="109">
                  <c:v>0.19908756811557471</c:v>
                </c:pt>
                <c:pt idx="110">
                  <c:v>0.19908756811557471</c:v>
                </c:pt>
                <c:pt idx="111">
                  <c:v>0.19908756811557471</c:v>
                </c:pt>
                <c:pt idx="112">
                  <c:v>0.19908756811557471</c:v>
                </c:pt>
                <c:pt idx="113">
                  <c:v>0.19908756811557471</c:v>
                </c:pt>
                <c:pt idx="114">
                  <c:v>0.19908756811557471</c:v>
                </c:pt>
                <c:pt idx="115">
                  <c:v>0.19908756811557471</c:v>
                </c:pt>
                <c:pt idx="116">
                  <c:v>0.19908756811557471</c:v>
                </c:pt>
                <c:pt idx="117">
                  <c:v>0.19908756811557471</c:v>
                </c:pt>
                <c:pt idx="118">
                  <c:v>0.19908756811557471</c:v>
                </c:pt>
                <c:pt idx="119">
                  <c:v>0.19908756811557471</c:v>
                </c:pt>
                <c:pt idx="120">
                  <c:v>0.19908756811557471</c:v>
                </c:pt>
                <c:pt idx="121">
                  <c:v>0.19908756811557471</c:v>
                </c:pt>
                <c:pt idx="122">
                  <c:v>0.19908756811557471</c:v>
                </c:pt>
                <c:pt idx="123">
                  <c:v>0.19908756811557471</c:v>
                </c:pt>
                <c:pt idx="124">
                  <c:v>0.19908756811557471</c:v>
                </c:pt>
                <c:pt idx="125">
                  <c:v>0.19908756811557471</c:v>
                </c:pt>
                <c:pt idx="126">
                  <c:v>0.19908756811557471</c:v>
                </c:pt>
                <c:pt idx="127">
                  <c:v>0.19908756811557471</c:v>
                </c:pt>
                <c:pt idx="128">
                  <c:v>0.19908756811557471</c:v>
                </c:pt>
                <c:pt idx="129">
                  <c:v>0.19908756811557471</c:v>
                </c:pt>
                <c:pt idx="130">
                  <c:v>0.19908756811557471</c:v>
                </c:pt>
                <c:pt idx="131">
                  <c:v>0.19908756811557471</c:v>
                </c:pt>
                <c:pt idx="132">
                  <c:v>0.19908756811557471</c:v>
                </c:pt>
                <c:pt idx="133">
                  <c:v>0.19908756811557471</c:v>
                </c:pt>
                <c:pt idx="134">
                  <c:v>0.19908756811557471</c:v>
                </c:pt>
                <c:pt idx="135">
                  <c:v>0.19908756811557471</c:v>
                </c:pt>
                <c:pt idx="136">
                  <c:v>0.19908756811557471</c:v>
                </c:pt>
                <c:pt idx="137">
                  <c:v>0.19908756811557471</c:v>
                </c:pt>
                <c:pt idx="138">
                  <c:v>0.19908756811557471</c:v>
                </c:pt>
                <c:pt idx="139">
                  <c:v>0.19908756811557471</c:v>
                </c:pt>
                <c:pt idx="140">
                  <c:v>0.19908756811557471</c:v>
                </c:pt>
                <c:pt idx="141">
                  <c:v>0.19908756811557471</c:v>
                </c:pt>
                <c:pt idx="142">
                  <c:v>0.19908756811557471</c:v>
                </c:pt>
                <c:pt idx="143">
                  <c:v>0.19908756811557471</c:v>
                </c:pt>
                <c:pt idx="144">
                  <c:v>0.19908756811557471</c:v>
                </c:pt>
                <c:pt idx="145">
                  <c:v>0.19908756811557471</c:v>
                </c:pt>
                <c:pt idx="146">
                  <c:v>0.19908756811557471</c:v>
                </c:pt>
                <c:pt idx="147">
                  <c:v>0.19908756811557471</c:v>
                </c:pt>
                <c:pt idx="148">
                  <c:v>0.19908756811557471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1-454C-8CEA-F30880F2F163}"/>
            </c:ext>
          </c:extLst>
        </c:ser>
        <c:ser>
          <c:idx val="2"/>
          <c:order val="2"/>
          <c:tx>
            <c:strRef>
              <c:f>'Diagram Kontrol p'!$X$3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p'!$X$4:$X$152</c:f>
              <c:numCache>
                <c:formatCode>General</c:formatCode>
                <c:ptCount val="149"/>
                <c:pt idx="0">
                  <c:v>2.6179513608959232E-2</c:v>
                </c:pt>
                <c:pt idx="1">
                  <c:v>2.6179513608959232E-2</c:v>
                </c:pt>
                <c:pt idx="2">
                  <c:v>1.4241082579177833E-2</c:v>
                </c:pt>
                <c:pt idx="3">
                  <c:v>1.4241082579177833E-2</c:v>
                </c:pt>
                <c:pt idx="4">
                  <c:v>4.4433902621962285E-2</c:v>
                </c:pt>
                <c:pt idx="5">
                  <c:v>4.4433902621962285E-2</c:v>
                </c:pt>
                <c:pt idx="6">
                  <c:v>2.9672965732154999E-2</c:v>
                </c:pt>
                <c:pt idx="7">
                  <c:v>2.9672965732154999E-2</c:v>
                </c:pt>
                <c:pt idx="8">
                  <c:v>3.2962882838532437E-2</c:v>
                </c:pt>
                <c:pt idx="9">
                  <c:v>3.2962882838532437E-2</c:v>
                </c:pt>
                <c:pt idx="10">
                  <c:v>3.2962882838532437E-2</c:v>
                </c:pt>
                <c:pt idx="11">
                  <c:v>3.2962882838532437E-2</c:v>
                </c:pt>
                <c:pt idx="12">
                  <c:v>3.2962882838532437E-2</c:v>
                </c:pt>
                <c:pt idx="13">
                  <c:v>3.2962882838532437E-2</c:v>
                </c:pt>
                <c:pt idx="14">
                  <c:v>4.9344800393901322E-2</c:v>
                </c:pt>
                <c:pt idx="15">
                  <c:v>3.2962882838532437E-2</c:v>
                </c:pt>
                <c:pt idx="16">
                  <c:v>3.2962882838532437E-2</c:v>
                </c:pt>
                <c:pt idx="17">
                  <c:v>4.9344800393901322E-2</c:v>
                </c:pt>
                <c:pt idx="18">
                  <c:v>4.6948763971474322E-2</c:v>
                </c:pt>
                <c:pt idx="19">
                  <c:v>5.0501132507484725E-2</c:v>
                </c:pt>
                <c:pt idx="20">
                  <c:v>3.9005815840782221E-2</c:v>
                </c:pt>
                <c:pt idx="21">
                  <c:v>1.640310415395474E-2</c:v>
                </c:pt>
                <c:pt idx="22">
                  <c:v>1.4241082579177833E-2</c:v>
                </c:pt>
                <c:pt idx="23">
                  <c:v>3.2962882838532437E-2</c:v>
                </c:pt>
                <c:pt idx="24">
                  <c:v>4.4433902621962285E-2</c:v>
                </c:pt>
                <c:pt idx="25">
                  <c:v>2.2460635372119397E-2</c:v>
                </c:pt>
                <c:pt idx="26">
                  <c:v>3.2962882838532437E-2</c:v>
                </c:pt>
                <c:pt idx="27">
                  <c:v>9.6762844603625053E-3</c:v>
                </c:pt>
                <c:pt idx="28">
                  <c:v>3.2962882838532437E-2</c:v>
                </c:pt>
                <c:pt idx="29">
                  <c:v>4.0416255248509586E-2</c:v>
                </c:pt>
                <c:pt idx="30">
                  <c:v>1.2000437309930972E-2</c:v>
                </c:pt>
                <c:pt idx="31">
                  <c:v>4.8161044678600301E-2</c:v>
                </c:pt>
                <c:pt idx="32">
                  <c:v>2.2460635372119397E-2</c:v>
                </c:pt>
                <c:pt idx="33">
                  <c:v>3.1342115821261451E-2</c:v>
                </c:pt>
                <c:pt idx="34">
                  <c:v>3.9005815840782221E-2</c:v>
                </c:pt>
                <c:pt idx="35">
                  <c:v>1.640310415395474E-2</c:v>
                </c:pt>
                <c:pt idx="36">
                  <c:v>4.9344800393901322E-2</c:v>
                </c:pt>
                <c:pt idx="37">
                  <c:v>4.0416255248509586E-2</c:v>
                </c:pt>
                <c:pt idx="38">
                  <c:v>2.7952976433662263E-2</c:v>
                </c:pt>
                <c:pt idx="39">
                  <c:v>4.6948763971474322E-2</c:v>
                </c:pt>
                <c:pt idx="40">
                  <c:v>1.4241082579177833E-2</c:v>
                </c:pt>
                <c:pt idx="41">
                  <c:v>2.4349747790830018E-2</c:v>
                </c:pt>
                <c:pt idx="42">
                  <c:v>2.6179513608959232E-2</c:v>
                </c:pt>
                <c:pt idx="43">
                  <c:v>4.5706793942779295E-2</c:v>
                </c:pt>
                <c:pt idx="44">
                  <c:v>4.4433902621962285E-2</c:v>
                </c:pt>
                <c:pt idx="45">
                  <c:v>4.9344800393901322E-2</c:v>
                </c:pt>
                <c:pt idx="46">
                  <c:v>3.9005815840782221E-2</c:v>
                </c:pt>
                <c:pt idx="47">
                  <c:v>4.9344800393901322E-2</c:v>
                </c:pt>
                <c:pt idx="48">
                  <c:v>4.0416255248509586E-2</c:v>
                </c:pt>
                <c:pt idx="49">
                  <c:v>2.9672965732154999E-2</c:v>
                </c:pt>
                <c:pt idx="50">
                  <c:v>3.6068290964373417E-2</c:v>
                </c:pt>
                <c:pt idx="51">
                  <c:v>2.9672965732154999E-2</c:v>
                </c:pt>
                <c:pt idx="52">
                  <c:v>3.6068290964373417E-2</c:v>
                </c:pt>
                <c:pt idx="53">
                  <c:v>5.0501132507484725E-2</c:v>
                </c:pt>
                <c:pt idx="54">
                  <c:v>3.4537559943681878E-2</c:v>
                </c:pt>
                <c:pt idx="55">
                  <c:v>2.0508897307775775E-2</c:v>
                </c:pt>
                <c:pt idx="56">
                  <c:v>3.4537559943681878E-2</c:v>
                </c:pt>
                <c:pt idx="57">
                  <c:v>4.6948763971474322E-2</c:v>
                </c:pt>
                <c:pt idx="58">
                  <c:v>1.640310415395474E-2</c:v>
                </c:pt>
                <c:pt idx="59">
                  <c:v>3.1342115821261451E-2</c:v>
                </c:pt>
                <c:pt idx="60">
                  <c:v>1.640310415395474E-2</c:v>
                </c:pt>
                <c:pt idx="61">
                  <c:v>4.4433902621962285E-2</c:v>
                </c:pt>
                <c:pt idx="62">
                  <c:v>3.1342115821261451E-2</c:v>
                </c:pt>
                <c:pt idx="63">
                  <c:v>3.6068290964373417E-2</c:v>
                </c:pt>
                <c:pt idx="64">
                  <c:v>2.2460635372119397E-2</c:v>
                </c:pt>
                <c:pt idx="65">
                  <c:v>3.4537559943681878E-2</c:v>
                </c:pt>
                <c:pt idx="66">
                  <c:v>5.0501132507484725E-2</c:v>
                </c:pt>
                <c:pt idx="67">
                  <c:v>2.9672965732154999E-2</c:v>
                </c:pt>
                <c:pt idx="68">
                  <c:v>3.2962882838532437E-2</c:v>
                </c:pt>
                <c:pt idx="69">
                  <c:v>3.2962882838532437E-2</c:v>
                </c:pt>
                <c:pt idx="70">
                  <c:v>4.9344800393901322E-2</c:v>
                </c:pt>
                <c:pt idx="71">
                  <c:v>4.1790058706975219E-2</c:v>
                </c:pt>
                <c:pt idx="72">
                  <c:v>3.755708267106686E-2</c:v>
                </c:pt>
                <c:pt idx="73">
                  <c:v>4.5706793942779295E-2</c:v>
                </c:pt>
                <c:pt idx="74">
                  <c:v>3.6068290964373417E-2</c:v>
                </c:pt>
                <c:pt idx="75">
                  <c:v>3.9005815840782221E-2</c:v>
                </c:pt>
                <c:pt idx="76">
                  <c:v>3.1342115821261451E-2</c:v>
                </c:pt>
                <c:pt idx="77">
                  <c:v>1.4241082579177833E-2</c:v>
                </c:pt>
                <c:pt idx="78">
                  <c:v>3.1342115821261451E-2</c:v>
                </c:pt>
                <c:pt idx="79">
                  <c:v>4.1790058706975219E-2</c:v>
                </c:pt>
                <c:pt idx="80">
                  <c:v>1.849099516934477E-2</c:v>
                </c:pt>
                <c:pt idx="81">
                  <c:v>3.755708267106686E-2</c:v>
                </c:pt>
                <c:pt idx="82">
                  <c:v>2.7952976433662263E-2</c:v>
                </c:pt>
                <c:pt idx="83">
                  <c:v>5.1631083777713277E-2</c:v>
                </c:pt>
                <c:pt idx="84">
                  <c:v>3.755708267106686E-2</c:v>
                </c:pt>
                <c:pt idx="85">
                  <c:v>3.755708267106686E-2</c:v>
                </c:pt>
                <c:pt idx="86">
                  <c:v>4.5706793942779295E-2</c:v>
                </c:pt>
                <c:pt idx="87">
                  <c:v>3.1342115821261451E-2</c:v>
                </c:pt>
                <c:pt idx="88">
                  <c:v>3.755708267106686E-2</c:v>
                </c:pt>
                <c:pt idx="89">
                  <c:v>1.640310415395474E-2</c:v>
                </c:pt>
                <c:pt idx="90">
                  <c:v>1.2000437309930972E-2</c:v>
                </c:pt>
                <c:pt idx="91">
                  <c:v>5.2735642284117784E-2</c:v>
                </c:pt>
                <c:pt idx="92">
                  <c:v>5.1631083777713277E-2</c:v>
                </c:pt>
                <c:pt idx="93">
                  <c:v>4.4433902621962285E-2</c:v>
                </c:pt>
                <c:pt idx="94">
                  <c:v>3.2962882838532437E-2</c:v>
                </c:pt>
                <c:pt idx="95">
                  <c:v>9.6762844603625053E-3</c:v>
                </c:pt>
                <c:pt idx="96">
                  <c:v>4.5706793942779295E-2</c:v>
                </c:pt>
                <c:pt idx="97">
                  <c:v>4.0416255248509586E-2</c:v>
                </c:pt>
                <c:pt idx="98">
                  <c:v>9.6762844603625053E-3</c:v>
                </c:pt>
                <c:pt idx="99">
                  <c:v>1.849099516934477E-2</c:v>
                </c:pt>
                <c:pt idx="100">
                  <c:v>2.2460635372119397E-2</c:v>
                </c:pt>
                <c:pt idx="101">
                  <c:v>5.1631083777713277E-2</c:v>
                </c:pt>
                <c:pt idx="102">
                  <c:v>3.755708267106686E-2</c:v>
                </c:pt>
                <c:pt idx="103">
                  <c:v>3.1342115821261451E-2</c:v>
                </c:pt>
                <c:pt idx="104">
                  <c:v>5.1631083777713277E-2</c:v>
                </c:pt>
                <c:pt idx="105">
                  <c:v>3.755708267106686E-2</c:v>
                </c:pt>
                <c:pt idx="106">
                  <c:v>5.0501132507484725E-2</c:v>
                </c:pt>
                <c:pt idx="107">
                  <c:v>9.6762844603625053E-3</c:v>
                </c:pt>
                <c:pt idx="108">
                  <c:v>4.5706793942779295E-2</c:v>
                </c:pt>
                <c:pt idx="109">
                  <c:v>1.4241082579177833E-2</c:v>
                </c:pt>
                <c:pt idx="110">
                  <c:v>2.4349747790830018E-2</c:v>
                </c:pt>
                <c:pt idx="111">
                  <c:v>1.849099516934477E-2</c:v>
                </c:pt>
                <c:pt idx="112">
                  <c:v>3.2962882838532437E-2</c:v>
                </c:pt>
                <c:pt idx="113">
                  <c:v>4.5706793942779295E-2</c:v>
                </c:pt>
                <c:pt idx="114">
                  <c:v>1.4241082579177833E-2</c:v>
                </c:pt>
                <c:pt idx="115">
                  <c:v>4.1790058706975219E-2</c:v>
                </c:pt>
                <c:pt idx="116">
                  <c:v>2.7952976433662263E-2</c:v>
                </c:pt>
                <c:pt idx="117">
                  <c:v>3.9005815840782221E-2</c:v>
                </c:pt>
                <c:pt idx="118">
                  <c:v>2.0508897307775775E-2</c:v>
                </c:pt>
                <c:pt idx="119">
                  <c:v>1.2000437309930972E-2</c:v>
                </c:pt>
                <c:pt idx="120">
                  <c:v>3.1342115821261451E-2</c:v>
                </c:pt>
                <c:pt idx="121">
                  <c:v>4.3128785260061725E-2</c:v>
                </c:pt>
                <c:pt idx="122">
                  <c:v>2.4349747790830018E-2</c:v>
                </c:pt>
                <c:pt idx="123">
                  <c:v>2.9672965732154999E-2</c:v>
                </c:pt>
                <c:pt idx="124">
                  <c:v>2.6179513608959232E-2</c:v>
                </c:pt>
                <c:pt idx="125">
                  <c:v>1.4241082579177833E-2</c:v>
                </c:pt>
                <c:pt idx="126">
                  <c:v>2.0508897307775775E-2</c:v>
                </c:pt>
                <c:pt idx="127">
                  <c:v>2.0508897307775775E-2</c:v>
                </c:pt>
                <c:pt idx="128">
                  <c:v>4.4433902621962285E-2</c:v>
                </c:pt>
                <c:pt idx="129">
                  <c:v>2.9672965732154999E-2</c:v>
                </c:pt>
                <c:pt idx="130">
                  <c:v>2.9672965732154999E-2</c:v>
                </c:pt>
                <c:pt idx="131">
                  <c:v>3.2962882838532437E-2</c:v>
                </c:pt>
                <c:pt idx="132">
                  <c:v>3.6068290964373417E-2</c:v>
                </c:pt>
                <c:pt idx="133">
                  <c:v>3.2962882838532437E-2</c:v>
                </c:pt>
                <c:pt idx="134">
                  <c:v>4.9344800393901322E-2</c:v>
                </c:pt>
                <c:pt idx="135">
                  <c:v>3.2962882838532437E-2</c:v>
                </c:pt>
                <c:pt idx="136">
                  <c:v>3.2962882838532437E-2</c:v>
                </c:pt>
                <c:pt idx="137">
                  <c:v>4.9344800393901322E-2</c:v>
                </c:pt>
                <c:pt idx="138">
                  <c:v>3.2962882838532437E-2</c:v>
                </c:pt>
                <c:pt idx="139">
                  <c:v>3.2962882838532437E-2</c:v>
                </c:pt>
                <c:pt idx="140">
                  <c:v>4.9344800393901322E-2</c:v>
                </c:pt>
                <c:pt idx="141">
                  <c:v>4.6948763971474322E-2</c:v>
                </c:pt>
                <c:pt idx="142">
                  <c:v>5.0501132507484725E-2</c:v>
                </c:pt>
                <c:pt idx="143">
                  <c:v>3.9005815840782221E-2</c:v>
                </c:pt>
                <c:pt idx="144">
                  <c:v>1.640310415395474E-2</c:v>
                </c:pt>
                <c:pt idx="145">
                  <c:v>9.6762844603625053E-3</c:v>
                </c:pt>
                <c:pt idx="146">
                  <c:v>3.2962882838532437E-2</c:v>
                </c:pt>
                <c:pt idx="147">
                  <c:v>4.4433902621962285E-2</c:v>
                </c:pt>
                <c:pt idx="148">
                  <c:v>2.2460635372119397E-2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81-454C-8CEA-F30880F2F163}"/>
            </c:ext>
          </c:extLst>
        </c:ser>
        <c:ser>
          <c:idx val="3"/>
          <c:order val="3"/>
          <c:tx>
            <c:strRef>
              <c:f>'Diagram Kontrol p'!$Y$3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Pt>
            <c:idx val="13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7D81-454C-8CEA-F30880F2F163}"/>
              </c:ext>
            </c:extLst>
          </c:dPt>
          <c:val>
            <c:numRef>
              <c:f>'Diagram Kontrol p'!$Y$4:$Y$152</c:f>
              <c:numCache>
                <c:formatCode>General</c:formatCode>
                <c:ptCount val="149"/>
                <c:pt idx="0">
                  <c:v>0.37199562262219021</c:v>
                </c:pt>
                <c:pt idx="1">
                  <c:v>0.37199562262219021</c:v>
                </c:pt>
                <c:pt idx="2">
                  <c:v>0.38393405365197159</c:v>
                </c:pt>
                <c:pt idx="3">
                  <c:v>0.38393405365197159</c:v>
                </c:pt>
                <c:pt idx="4">
                  <c:v>0.35374123360918713</c:v>
                </c:pt>
                <c:pt idx="5">
                  <c:v>0.35374123360918713</c:v>
                </c:pt>
                <c:pt idx="6">
                  <c:v>0.36850217049899442</c:v>
                </c:pt>
                <c:pt idx="7">
                  <c:v>0.36850217049899442</c:v>
                </c:pt>
                <c:pt idx="8">
                  <c:v>0.36521225339261698</c:v>
                </c:pt>
                <c:pt idx="9">
                  <c:v>0.36521225339261698</c:v>
                </c:pt>
                <c:pt idx="10">
                  <c:v>0.36521225339261698</c:v>
                </c:pt>
                <c:pt idx="11">
                  <c:v>0.36521225339261698</c:v>
                </c:pt>
                <c:pt idx="12">
                  <c:v>0.36521225339261698</c:v>
                </c:pt>
                <c:pt idx="13">
                  <c:v>0.36521225339261698</c:v>
                </c:pt>
                <c:pt idx="14">
                  <c:v>0.3488303358372481</c:v>
                </c:pt>
                <c:pt idx="15">
                  <c:v>0.36521225339261698</c:v>
                </c:pt>
                <c:pt idx="16">
                  <c:v>0.36521225339261698</c:v>
                </c:pt>
                <c:pt idx="17">
                  <c:v>0.3488303358372481</c:v>
                </c:pt>
                <c:pt idx="18">
                  <c:v>0.35122637225967512</c:v>
                </c:pt>
                <c:pt idx="19">
                  <c:v>0.34767400372366469</c:v>
                </c:pt>
                <c:pt idx="20">
                  <c:v>0.3591693203903672</c:v>
                </c:pt>
                <c:pt idx="21">
                  <c:v>0.38177203207719468</c:v>
                </c:pt>
                <c:pt idx="22">
                  <c:v>0.38393405365197159</c:v>
                </c:pt>
                <c:pt idx="23">
                  <c:v>0.36521225339261698</c:v>
                </c:pt>
                <c:pt idx="24">
                  <c:v>0.35374123360918713</c:v>
                </c:pt>
                <c:pt idx="25">
                  <c:v>0.37571450085903002</c:v>
                </c:pt>
                <c:pt idx="26">
                  <c:v>0.36521225339261698</c:v>
                </c:pt>
                <c:pt idx="27">
                  <c:v>0.38849885177078691</c:v>
                </c:pt>
                <c:pt idx="28">
                  <c:v>0.36521225339261698</c:v>
                </c:pt>
                <c:pt idx="29">
                  <c:v>0.35775888098263986</c:v>
                </c:pt>
                <c:pt idx="30">
                  <c:v>0.38617469892121847</c:v>
                </c:pt>
                <c:pt idx="31">
                  <c:v>0.35001409155254914</c:v>
                </c:pt>
                <c:pt idx="32">
                  <c:v>0.37571450085903002</c:v>
                </c:pt>
                <c:pt idx="33">
                  <c:v>0.36683302040988797</c:v>
                </c:pt>
                <c:pt idx="34">
                  <c:v>0.3591693203903672</c:v>
                </c:pt>
                <c:pt idx="35">
                  <c:v>0.38177203207719468</c:v>
                </c:pt>
                <c:pt idx="36">
                  <c:v>0.3488303358372481</c:v>
                </c:pt>
                <c:pt idx="37">
                  <c:v>0.35775888098263986</c:v>
                </c:pt>
                <c:pt idx="38">
                  <c:v>0.37022215979748718</c:v>
                </c:pt>
                <c:pt idx="39">
                  <c:v>0.35122637225967512</c:v>
                </c:pt>
                <c:pt idx="40">
                  <c:v>0.38393405365197159</c:v>
                </c:pt>
                <c:pt idx="41">
                  <c:v>0.37382538844031943</c:v>
                </c:pt>
                <c:pt idx="42">
                  <c:v>0.37199562262219021</c:v>
                </c:pt>
                <c:pt idx="43">
                  <c:v>0.3524683422883701</c:v>
                </c:pt>
                <c:pt idx="44">
                  <c:v>0.35374123360918713</c:v>
                </c:pt>
                <c:pt idx="45">
                  <c:v>0.3488303358372481</c:v>
                </c:pt>
                <c:pt idx="46">
                  <c:v>0.3591693203903672</c:v>
                </c:pt>
                <c:pt idx="47">
                  <c:v>0.3488303358372481</c:v>
                </c:pt>
                <c:pt idx="48">
                  <c:v>0.35775888098263986</c:v>
                </c:pt>
                <c:pt idx="49">
                  <c:v>0.36850217049899442</c:v>
                </c:pt>
                <c:pt idx="50">
                  <c:v>0.362106845266776</c:v>
                </c:pt>
                <c:pt idx="51">
                  <c:v>0.36850217049899442</c:v>
                </c:pt>
                <c:pt idx="52">
                  <c:v>0.362106845266776</c:v>
                </c:pt>
                <c:pt idx="53">
                  <c:v>0.34767400372366469</c:v>
                </c:pt>
                <c:pt idx="54">
                  <c:v>0.36363757628746751</c:v>
                </c:pt>
                <c:pt idx="55">
                  <c:v>0.37766623892337364</c:v>
                </c:pt>
                <c:pt idx="56">
                  <c:v>0.36363757628746751</c:v>
                </c:pt>
                <c:pt idx="57">
                  <c:v>0.35122637225967512</c:v>
                </c:pt>
                <c:pt idx="58">
                  <c:v>0.38177203207719468</c:v>
                </c:pt>
                <c:pt idx="59">
                  <c:v>0.36683302040988797</c:v>
                </c:pt>
                <c:pt idx="60">
                  <c:v>0.38177203207719468</c:v>
                </c:pt>
                <c:pt idx="61">
                  <c:v>0.35374123360918713</c:v>
                </c:pt>
                <c:pt idx="62">
                  <c:v>0.36683302040988797</c:v>
                </c:pt>
                <c:pt idx="63">
                  <c:v>0.362106845266776</c:v>
                </c:pt>
                <c:pt idx="64">
                  <c:v>0.37571450085903002</c:v>
                </c:pt>
                <c:pt idx="65">
                  <c:v>0.36363757628746751</c:v>
                </c:pt>
                <c:pt idx="66">
                  <c:v>0.34767400372366469</c:v>
                </c:pt>
                <c:pt idx="67">
                  <c:v>0.36850217049899442</c:v>
                </c:pt>
                <c:pt idx="68">
                  <c:v>0.36521225339261698</c:v>
                </c:pt>
                <c:pt idx="69">
                  <c:v>0.36521225339261698</c:v>
                </c:pt>
                <c:pt idx="70">
                  <c:v>0.3488303358372481</c:v>
                </c:pt>
                <c:pt idx="71">
                  <c:v>0.3563850775241742</c:v>
                </c:pt>
                <c:pt idx="72">
                  <c:v>0.36061805356008259</c:v>
                </c:pt>
                <c:pt idx="73">
                  <c:v>0.3524683422883701</c:v>
                </c:pt>
                <c:pt idx="74">
                  <c:v>0.362106845266776</c:v>
                </c:pt>
                <c:pt idx="75">
                  <c:v>0.3591693203903672</c:v>
                </c:pt>
                <c:pt idx="76">
                  <c:v>0.36683302040988797</c:v>
                </c:pt>
                <c:pt idx="77">
                  <c:v>0.38393405365197159</c:v>
                </c:pt>
                <c:pt idx="78">
                  <c:v>0.36683302040988797</c:v>
                </c:pt>
                <c:pt idx="79">
                  <c:v>0.3563850775241742</c:v>
                </c:pt>
                <c:pt idx="80">
                  <c:v>0.37968414106180465</c:v>
                </c:pt>
                <c:pt idx="81">
                  <c:v>0.36061805356008259</c:v>
                </c:pt>
                <c:pt idx="82">
                  <c:v>0.37022215979748718</c:v>
                </c:pt>
                <c:pt idx="83">
                  <c:v>0.34654405245343611</c:v>
                </c:pt>
                <c:pt idx="84">
                  <c:v>0.36061805356008259</c:v>
                </c:pt>
                <c:pt idx="85">
                  <c:v>0.36061805356008259</c:v>
                </c:pt>
                <c:pt idx="86">
                  <c:v>0.3524683422883701</c:v>
                </c:pt>
                <c:pt idx="87">
                  <c:v>0.36683302040988797</c:v>
                </c:pt>
                <c:pt idx="88">
                  <c:v>0.36061805356008259</c:v>
                </c:pt>
                <c:pt idx="89">
                  <c:v>0.38177203207719468</c:v>
                </c:pt>
                <c:pt idx="90">
                  <c:v>0.38617469892121847</c:v>
                </c:pt>
                <c:pt idx="91">
                  <c:v>0.34543949394703166</c:v>
                </c:pt>
                <c:pt idx="92">
                  <c:v>0.34654405245343611</c:v>
                </c:pt>
                <c:pt idx="93">
                  <c:v>0.35374123360918713</c:v>
                </c:pt>
                <c:pt idx="94">
                  <c:v>0.36521225339261698</c:v>
                </c:pt>
                <c:pt idx="95">
                  <c:v>0.38849885177078691</c:v>
                </c:pt>
                <c:pt idx="96">
                  <c:v>0.3524683422883701</c:v>
                </c:pt>
                <c:pt idx="97">
                  <c:v>0.35775888098263986</c:v>
                </c:pt>
                <c:pt idx="98">
                  <c:v>0.38849885177078691</c:v>
                </c:pt>
                <c:pt idx="99">
                  <c:v>0.37968414106180465</c:v>
                </c:pt>
                <c:pt idx="100">
                  <c:v>0.37571450085903002</c:v>
                </c:pt>
                <c:pt idx="101">
                  <c:v>0.34654405245343611</c:v>
                </c:pt>
                <c:pt idx="102">
                  <c:v>0.36061805356008259</c:v>
                </c:pt>
                <c:pt idx="103">
                  <c:v>0.36683302040988797</c:v>
                </c:pt>
                <c:pt idx="104">
                  <c:v>0.34654405245343611</c:v>
                </c:pt>
                <c:pt idx="105">
                  <c:v>0.36061805356008259</c:v>
                </c:pt>
                <c:pt idx="106">
                  <c:v>0.34767400372366469</c:v>
                </c:pt>
                <c:pt idx="107">
                  <c:v>0.38849885177078691</c:v>
                </c:pt>
                <c:pt idx="108">
                  <c:v>0.3524683422883701</c:v>
                </c:pt>
                <c:pt idx="109">
                  <c:v>0.38393405365197159</c:v>
                </c:pt>
                <c:pt idx="110">
                  <c:v>0.37382538844031943</c:v>
                </c:pt>
                <c:pt idx="111">
                  <c:v>0.37968414106180465</c:v>
                </c:pt>
                <c:pt idx="112">
                  <c:v>0.36521225339261698</c:v>
                </c:pt>
                <c:pt idx="113">
                  <c:v>0.3524683422883701</c:v>
                </c:pt>
                <c:pt idx="114">
                  <c:v>0.38393405365197159</c:v>
                </c:pt>
                <c:pt idx="115">
                  <c:v>0.3563850775241742</c:v>
                </c:pt>
                <c:pt idx="116">
                  <c:v>0.37022215979748718</c:v>
                </c:pt>
                <c:pt idx="117">
                  <c:v>0.3591693203903672</c:v>
                </c:pt>
                <c:pt idx="118">
                  <c:v>0.37766623892337364</c:v>
                </c:pt>
                <c:pt idx="119">
                  <c:v>0.38617469892121847</c:v>
                </c:pt>
                <c:pt idx="120">
                  <c:v>0.36683302040988797</c:v>
                </c:pt>
                <c:pt idx="121">
                  <c:v>0.35504635097108772</c:v>
                </c:pt>
                <c:pt idx="122">
                  <c:v>0.37382538844031943</c:v>
                </c:pt>
                <c:pt idx="123">
                  <c:v>0.36850217049899442</c:v>
                </c:pt>
                <c:pt idx="124">
                  <c:v>0.37199562262219021</c:v>
                </c:pt>
                <c:pt idx="125">
                  <c:v>0.38393405365197159</c:v>
                </c:pt>
                <c:pt idx="126">
                  <c:v>0.37766623892337364</c:v>
                </c:pt>
                <c:pt idx="127">
                  <c:v>0.37766623892337364</c:v>
                </c:pt>
                <c:pt idx="128">
                  <c:v>0.35374123360918713</c:v>
                </c:pt>
                <c:pt idx="129">
                  <c:v>0.36850217049899442</c:v>
                </c:pt>
                <c:pt idx="130">
                  <c:v>0.36850217049899442</c:v>
                </c:pt>
                <c:pt idx="131">
                  <c:v>0.36521225339261698</c:v>
                </c:pt>
                <c:pt idx="132">
                  <c:v>0.362106845266776</c:v>
                </c:pt>
                <c:pt idx="133">
                  <c:v>0.36521225339261698</c:v>
                </c:pt>
                <c:pt idx="134">
                  <c:v>0.3488303358372481</c:v>
                </c:pt>
                <c:pt idx="135">
                  <c:v>0.36521225339261698</c:v>
                </c:pt>
                <c:pt idx="136">
                  <c:v>0.36521225339261698</c:v>
                </c:pt>
                <c:pt idx="137">
                  <c:v>0.3488303358372481</c:v>
                </c:pt>
                <c:pt idx="138">
                  <c:v>0.36521225339261698</c:v>
                </c:pt>
                <c:pt idx="139">
                  <c:v>0.36521225339261698</c:v>
                </c:pt>
                <c:pt idx="140">
                  <c:v>0.3488303358372481</c:v>
                </c:pt>
                <c:pt idx="141">
                  <c:v>0.35122637225967512</c:v>
                </c:pt>
                <c:pt idx="142">
                  <c:v>0.34767400372366469</c:v>
                </c:pt>
                <c:pt idx="143">
                  <c:v>0.3591693203903672</c:v>
                </c:pt>
                <c:pt idx="144">
                  <c:v>0.38177203207719468</c:v>
                </c:pt>
                <c:pt idx="145">
                  <c:v>0.38849885177078691</c:v>
                </c:pt>
                <c:pt idx="146">
                  <c:v>0.36521225339261698</c:v>
                </c:pt>
                <c:pt idx="147">
                  <c:v>0.35374123360918713</c:v>
                </c:pt>
                <c:pt idx="148">
                  <c:v>0.37571450085903002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81-454C-8CEA-F30880F2F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5431584"/>
        <c:axId val="1155432544"/>
      </c:lineChart>
      <c:catAx>
        <c:axId val="1155431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55432544"/>
        <c:crosses val="autoZero"/>
        <c:auto val="1"/>
        <c:lblAlgn val="ctr"/>
        <c:lblOffset val="100"/>
        <c:noMultiLvlLbl val="0"/>
      </c:catAx>
      <c:valAx>
        <c:axId val="115543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5543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'Diagram Kontrol p'!$AJ$3</c:f>
              <c:strCache>
                <c:ptCount val="1"/>
                <c:pt idx="0">
                  <c:v>Proporsi Cacat 
(p)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p'!$AJ$4:$AJ$151</c:f>
              <c:numCache>
                <c:formatCode>0.0000</c:formatCode>
                <c:ptCount val="148"/>
                <c:pt idx="0">
                  <c:v>0.33333333333333331</c:v>
                </c:pt>
                <c:pt idx="1">
                  <c:v>0.16666666666666666</c:v>
                </c:pt>
                <c:pt idx="2">
                  <c:v>0.11904761904761904</c:v>
                </c:pt>
                <c:pt idx="3">
                  <c:v>0.26190476190476192</c:v>
                </c:pt>
                <c:pt idx="4">
                  <c:v>0.21666666666666667</c:v>
                </c:pt>
                <c:pt idx="5">
                  <c:v>0.3</c:v>
                </c:pt>
                <c:pt idx="6">
                  <c:v>0.12</c:v>
                </c:pt>
                <c:pt idx="7">
                  <c:v>0.08</c:v>
                </c:pt>
                <c:pt idx="8">
                  <c:v>0.15384615384615385</c:v>
                </c:pt>
                <c:pt idx="9">
                  <c:v>0.32692307692307693</c:v>
                </c:pt>
                <c:pt idx="10">
                  <c:v>0.11538461538461539</c:v>
                </c:pt>
                <c:pt idx="11">
                  <c:v>0.11538461538461539</c:v>
                </c:pt>
                <c:pt idx="12">
                  <c:v>0.21153846153846154</c:v>
                </c:pt>
                <c:pt idx="13">
                  <c:v>0.15384615384615385</c:v>
                </c:pt>
                <c:pt idx="14">
                  <c:v>0.234375</c:v>
                </c:pt>
                <c:pt idx="15">
                  <c:v>9.6153846153846159E-2</c:v>
                </c:pt>
                <c:pt idx="16">
                  <c:v>7.6923076923076927E-2</c:v>
                </c:pt>
                <c:pt idx="17">
                  <c:v>0.234375</c:v>
                </c:pt>
                <c:pt idx="18">
                  <c:v>0.16129032258064516</c:v>
                </c:pt>
                <c:pt idx="19">
                  <c:v>0.2</c:v>
                </c:pt>
                <c:pt idx="20">
                  <c:v>0.19642857142857142</c:v>
                </c:pt>
                <c:pt idx="21">
                  <c:v>0.11627906976744186</c:v>
                </c:pt>
                <c:pt idx="22">
                  <c:v>0.26190476190476192</c:v>
                </c:pt>
                <c:pt idx="23">
                  <c:v>9.6153846153846159E-2</c:v>
                </c:pt>
                <c:pt idx="24">
                  <c:v>0.21666666666666667</c:v>
                </c:pt>
                <c:pt idx="25">
                  <c:v>0.34782608695652173</c:v>
                </c:pt>
                <c:pt idx="26">
                  <c:v>0.15384615384615385</c:v>
                </c:pt>
                <c:pt idx="27">
                  <c:v>0.2</c:v>
                </c:pt>
                <c:pt idx="28">
                  <c:v>0.26923076923076922</c:v>
                </c:pt>
                <c:pt idx="29">
                  <c:v>0.2807017543859649</c:v>
                </c:pt>
                <c:pt idx="30">
                  <c:v>0.31707317073170732</c:v>
                </c:pt>
                <c:pt idx="31">
                  <c:v>0.30158730158730157</c:v>
                </c:pt>
                <c:pt idx="32">
                  <c:v>0.19565217391304349</c:v>
                </c:pt>
                <c:pt idx="33">
                  <c:v>0.31372549019607843</c:v>
                </c:pt>
                <c:pt idx="34">
                  <c:v>0.30357142857142855</c:v>
                </c:pt>
                <c:pt idx="35">
                  <c:v>0.20930232558139536</c:v>
                </c:pt>
                <c:pt idx="36">
                  <c:v>0.203125</c:v>
                </c:pt>
                <c:pt idx="37">
                  <c:v>0.2807017543859649</c:v>
                </c:pt>
                <c:pt idx="38">
                  <c:v>0.18367346938775511</c:v>
                </c:pt>
                <c:pt idx="39">
                  <c:v>0.20967741935483872</c:v>
                </c:pt>
                <c:pt idx="40">
                  <c:v>0.11904761904761904</c:v>
                </c:pt>
                <c:pt idx="41">
                  <c:v>0.34042553191489361</c:v>
                </c:pt>
                <c:pt idx="42">
                  <c:v>0.29166666666666669</c:v>
                </c:pt>
                <c:pt idx="43">
                  <c:v>0.22950819672131148</c:v>
                </c:pt>
                <c:pt idx="44">
                  <c:v>0.31666666666666665</c:v>
                </c:pt>
                <c:pt idx="45">
                  <c:v>0.203125</c:v>
                </c:pt>
                <c:pt idx="46">
                  <c:v>8.9285714285714288E-2</c:v>
                </c:pt>
                <c:pt idx="47">
                  <c:v>0.203125</c:v>
                </c:pt>
                <c:pt idx="48">
                  <c:v>8.771929824561403E-2</c:v>
                </c:pt>
                <c:pt idx="49">
                  <c:v>0.12</c:v>
                </c:pt>
                <c:pt idx="50">
                  <c:v>0.16666666666666666</c:v>
                </c:pt>
                <c:pt idx="51">
                  <c:v>0.1</c:v>
                </c:pt>
                <c:pt idx="52">
                  <c:v>0.22222222222222221</c:v>
                </c:pt>
                <c:pt idx="53">
                  <c:v>0.32307692307692309</c:v>
                </c:pt>
                <c:pt idx="54">
                  <c:v>0.16981132075471697</c:v>
                </c:pt>
                <c:pt idx="55">
                  <c:v>0.13333333333333333</c:v>
                </c:pt>
                <c:pt idx="56">
                  <c:v>0.16981132075471697</c:v>
                </c:pt>
                <c:pt idx="57">
                  <c:v>0.20967741935483872</c:v>
                </c:pt>
                <c:pt idx="58">
                  <c:v>0.20930232558139536</c:v>
                </c:pt>
                <c:pt idx="59">
                  <c:v>0.13725490196078433</c:v>
                </c:pt>
                <c:pt idx="60">
                  <c:v>0.20930232558139536</c:v>
                </c:pt>
                <c:pt idx="61">
                  <c:v>0.3</c:v>
                </c:pt>
                <c:pt idx="62">
                  <c:v>9.8039215686274508E-2</c:v>
                </c:pt>
                <c:pt idx="63">
                  <c:v>0.14814814814814814</c:v>
                </c:pt>
                <c:pt idx="64">
                  <c:v>0.19565217391304349</c:v>
                </c:pt>
                <c:pt idx="65">
                  <c:v>0.28301886792452829</c:v>
                </c:pt>
                <c:pt idx="66">
                  <c:v>0.2</c:v>
                </c:pt>
                <c:pt idx="67">
                  <c:v>0.18</c:v>
                </c:pt>
                <c:pt idx="68">
                  <c:v>0.11538461538461539</c:v>
                </c:pt>
                <c:pt idx="69">
                  <c:v>0.21153846153846154</c:v>
                </c:pt>
                <c:pt idx="70">
                  <c:v>0.171875</c:v>
                </c:pt>
                <c:pt idx="71">
                  <c:v>0.17241379310344829</c:v>
                </c:pt>
                <c:pt idx="72">
                  <c:v>0.12727272727272726</c:v>
                </c:pt>
                <c:pt idx="73">
                  <c:v>0.14754098360655737</c:v>
                </c:pt>
                <c:pt idx="74">
                  <c:v>0.12962962962962962</c:v>
                </c:pt>
                <c:pt idx="75">
                  <c:v>8.9285714285714288E-2</c:v>
                </c:pt>
                <c:pt idx="76">
                  <c:v>0.17647058823529413</c:v>
                </c:pt>
                <c:pt idx="77">
                  <c:v>0.11904761904761904</c:v>
                </c:pt>
                <c:pt idx="78">
                  <c:v>0.17647058823529413</c:v>
                </c:pt>
                <c:pt idx="79">
                  <c:v>0.22413793103448276</c:v>
                </c:pt>
                <c:pt idx="80">
                  <c:v>0.20454545454545456</c:v>
                </c:pt>
                <c:pt idx="81">
                  <c:v>0.2</c:v>
                </c:pt>
                <c:pt idx="82">
                  <c:v>0.26530612244897961</c:v>
                </c:pt>
                <c:pt idx="83">
                  <c:v>0.16666666666666666</c:v>
                </c:pt>
                <c:pt idx="84">
                  <c:v>0.23636363636363636</c:v>
                </c:pt>
                <c:pt idx="85">
                  <c:v>0.10909090909090909</c:v>
                </c:pt>
                <c:pt idx="86">
                  <c:v>6.5573770491803282E-2</c:v>
                </c:pt>
                <c:pt idx="87">
                  <c:v>0.15686274509803921</c:v>
                </c:pt>
                <c:pt idx="88">
                  <c:v>0.29090909090909089</c:v>
                </c:pt>
                <c:pt idx="89">
                  <c:v>0.16279069767441862</c:v>
                </c:pt>
                <c:pt idx="90">
                  <c:v>0.14634146341463414</c:v>
                </c:pt>
                <c:pt idx="91">
                  <c:v>0.11940298507462686</c:v>
                </c:pt>
                <c:pt idx="92">
                  <c:v>0.15151515151515152</c:v>
                </c:pt>
                <c:pt idx="93">
                  <c:v>0.31666666666666665</c:v>
                </c:pt>
                <c:pt idx="94">
                  <c:v>0.25</c:v>
                </c:pt>
                <c:pt idx="95">
                  <c:v>0.32500000000000001</c:v>
                </c:pt>
                <c:pt idx="96">
                  <c:v>0.19672131147540983</c:v>
                </c:pt>
                <c:pt idx="97">
                  <c:v>0.31578947368421051</c:v>
                </c:pt>
                <c:pt idx="98">
                  <c:v>0.27500000000000002</c:v>
                </c:pt>
                <c:pt idx="99">
                  <c:v>9.0909090909090912E-2</c:v>
                </c:pt>
                <c:pt idx="100">
                  <c:v>0.15217391304347827</c:v>
                </c:pt>
                <c:pt idx="101">
                  <c:v>0.13636363636363635</c:v>
                </c:pt>
                <c:pt idx="102">
                  <c:v>0.23636363636363636</c:v>
                </c:pt>
                <c:pt idx="103">
                  <c:v>0.17647058823529413</c:v>
                </c:pt>
                <c:pt idx="104">
                  <c:v>0.16666666666666666</c:v>
                </c:pt>
                <c:pt idx="105">
                  <c:v>0.23636363636363636</c:v>
                </c:pt>
                <c:pt idx="106">
                  <c:v>0.12307692307692308</c:v>
                </c:pt>
                <c:pt idx="107">
                  <c:v>0.22500000000000001</c:v>
                </c:pt>
                <c:pt idx="108">
                  <c:v>8.1967213114754092E-2</c:v>
                </c:pt>
                <c:pt idx="109">
                  <c:v>0.23809523809523808</c:v>
                </c:pt>
                <c:pt idx="110">
                  <c:v>0.21276595744680851</c:v>
                </c:pt>
                <c:pt idx="111">
                  <c:v>0.22727272727272727</c:v>
                </c:pt>
                <c:pt idx="112">
                  <c:v>0.13461538461538461</c:v>
                </c:pt>
                <c:pt idx="113">
                  <c:v>0.13114754098360656</c:v>
                </c:pt>
                <c:pt idx="114">
                  <c:v>0.19047619047619047</c:v>
                </c:pt>
                <c:pt idx="115">
                  <c:v>5.1724137931034482E-2</c:v>
                </c:pt>
                <c:pt idx="116">
                  <c:v>0.32653061224489793</c:v>
                </c:pt>
                <c:pt idx="117">
                  <c:v>0.23214285714285715</c:v>
                </c:pt>
                <c:pt idx="118">
                  <c:v>0.28888888888888886</c:v>
                </c:pt>
                <c:pt idx="119">
                  <c:v>0.29268292682926828</c:v>
                </c:pt>
                <c:pt idx="120">
                  <c:v>0.35294117647058826</c:v>
                </c:pt>
                <c:pt idx="121">
                  <c:v>8.4745762711864403E-2</c:v>
                </c:pt>
                <c:pt idx="122">
                  <c:v>0.21276595744680851</c:v>
                </c:pt>
                <c:pt idx="123">
                  <c:v>0.32</c:v>
                </c:pt>
                <c:pt idx="124">
                  <c:v>0.16666666666666666</c:v>
                </c:pt>
                <c:pt idx="125">
                  <c:v>0.11904761904761904</c:v>
                </c:pt>
                <c:pt idx="126">
                  <c:v>0.24444444444444444</c:v>
                </c:pt>
                <c:pt idx="127">
                  <c:v>0.28888888888888886</c:v>
                </c:pt>
                <c:pt idx="128">
                  <c:v>0.3</c:v>
                </c:pt>
                <c:pt idx="129">
                  <c:v>0.22</c:v>
                </c:pt>
                <c:pt idx="130">
                  <c:v>0.22</c:v>
                </c:pt>
                <c:pt idx="131">
                  <c:v>0.21153846153846154</c:v>
                </c:pt>
                <c:pt idx="132">
                  <c:v>0.27777777777777779</c:v>
                </c:pt>
                <c:pt idx="133">
                  <c:v>0.11538461538461539</c:v>
                </c:pt>
                <c:pt idx="134">
                  <c:v>9.375E-2</c:v>
                </c:pt>
                <c:pt idx="135">
                  <c:v>0.28846153846153844</c:v>
                </c:pt>
                <c:pt idx="136">
                  <c:v>0.15384615384615385</c:v>
                </c:pt>
                <c:pt idx="137">
                  <c:v>0.296875</c:v>
                </c:pt>
                <c:pt idx="138">
                  <c:v>9.6153846153846159E-2</c:v>
                </c:pt>
                <c:pt idx="139">
                  <c:v>0.15384615384615385</c:v>
                </c:pt>
                <c:pt idx="140">
                  <c:v>0.16129032258064516</c:v>
                </c:pt>
                <c:pt idx="141">
                  <c:v>0.2</c:v>
                </c:pt>
                <c:pt idx="142">
                  <c:v>8.9285714285714288E-2</c:v>
                </c:pt>
                <c:pt idx="143">
                  <c:v>0.2558139534883721</c:v>
                </c:pt>
                <c:pt idx="144">
                  <c:v>0.27500000000000002</c:v>
                </c:pt>
                <c:pt idx="145">
                  <c:v>9.6153846153846159E-2</c:v>
                </c:pt>
                <c:pt idx="146">
                  <c:v>0.21666666666666667</c:v>
                </c:pt>
                <c:pt idx="147">
                  <c:v>0.34782608695652173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A1-48DF-B0EE-DB265697429A}"/>
            </c:ext>
          </c:extLst>
        </c:ser>
        <c:ser>
          <c:idx val="1"/>
          <c:order val="1"/>
          <c:tx>
            <c:strRef>
              <c:f>'Diagram Kontrol p'!$AK$3</c:f>
              <c:strCache>
                <c:ptCount val="1"/>
                <c:pt idx="0">
                  <c:v>Cl (p ̅)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p'!$AK$4:$AK$151</c:f>
              <c:numCache>
                <c:formatCode>0.0000</c:formatCode>
                <c:ptCount val="148"/>
                <c:pt idx="0">
                  <c:v>0.19764916315318767</c:v>
                </c:pt>
                <c:pt idx="1">
                  <c:v>0.19764916315318767</c:v>
                </c:pt>
                <c:pt idx="2">
                  <c:v>0.19764916315318767</c:v>
                </c:pt>
                <c:pt idx="3">
                  <c:v>0.19764916315318767</c:v>
                </c:pt>
                <c:pt idx="4">
                  <c:v>0.19764916315318767</c:v>
                </c:pt>
                <c:pt idx="5">
                  <c:v>0.19764916315318767</c:v>
                </c:pt>
                <c:pt idx="6">
                  <c:v>0.19764916315318767</c:v>
                </c:pt>
                <c:pt idx="7">
                  <c:v>0.19764916315318767</c:v>
                </c:pt>
                <c:pt idx="8">
                  <c:v>0.19764916315318767</c:v>
                </c:pt>
                <c:pt idx="9">
                  <c:v>0.19764916315318767</c:v>
                </c:pt>
                <c:pt idx="10">
                  <c:v>0.19764916315318767</c:v>
                </c:pt>
                <c:pt idx="11">
                  <c:v>0.19764916315318767</c:v>
                </c:pt>
                <c:pt idx="12">
                  <c:v>0.19764916315318767</c:v>
                </c:pt>
                <c:pt idx="13">
                  <c:v>0.19764916315318767</c:v>
                </c:pt>
                <c:pt idx="14">
                  <c:v>0.19764916315318767</c:v>
                </c:pt>
                <c:pt idx="15">
                  <c:v>0.19764916315318767</c:v>
                </c:pt>
                <c:pt idx="16">
                  <c:v>0.19764916315318767</c:v>
                </c:pt>
                <c:pt idx="17">
                  <c:v>0.19764916315318767</c:v>
                </c:pt>
                <c:pt idx="18">
                  <c:v>0.19764916315318767</c:v>
                </c:pt>
                <c:pt idx="19">
                  <c:v>0.19764916315318767</c:v>
                </c:pt>
                <c:pt idx="20">
                  <c:v>0.19764916315318767</c:v>
                </c:pt>
                <c:pt idx="21">
                  <c:v>0.19764916315318767</c:v>
                </c:pt>
                <c:pt idx="22">
                  <c:v>0.19764916315318767</c:v>
                </c:pt>
                <c:pt idx="23">
                  <c:v>0.19764916315318767</c:v>
                </c:pt>
                <c:pt idx="24">
                  <c:v>0.19764916315318767</c:v>
                </c:pt>
                <c:pt idx="25">
                  <c:v>0.19764916315318767</c:v>
                </c:pt>
                <c:pt idx="26">
                  <c:v>0.19764916315318767</c:v>
                </c:pt>
                <c:pt idx="27">
                  <c:v>0.19764916315318767</c:v>
                </c:pt>
                <c:pt idx="28">
                  <c:v>0.19764916315318767</c:v>
                </c:pt>
                <c:pt idx="29">
                  <c:v>0.19764916315318767</c:v>
                </c:pt>
                <c:pt idx="30">
                  <c:v>0.19764916315318767</c:v>
                </c:pt>
                <c:pt idx="31">
                  <c:v>0.19764916315318767</c:v>
                </c:pt>
                <c:pt idx="32">
                  <c:v>0.19764916315318767</c:v>
                </c:pt>
                <c:pt idx="33">
                  <c:v>0.19764916315318767</c:v>
                </c:pt>
                <c:pt idx="34">
                  <c:v>0.19764916315318767</c:v>
                </c:pt>
                <c:pt idx="35">
                  <c:v>0.19764916315318767</c:v>
                </c:pt>
                <c:pt idx="36">
                  <c:v>0.19764916315318767</c:v>
                </c:pt>
                <c:pt idx="37">
                  <c:v>0.19764916315318767</c:v>
                </c:pt>
                <c:pt idx="38">
                  <c:v>0.19764916315318767</c:v>
                </c:pt>
                <c:pt idx="39">
                  <c:v>0.19764916315318767</c:v>
                </c:pt>
                <c:pt idx="40">
                  <c:v>0.19764916315318767</c:v>
                </c:pt>
                <c:pt idx="41">
                  <c:v>0.19764916315318767</c:v>
                </c:pt>
                <c:pt idx="42">
                  <c:v>0.19764916315318767</c:v>
                </c:pt>
                <c:pt idx="43">
                  <c:v>0.19764916315318767</c:v>
                </c:pt>
                <c:pt idx="44">
                  <c:v>0.19764916315318767</c:v>
                </c:pt>
                <c:pt idx="45">
                  <c:v>0.19764916315318767</c:v>
                </c:pt>
                <c:pt idx="46">
                  <c:v>0.19764916315318767</c:v>
                </c:pt>
                <c:pt idx="47">
                  <c:v>0.19764916315318767</c:v>
                </c:pt>
                <c:pt idx="48">
                  <c:v>0.19764916315318767</c:v>
                </c:pt>
                <c:pt idx="49">
                  <c:v>0.19764916315318767</c:v>
                </c:pt>
                <c:pt idx="50">
                  <c:v>0.19764916315318767</c:v>
                </c:pt>
                <c:pt idx="51">
                  <c:v>0.19764916315318767</c:v>
                </c:pt>
                <c:pt idx="52">
                  <c:v>0.19764916315318767</c:v>
                </c:pt>
                <c:pt idx="53">
                  <c:v>0.19764916315318767</c:v>
                </c:pt>
                <c:pt idx="54">
                  <c:v>0.19764916315318767</c:v>
                </c:pt>
                <c:pt idx="55">
                  <c:v>0.19764916315318767</c:v>
                </c:pt>
                <c:pt idx="56">
                  <c:v>0.19764916315318767</c:v>
                </c:pt>
                <c:pt idx="57">
                  <c:v>0.19764916315318767</c:v>
                </c:pt>
                <c:pt idx="58">
                  <c:v>0.19764916315318767</c:v>
                </c:pt>
                <c:pt idx="59">
                  <c:v>0.19764916315318767</c:v>
                </c:pt>
                <c:pt idx="60">
                  <c:v>0.19764916315318767</c:v>
                </c:pt>
                <c:pt idx="61">
                  <c:v>0.19764916315318767</c:v>
                </c:pt>
                <c:pt idx="62">
                  <c:v>0.19764916315318767</c:v>
                </c:pt>
                <c:pt idx="63">
                  <c:v>0.19764916315318767</c:v>
                </c:pt>
                <c:pt idx="64">
                  <c:v>0.19764916315318767</c:v>
                </c:pt>
                <c:pt idx="65">
                  <c:v>0.19764916315318767</c:v>
                </c:pt>
                <c:pt idx="66">
                  <c:v>0.19764916315318767</c:v>
                </c:pt>
                <c:pt idx="67">
                  <c:v>0.19764916315318767</c:v>
                </c:pt>
                <c:pt idx="68">
                  <c:v>0.19764916315318767</c:v>
                </c:pt>
                <c:pt idx="69">
                  <c:v>0.19764916315318767</c:v>
                </c:pt>
                <c:pt idx="70">
                  <c:v>0.19764916315318767</c:v>
                </c:pt>
                <c:pt idx="71">
                  <c:v>0.19764916315318767</c:v>
                </c:pt>
                <c:pt idx="72">
                  <c:v>0.19764916315318767</c:v>
                </c:pt>
                <c:pt idx="73">
                  <c:v>0.19764916315318767</c:v>
                </c:pt>
                <c:pt idx="74">
                  <c:v>0.19764916315318767</c:v>
                </c:pt>
                <c:pt idx="75">
                  <c:v>0.19764916315318767</c:v>
                </c:pt>
                <c:pt idx="76">
                  <c:v>0.19764916315318767</c:v>
                </c:pt>
                <c:pt idx="77">
                  <c:v>0.19764916315318767</c:v>
                </c:pt>
                <c:pt idx="78">
                  <c:v>0.19764916315318767</c:v>
                </c:pt>
                <c:pt idx="79">
                  <c:v>0.19764916315318767</c:v>
                </c:pt>
                <c:pt idx="80">
                  <c:v>0.19764916315318767</c:v>
                </c:pt>
                <c:pt idx="81">
                  <c:v>0.19764916315318767</c:v>
                </c:pt>
                <c:pt idx="82">
                  <c:v>0.19764916315318767</c:v>
                </c:pt>
                <c:pt idx="83">
                  <c:v>0.19764916315318767</c:v>
                </c:pt>
                <c:pt idx="84">
                  <c:v>0.19764916315318767</c:v>
                </c:pt>
                <c:pt idx="85">
                  <c:v>0.19764916315318767</c:v>
                </c:pt>
                <c:pt idx="86">
                  <c:v>0.19764916315318767</c:v>
                </c:pt>
                <c:pt idx="87">
                  <c:v>0.19764916315318767</c:v>
                </c:pt>
                <c:pt idx="88">
                  <c:v>0.19764916315318767</c:v>
                </c:pt>
                <c:pt idx="89">
                  <c:v>0.19764916315318767</c:v>
                </c:pt>
                <c:pt idx="90">
                  <c:v>0.19764916315318767</c:v>
                </c:pt>
                <c:pt idx="91">
                  <c:v>0.19764916315318767</c:v>
                </c:pt>
                <c:pt idx="92">
                  <c:v>0.19764916315318767</c:v>
                </c:pt>
                <c:pt idx="93">
                  <c:v>0.19764916315318767</c:v>
                </c:pt>
                <c:pt idx="94">
                  <c:v>0.19764916315318767</c:v>
                </c:pt>
                <c:pt idx="95">
                  <c:v>0.19764916315318767</c:v>
                </c:pt>
                <c:pt idx="96">
                  <c:v>0.19764916315318767</c:v>
                </c:pt>
                <c:pt idx="97">
                  <c:v>0.19764916315318767</c:v>
                </c:pt>
                <c:pt idx="98">
                  <c:v>0.19764916315318767</c:v>
                </c:pt>
                <c:pt idx="99">
                  <c:v>0.19764916315318767</c:v>
                </c:pt>
                <c:pt idx="100">
                  <c:v>0.19764916315318767</c:v>
                </c:pt>
                <c:pt idx="101">
                  <c:v>0.19764916315318767</c:v>
                </c:pt>
                <c:pt idx="102">
                  <c:v>0.19764916315318767</c:v>
                </c:pt>
                <c:pt idx="103">
                  <c:v>0.19764916315318767</c:v>
                </c:pt>
                <c:pt idx="104">
                  <c:v>0.19764916315318767</c:v>
                </c:pt>
                <c:pt idx="105">
                  <c:v>0.19764916315318767</c:v>
                </c:pt>
                <c:pt idx="106">
                  <c:v>0.19764916315318767</c:v>
                </c:pt>
                <c:pt idx="107">
                  <c:v>0.19764916315318767</c:v>
                </c:pt>
                <c:pt idx="108">
                  <c:v>0.19764916315318767</c:v>
                </c:pt>
                <c:pt idx="109">
                  <c:v>0.19764916315318767</c:v>
                </c:pt>
                <c:pt idx="110">
                  <c:v>0.19764916315318767</c:v>
                </c:pt>
                <c:pt idx="111">
                  <c:v>0.19764916315318767</c:v>
                </c:pt>
                <c:pt idx="112">
                  <c:v>0.19764916315318767</c:v>
                </c:pt>
                <c:pt idx="113">
                  <c:v>0.19764916315318767</c:v>
                </c:pt>
                <c:pt idx="114">
                  <c:v>0.19764916315318767</c:v>
                </c:pt>
                <c:pt idx="115">
                  <c:v>0.19764916315318767</c:v>
                </c:pt>
                <c:pt idx="116">
                  <c:v>0.19764916315318767</c:v>
                </c:pt>
                <c:pt idx="117">
                  <c:v>0.19764916315318767</c:v>
                </c:pt>
                <c:pt idx="118">
                  <c:v>0.19764916315318767</c:v>
                </c:pt>
                <c:pt idx="119">
                  <c:v>0.19764916315318767</c:v>
                </c:pt>
                <c:pt idx="120">
                  <c:v>0.19764916315318767</c:v>
                </c:pt>
                <c:pt idx="121">
                  <c:v>0.19764916315318767</c:v>
                </c:pt>
                <c:pt idx="122">
                  <c:v>0.19764916315318767</c:v>
                </c:pt>
                <c:pt idx="123">
                  <c:v>0.19764916315318767</c:v>
                </c:pt>
                <c:pt idx="124">
                  <c:v>0.19764916315318767</c:v>
                </c:pt>
                <c:pt idx="125">
                  <c:v>0.19764916315318767</c:v>
                </c:pt>
                <c:pt idx="126">
                  <c:v>0.19764916315318767</c:v>
                </c:pt>
                <c:pt idx="127">
                  <c:v>0.19764916315318767</c:v>
                </c:pt>
                <c:pt idx="128">
                  <c:v>0.19764916315318767</c:v>
                </c:pt>
                <c:pt idx="129">
                  <c:v>0.19764916315318767</c:v>
                </c:pt>
                <c:pt idx="130">
                  <c:v>0.19764916315318767</c:v>
                </c:pt>
                <c:pt idx="131">
                  <c:v>0.19764916315318767</c:v>
                </c:pt>
                <c:pt idx="132">
                  <c:v>0.19764916315318767</c:v>
                </c:pt>
                <c:pt idx="133">
                  <c:v>0.19764916315318767</c:v>
                </c:pt>
                <c:pt idx="134">
                  <c:v>0.19764916315318767</c:v>
                </c:pt>
                <c:pt idx="135">
                  <c:v>0.19764916315318767</c:v>
                </c:pt>
                <c:pt idx="136">
                  <c:v>0.19764916315318767</c:v>
                </c:pt>
                <c:pt idx="137">
                  <c:v>0.19764916315318767</c:v>
                </c:pt>
                <c:pt idx="138">
                  <c:v>0.19764916315318767</c:v>
                </c:pt>
                <c:pt idx="139">
                  <c:v>0.19764916315318767</c:v>
                </c:pt>
                <c:pt idx="140">
                  <c:v>0.19764916315318767</c:v>
                </c:pt>
                <c:pt idx="141">
                  <c:v>0.19764916315318767</c:v>
                </c:pt>
                <c:pt idx="142">
                  <c:v>0.19764916315318767</c:v>
                </c:pt>
                <c:pt idx="143">
                  <c:v>0.19764916315318767</c:v>
                </c:pt>
                <c:pt idx="144">
                  <c:v>0.19764916315318767</c:v>
                </c:pt>
                <c:pt idx="145">
                  <c:v>0.19764916315318767</c:v>
                </c:pt>
                <c:pt idx="146">
                  <c:v>0.19764916315318767</c:v>
                </c:pt>
                <c:pt idx="147">
                  <c:v>0.19764916315318767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A1-48DF-B0EE-DB265697429A}"/>
            </c:ext>
          </c:extLst>
        </c:ser>
        <c:ser>
          <c:idx val="2"/>
          <c:order val="2"/>
          <c:tx>
            <c:strRef>
              <c:f>'Diagram Kontrol p'!$AL$3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p'!$AL$4:$AL$151</c:f>
              <c:numCache>
                <c:formatCode>0.0000</c:formatCode>
                <c:ptCount val="148"/>
                <c:pt idx="0">
                  <c:v>2.521223367350503E-2</c:v>
                </c:pt>
                <c:pt idx="1">
                  <c:v>2.521223367350503E-2</c:v>
                </c:pt>
                <c:pt idx="2">
                  <c:v>1.330633145596713E-2</c:v>
                </c:pt>
                <c:pt idx="3">
                  <c:v>1.330633145596713E-2</c:v>
                </c:pt>
                <c:pt idx="4">
                  <c:v>4.3416884694024521E-2</c:v>
                </c:pt>
                <c:pt idx="5">
                  <c:v>4.3416884694024521E-2</c:v>
                </c:pt>
                <c:pt idx="6">
                  <c:v>2.8696167138184098E-2</c:v>
                </c:pt>
                <c:pt idx="7">
                  <c:v>2.8696167138184098E-2</c:v>
                </c:pt>
                <c:pt idx="8">
                  <c:v>3.1977120160790157E-2</c:v>
                </c:pt>
                <c:pt idx="9">
                  <c:v>3.1977120160790157E-2</c:v>
                </c:pt>
                <c:pt idx="10">
                  <c:v>3.1977120160790157E-2</c:v>
                </c:pt>
                <c:pt idx="11">
                  <c:v>3.1977120160790157E-2</c:v>
                </c:pt>
                <c:pt idx="12">
                  <c:v>3.1977120160790157E-2</c:v>
                </c:pt>
                <c:pt idx="13">
                  <c:v>3.1977120160790157E-2</c:v>
                </c:pt>
                <c:pt idx="14">
                  <c:v>4.8314401673196727E-2</c:v>
                </c:pt>
                <c:pt idx="15">
                  <c:v>3.1977120160790157E-2</c:v>
                </c:pt>
                <c:pt idx="16">
                  <c:v>3.1977120160790157E-2</c:v>
                </c:pt>
                <c:pt idx="17">
                  <c:v>4.8314401673196727E-2</c:v>
                </c:pt>
                <c:pt idx="18">
                  <c:v>4.5924893765171615E-2</c:v>
                </c:pt>
                <c:pt idx="19">
                  <c:v>4.946758311228025E-2</c:v>
                </c:pt>
                <c:pt idx="20">
                  <c:v>3.800358789783545E-2</c:v>
                </c:pt>
                <c:pt idx="21">
                  <c:v>1.5462462139914535E-2</c:v>
                </c:pt>
                <c:pt idx="22">
                  <c:v>1.330633145596713E-2</c:v>
                </c:pt>
                <c:pt idx="23">
                  <c:v>3.1977120160790157E-2</c:v>
                </c:pt>
                <c:pt idx="24">
                  <c:v>4.3416884694024521E-2</c:v>
                </c:pt>
                <c:pt idx="25">
                  <c:v>2.1503488316908875E-2</c:v>
                </c:pt>
                <c:pt idx="26">
                  <c:v>3.1977120160790157E-2</c:v>
                </c:pt>
                <c:pt idx="27">
                  <c:v>8.7539711072881221E-3</c:v>
                </c:pt>
                <c:pt idx="28">
                  <c:v>3.1977120160790157E-2</c:v>
                </c:pt>
                <c:pt idx="29">
                  <c:v>3.9410184261316844E-2</c:v>
                </c:pt>
                <c:pt idx="30">
                  <c:v>1.1071791304644585E-2</c:v>
                </c:pt>
                <c:pt idx="31">
                  <c:v>4.713387135387187E-2</c:v>
                </c:pt>
                <c:pt idx="32">
                  <c:v>2.1503488316908875E-2</c:v>
                </c:pt>
                <c:pt idx="33">
                  <c:v>3.0360769270384058E-2</c:v>
                </c:pt>
                <c:pt idx="34">
                  <c:v>3.800358789783545E-2</c:v>
                </c:pt>
                <c:pt idx="35">
                  <c:v>1.5462462139914535E-2</c:v>
                </c:pt>
                <c:pt idx="36">
                  <c:v>4.8314401673196727E-2</c:v>
                </c:pt>
                <c:pt idx="37">
                  <c:v>3.9410184261316844E-2</c:v>
                </c:pt>
                <c:pt idx="38">
                  <c:v>2.6980864318912307E-2</c:v>
                </c:pt>
                <c:pt idx="39">
                  <c:v>4.5924893765171615E-2</c:v>
                </c:pt>
                <c:pt idx="40">
                  <c:v>1.330633145596713E-2</c:v>
                </c:pt>
                <c:pt idx="41">
                  <c:v>2.3387453444235762E-2</c:v>
                </c:pt>
                <c:pt idx="42">
                  <c:v>2.521223367350503E-2</c:v>
                </c:pt>
                <c:pt idx="43">
                  <c:v>4.4686307749817605E-2</c:v>
                </c:pt>
                <c:pt idx="44">
                  <c:v>4.3416884694024521E-2</c:v>
                </c:pt>
                <c:pt idx="45">
                  <c:v>4.8314401673196727E-2</c:v>
                </c:pt>
                <c:pt idx="46">
                  <c:v>3.800358789783545E-2</c:v>
                </c:pt>
                <c:pt idx="47">
                  <c:v>4.8314401673196727E-2</c:v>
                </c:pt>
                <c:pt idx="48">
                  <c:v>3.9410184261316844E-2</c:v>
                </c:pt>
                <c:pt idx="49">
                  <c:v>2.8696167138184098E-2</c:v>
                </c:pt>
                <c:pt idx="50">
                  <c:v>3.5074066937094223E-2</c:v>
                </c:pt>
                <c:pt idx="51">
                  <c:v>2.8696167138184098E-2</c:v>
                </c:pt>
                <c:pt idx="52">
                  <c:v>3.5074066937094223E-2</c:v>
                </c:pt>
                <c:pt idx="53">
                  <c:v>4.946758311228025E-2</c:v>
                </c:pt>
                <c:pt idx="54">
                  <c:v>3.354750672091153E-2</c:v>
                </c:pt>
                <c:pt idx="55">
                  <c:v>1.9557068180933335E-2</c:v>
                </c:pt>
                <c:pt idx="56">
                  <c:v>3.354750672091153E-2</c:v>
                </c:pt>
                <c:pt idx="57">
                  <c:v>4.5924893765171615E-2</c:v>
                </c:pt>
                <c:pt idx="58">
                  <c:v>1.5462462139914535E-2</c:v>
                </c:pt>
                <c:pt idx="59">
                  <c:v>3.0360769270384058E-2</c:v>
                </c:pt>
                <c:pt idx="60">
                  <c:v>1.5462462139914535E-2</c:v>
                </c:pt>
                <c:pt idx="61">
                  <c:v>4.3416884694024521E-2</c:v>
                </c:pt>
                <c:pt idx="62">
                  <c:v>3.0360769270384058E-2</c:v>
                </c:pt>
                <c:pt idx="63">
                  <c:v>3.5074066937094223E-2</c:v>
                </c:pt>
                <c:pt idx="64">
                  <c:v>2.1503488316908875E-2</c:v>
                </c:pt>
                <c:pt idx="65">
                  <c:v>3.354750672091153E-2</c:v>
                </c:pt>
                <c:pt idx="66">
                  <c:v>4.946758311228025E-2</c:v>
                </c:pt>
                <c:pt idx="67">
                  <c:v>2.8696167138184098E-2</c:v>
                </c:pt>
                <c:pt idx="68">
                  <c:v>3.1977120160790157E-2</c:v>
                </c:pt>
                <c:pt idx="69">
                  <c:v>3.1977120160790157E-2</c:v>
                </c:pt>
                <c:pt idx="70">
                  <c:v>4.8314401673196727E-2</c:v>
                </c:pt>
                <c:pt idx="71">
                  <c:v>4.0780244498026752E-2</c:v>
                </c:pt>
                <c:pt idx="72">
                  <c:v>3.6558802111922167E-2</c:v>
                </c:pt>
                <c:pt idx="73">
                  <c:v>4.4686307749817605E-2</c:v>
                </c:pt>
                <c:pt idx="74">
                  <c:v>3.5074066937094223E-2</c:v>
                </c:pt>
                <c:pt idx="75">
                  <c:v>3.800358789783545E-2</c:v>
                </c:pt>
                <c:pt idx="76">
                  <c:v>3.0360769270384058E-2</c:v>
                </c:pt>
                <c:pt idx="77">
                  <c:v>1.330633145596713E-2</c:v>
                </c:pt>
                <c:pt idx="78">
                  <c:v>3.0360769270384058E-2</c:v>
                </c:pt>
                <c:pt idx="79">
                  <c:v>4.0780244498026752E-2</c:v>
                </c:pt>
                <c:pt idx="80">
                  <c:v>1.7544664249060898E-2</c:v>
                </c:pt>
                <c:pt idx="81">
                  <c:v>3.6558802111922167E-2</c:v>
                </c:pt>
                <c:pt idx="82">
                  <c:v>2.6980864318912307E-2</c:v>
                </c:pt>
                <c:pt idx="83">
                  <c:v>5.0594455588266779E-2</c:v>
                </c:pt>
                <c:pt idx="84">
                  <c:v>3.6558802111922167E-2</c:v>
                </c:pt>
                <c:pt idx="85">
                  <c:v>3.6558802111922167E-2</c:v>
                </c:pt>
                <c:pt idx="86">
                  <c:v>4.4686307749817605E-2</c:v>
                </c:pt>
                <c:pt idx="87">
                  <c:v>3.0360769270384058E-2</c:v>
                </c:pt>
                <c:pt idx="88">
                  <c:v>3.6558802111922167E-2</c:v>
                </c:pt>
                <c:pt idx="89">
                  <c:v>1.5462462139914535E-2</c:v>
                </c:pt>
                <c:pt idx="90">
                  <c:v>1.1071791304644585E-2</c:v>
                </c:pt>
                <c:pt idx="91">
                  <c:v>5.169600448845274E-2</c:v>
                </c:pt>
                <c:pt idx="92">
                  <c:v>5.0594455588266779E-2</c:v>
                </c:pt>
                <c:pt idx="93">
                  <c:v>4.3416884694024521E-2</c:v>
                </c:pt>
                <c:pt idx="94">
                  <c:v>3.1977120160790157E-2</c:v>
                </c:pt>
                <c:pt idx="95">
                  <c:v>8.7539711072881221E-3</c:v>
                </c:pt>
                <c:pt idx="96">
                  <c:v>4.4686307749817605E-2</c:v>
                </c:pt>
                <c:pt idx="97">
                  <c:v>3.9410184261316844E-2</c:v>
                </c:pt>
                <c:pt idx="98">
                  <c:v>8.7539711072881221E-3</c:v>
                </c:pt>
                <c:pt idx="99">
                  <c:v>1.7544664249060898E-2</c:v>
                </c:pt>
                <c:pt idx="100">
                  <c:v>2.1503488316908875E-2</c:v>
                </c:pt>
                <c:pt idx="101">
                  <c:v>5.0594455588266779E-2</c:v>
                </c:pt>
                <c:pt idx="102">
                  <c:v>3.6558802111922167E-2</c:v>
                </c:pt>
                <c:pt idx="103">
                  <c:v>3.0360769270384058E-2</c:v>
                </c:pt>
                <c:pt idx="104">
                  <c:v>5.0594455588266779E-2</c:v>
                </c:pt>
                <c:pt idx="105">
                  <c:v>3.6558802111922167E-2</c:v>
                </c:pt>
                <c:pt idx="106">
                  <c:v>4.946758311228025E-2</c:v>
                </c:pt>
                <c:pt idx="107">
                  <c:v>8.7539711072881221E-3</c:v>
                </c:pt>
                <c:pt idx="108">
                  <c:v>4.4686307749817605E-2</c:v>
                </c:pt>
                <c:pt idx="109">
                  <c:v>1.330633145596713E-2</c:v>
                </c:pt>
                <c:pt idx="110">
                  <c:v>2.3387453444235762E-2</c:v>
                </c:pt>
                <c:pt idx="111">
                  <c:v>1.7544664249060898E-2</c:v>
                </c:pt>
                <c:pt idx="112">
                  <c:v>3.1977120160790157E-2</c:v>
                </c:pt>
                <c:pt idx="113">
                  <c:v>4.4686307749817605E-2</c:v>
                </c:pt>
                <c:pt idx="114">
                  <c:v>1.330633145596713E-2</c:v>
                </c:pt>
                <c:pt idx="115">
                  <c:v>4.0780244498026752E-2</c:v>
                </c:pt>
                <c:pt idx="116">
                  <c:v>2.6980864318912307E-2</c:v>
                </c:pt>
                <c:pt idx="117">
                  <c:v>3.800358789783545E-2</c:v>
                </c:pt>
                <c:pt idx="118">
                  <c:v>1.9557068180933335E-2</c:v>
                </c:pt>
                <c:pt idx="119">
                  <c:v>1.1071791304644585E-2</c:v>
                </c:pt>
                <c:pt idx="120">
                  <c:v>3.0360769270384058E-2</c:v>
                </c:pt>
                <c:pt idx="121">
                  <c:v>4.2115323403898813E-2</c:v>
                </c:pt>
                <c:pt idx="122">
                  <c:v>2.3387453444235762E-2</c:v>
                </c:pt>
                <c:pt idx="123">
                  <c:v>2.8696167138184098E-2</c:v>
                </c:pt>
                <c:pt idx="124">
                  <c:v>2.521223367350503E-2</c:v>
                </c:pt>
                <c:pt idx="125">
                  <c:v>1.330633145596713E-2</c:v>
                </c:pt>
                <c:pt idx="126">
                  <c:v>1.9557068180933335E-2</c:v>
                </c:pt>
                <c:pt idx="127">
                  <c:v>1.9557068180933335E-2</c:v>
                </c:pt>
                <c:pt idx="128">
                  <c:v>4.3416884694024521E-2</c:v>
                </c:pt>
                <c:pt idx="129">
                  <c:v>2.8696167138184098E-2</c:v>
                </c:pt>
                <c:pt idx="130">
                  <c:v>2.8696167138184098E-2</c:v>
                </c:pt>
                <c:pt idx="131">
                  <c:v>3.1977120160790157E-2</c:v>
                </c:pt>
                <c:pt idx="132">
                  <c:v>3.5074066937094223E-2</c:v>
                </c:pt>
                <c:pt idx="133">
                  <c:v>3.1977120160790157E-2</c:v>
                </c:pt>
                <c:pt idx="134">
                  <c:v>4.8314401673196727E-2</c:v>
                </c:pt>
                <c:pt idx="135">
                  <c:v>3.1977120160790157E-2</c:v>
                </c:pt>
                <c:pt idx="136">
                  <c:v>3.1977120160790157E-2</c:v>
                </c:pt>
                <c:pt idx="137">
                  <c:v>4.8314401673196727E-2</c:v>
                </c:pt>
                <c:pt idx="138">
                  <c:v>3.1977120160790157E-2</c:v>
                </c:pt>
                <c:pt idx="139">
                  <c:v>3.1977120160790157E-2</c:v>
                </c:pt>
                <c:pt idx="140">
                  <c:v>4.5924893765171615E-2</c:v>
                </c:pt>
                <c:pt idx="141">
                  <c:v>4.946758311228025E-2</c:v>
                </c:pt>
                <c:pt idx="142">
                  <c:v>3.800358789783545E-2</c:v>
                </c:pt>
                <c:pt idx="143">
                  <c:v>1.5462462139914535E-2</c:v>
                </c:pt>
                <c:pt idx="144">
                  <c:v>8.7539711072881221E-3</c:v>
                </c:pt>
                <c:pt idx="145">
                  <c:v>3.1977120160790157E-2</c:v>
                </c:pt>
                <c:pt idx="146">
                  <c:v>4.3416884694024521E-2</c:v>
                </c:pt>
                <c:pt idx="147">
                  <c:v>2.1503488316908875E-2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A1-48DF-B0EE-DB265697429A}"/>
            </c:ext>
          </c:extLst>
        </c:ser>
        <c:ser>
          <c:idx val="3"/>
          <c:order val="3"/>
          <c:tx>
            <c:strRef>
              <c:f>'Diagram Kontrol p'!$AM$3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'Diagram Kontrol p'!$AM$4:$AM$151</c:f>
              <c:numCache>
                <c:formatCode>0.0000</c:formatCode>
                <c:ptCount val="148"/>
                <c:pt idx="0">
                  <c:v>0.37008609263287029</c:v>
                </c:pt>
                <c:pt idx="1">
                  <c:v>0.37008609263287029</c:v>
                </c:pt>
                <c:pt idx="2">
                  <c:v>0.38199199485040825</c:v>
                </c:pt>
                <c:pt idx="3">
                  <c:v>0.38199199485040825</c:v>
                </c:pt>
                <c:pt idx="4">
                  <c:v>0.3518814416123508</c:v>
                </c:pt>
                <c:pt idx="5">
                  <c:v>0.3518814416123508</c:v>
                </c:pt>
                <c:pt idx="6">
                  <c:v>0.36660215916819128</c:v>
                </c:pt>
                <c:pt idx="7">
                  <c:v>0.36660215916819128</c:v>
                </c:pt>
                <c:pt idx="8">
                  <c:v>0.36332120614558516</c:v>
                </c:pt>
                <c:pt idx="9">
                  <c:v>0.36332120614558516</c:v>
                </c:pt>
                <c:pt idx="10">
                  <c:v>0.36332120614558516</c:v>
                </c:pt>
                <c:pt idx="11">
                  <c:v>0.36332120614558516</c:v>
                </c:pt>
                <c:pt idx="12">
                  <c:v>0.36332120614558516</c:v>
                </c:pt>
                <c:pt idx="13">
                  <c:v>0.36332120614558516</c:v>
                </c:pt>
                <c:pt idx="14">
                  <c:v>0.34698392463317862</c:v>
                </c:pt>
                <c:pt idx="15">
                  <c:v>0.36332120614558516</c:v>
                </c:pt>
                <c:pt idx="16">
                  <c:v>0.36332120614558516</c:v>
                </c:pt>
                <c:pt idx="17">
                  <c:v>0.34698392463317862</c:v>
                </c:pt>
                <c:pt idx="18">
                  <c:v>0.34937343254120373</c:v>
                </c:pt>
                <c:pt idx="19">
                  <c:v>0.34583074319409512</c:v>
                </c:pt>
                <c:pt idx="20">
                  <c:v>0.35729473840853987</c:v>
                </c:pt>
                <c:pt idx="21">
                  <c:v>0.37983586416646081</c:v>
                </c:pt>
                <c:pt idx="22">
                  <c:v>0.38199199485040825</c:v>
                </c:pt>
                <c:pt idx="23">
                  <c:v>0.36332120614558516</c:v>
                </c:pt>
                <c:pt idx="24">
                  <c:v>0.3518814416123508</c:v>
                </c:pt>
                <c:pt idx="25">
                  <c:v>0.37379483798946644</c:v>
                </c:pt>
                <c:pt idx="26">
                  <c:v>0.36332120614558516</c:v>
                </c:pt>
                <c:pt idx="27">
                  <c:v>0.38654435519908725</c:v>
                </c:pt>
                <c:pt idx="28">
                  <c:v>0.36332120614558516</c:v>
                </c:pt>
                <c:pt idx="29">
                  <c:v>0.35588814204505848</c:v>
                </c:pt>
                <c:pt idx="30">
                  <c:v>0.38422653500173076</c:v>
                </c:pt>
                <c:pt idx="31">
                  <c:v>0.34816445495250348</c:v>
                </c:pt>
                <c:pt idx="32">
                  <c:v>0.37379483798946644</c:v>
                </c:pt>
                <c:pt idx="33">
                  <c:v>0.36493755703599129</c:v>
                </c:pt>
                <c:pt idx="34">
                  <c:v>0.35729473840853987</c:v>
                </c:pt>
                <c:pt idx="35">
                  <c:v>0.37983586416646081</c:v>
                </c:pt>
                <c:pt idx="36">
                  <c:v>0.34698392463317862</c:v>
                </c:pt>
                <c:pt idx="37">
                  <c:v>0.35588814204505848</c:v>
                </c:pt>
                <c:pt idx="38">
                  <c:v>0.36831746198746307</c:v>
                </c:pt>
                <c:pt idx="39">
                  <c:v>0.34937343254120373</c:v>
                </c:pt>
                <c:pt idx="40">
                  <c:v>0.38199199485040825</c:v>
                </c:pt>
                <c:pt idx="41">
                  <c:v>0.37191087286213959</c:v>
                </c:pt>
                <c:pt idx="42">
                  <c:v>0.37008609263287029</c:v>
                </c:pt>
                <c:pt idx="43">
                  <c:v>0.35061201855655777</c:v>
                </c:pt>
                <c:pt idx="44">
                  <c:v>0.3518814416123508</c:v>
                </c:pt>
                <c:pt idx="45">
                  <c:v>0.34698392463317862</c:v>
                </c:pt>
                <c:pt idx="46">
                  <c:v>0.35729473840853987</c:v>
                </c:pt>
                <c:pt idx="47">
                  <c:v>0.34698392463317862</c:v>
                </c:pt>
                <c:pt idx="48">
                  <c:v>0.35588814204505848</c:v>
                </c:pt>
                <c:pt idx="49">
                  <c:v>0.36660215916819128</c:v>
                </c:pt>
                <c:pt idx="50">
                  <c:v>0.36022425936928115</c:v>
                </c:pt>
                <c:pt idx="51">
                  <c:v>0.36660215916819128</c:v>
                </c:pt>
                <c:pt idx="52">
                  <c:v>0.36022425936928115</c:v>
                </c:pt>
                <c:pt idx="53">
                  <c:v>0.34583074319409512</c:v>
                </c:pt>
                <c:pt idx="54">
                  <c:v>0.36175081958546385</c:v>
                </c:pt>
                <c:pt idx="55">
                  <c:v>0.37574125812544201</c:v>
                </c:pt>
                <c:pt idx="56">
                  <c:v>0.36175081958546385</c:v>
                </c:pt>
                <c:pt idx="57">
                  <c:v>0.34937343254120373</c:v>
                </c:pt>
                <c:pt idx="58">
                  <c:v>0.37983586416646081</c:v>
                </c:pt>
                <c:pt idx="59">
                  <c:v>0.36493755703599129</c:v>
                </c:pt>
                <c:pt idx="60">
                  <c:v>0.37983586416646081</c:v>
                </c:pt>
                <c:pt idx="61">
                  <c:v>0.3518814416123508</c:v>
                </c:pt>
                <c:pt idx="62">
                  <c:v>0.36493755703599129</c:v>
                </c:pt>
                <c:pt idx="63">
                  <c:v>0.36022425936928115</c:v>
                </c:pt>
                <c:pt idx="64">
                  <c:v>0.37379483798946644</c:v>
                </c:pt>
                <c:pt idx="65">
                  <c:v>0.36175081958546385</c:v>
                </c:pt>
                <c:pt idx="66">
                  <c:v>0.34583074319409512</c:v>
                </c:pt>
                <c:pt idx="67">
                  <c:v>0.36660215916819128</c:v>
                </c:pt>
                <c:pt idx="68">
                  <c:v>0.36332120614558516</c:v>
                </c:pt>
                <c:pt idx="69">
                  <c:v>0.36332120614558516</c:v>
                </c:pt>
                <c:pt idx="70">
                  <c:v>0.34698392463317862</c:v>
                </c:pt>
                <c:pt idx="71">
                  <c:v>0.3545180818083486</c:v>
                </c:pt>
                <c:pt idx="72">
                  <c:v>0.35873952419445321</c:v>
                </c:pt>
                <c:pt idx="73">
                  <c:v>0.35061201855655777</c:v>
                </c:pt>
                <c:pt idx="74">
                  <c:v>0.36022425936928115</c:v>
                </c:pt>
                <c:pt idx="75">
                  <c:v>0.35729473840853987</c:v>
                </c:pt>
                <c:pt idx="76">
                  <c:v>0.36493755703599129</c:v>
                </c:pt>
                <c:pt idx="77">
                  <c:v>0.38199199485040825</c:v>
                </c:pt>
                <c:pt idx="78">
                  <c:v>0.36493755703599129</c:v>
                </c:pt>
                <c:pt idx="79">
                  <c:v>0.3545180818083486</c:v>
                </c:pt>
                <c:pt idx="80">
                  <c:v>0.37775366205731442</c:v>
                </c:pt>
                <c:pt idx="81">
                  <c:v>0.35873952419445321</c:v>
                </c:pt>
                <c:pt idx="82">
                  <c:v>0.36831746198746307</c:v>
                </c:pt>
                <c:pt idx="83">
                  <c:v>0.3447038707181086</c:v>
                </c:pt>
                <c:pt idx="84">
                  <c:v>0.35873952419445321</c:v>
                </c:pt>
                <c:pt idx="85">
                  <c:v>0.35873952419445321</c:v>
                </c:pt>
                <c:pt idx="86">
                  <c:v>0.35061201855655777</c:v>
                </c:pt>
                <c:pt idx="87">
                  <c:v>0.36493755703599129</c:v>
                </c:pt>
                <c:pt idx="88">
                  <c:v>0.35873952419445321</c:v>
                </c:pt>
                <c:pt idx="89">
                  <c:v>0.37983586416646081</c:v>
                </c:pt>
                <c:pt idx="90">
                  <c:v>0.38422653500173076</c:v>
                </c:pt>
                <c:pt idx="91">
                  <c:v>0.34360232181792261</c:v>
                </c:pt>
                <c:pt idx="92">
                  <c:v>0.3447038707181086</c:v>
                </c:pt>
                <c:pt idx="93">
                  <c:v>0.3518814416123508</c:v>
                </c:pt>
                <c:pt idx="94">
                  <c:v>0.36332120614558516</c:v>
                </c:pt>
                <c:pt idx="95">
                  <c:v>0.38654435519908725</c:v>
                </c:pt>
                <c:pt idx="96">
                  <c:v>0.35061201855655777</c:v>
                </c:pt>
                <c:pt idx="97">
                  <c:v>0.35588814204505848</c:v>
                </c:pt>
                <c:pt idx="98">
                  <c:v>0.38654435519908725</c:v>
                </c:pt>
                <c:pt idx="99">
                  <c:v>0.37775366205731442</c:v>
                </c:pt>
                <c:pt idx="100">
                  <c:v>0.37379483798946644</c:v>
                </c:pt>
                <c:pt idx="101">
                  <c:v>0.3447038707181086</c:v>
                </c:pt>
                <c:pt idx="102">
                  <c:v>0.35873952419445321</c:v>
                </c:pt>
                <c:pt idx="103">
                  <c:v>0.36493755703599129</c:v>
                </c:pt>
                <c:pt idx="104">
                  <c:v>0.3447038707181086</c:v>
                </c:pt>
                <c:pt idx="105">
                  <c:v>0.35873952419445321</c:v>
                </c:pt>
                <c:pt idx="106">
                  <c:v>0.34583074319409512</c:v>
                </c:pt>
                <c:pt idx="107">
                  <c:v>0.38654435519908725</c:v>
                </c:pt>
                <c:pt idx="108">
                  <c:v>0.35061201855655777</c:v>
                </c:pt>
                <c:pt idx="109">
                  <c:v>0.38199199485040825</c:v>
                </c:pt>
                <c:pt idx="110">
                  <c:v>0.37191087286213959</c:v>
                </c:pt>
                <c:pt idx="111">
                  <c:v>0.37775366205731442</c:v>
                </c:pt>
                <c:pt idx="112">
                  <c:v>0.36332120614558516</c:v>
                </c:pt>
                <c:pt idx="113">
                  <c:v>0.35061201855655777</c:v>
                </c:pt>
                <c:pt idx="114">
                  <c:v>0.38199199485040825</c:v>
                </c:pt>
                <c:pt idx="115">
                  <c:v>0.3545180818083486</c:v>
                </c:pt>
                <c:pt idx="116">
                  <c:v>0.36831746198746307</c:v>
                </c:pt>
                <c:pt idx="117">
                  <c:v>0.35729473840853987</c:v>
                </c:pt>
                <c:pt idx="118">
                  <c:v>0.37574125812544201</c:v>
                </c:pt>
                <c:pt idx="119">
                  <c:v>0.38422653500173076</c:v>
                </c:pt>
                <c:pt idx="120">
                  <c:v>0.36493755703599129</c:v>
                </c:pt>
                <c:pt idx="121">
                  <c:v>0.35318300290247651</c:v>
                </c:pt>
                <c:pt idx="122">
                  <c:v>0.37191087286213959</c:v>
                </c:pt>
                <c:pt idx="123">
                  <c:v>0.36660215916819128</c:v>
                </c:pt>
                <c:pt idx="124">
                  <c:v>0.37008609263287029</c:v>
                </c:pt>
                <c:pt idx="125">
                  <c:v>0.38199199485040825</c:v>
                </c:pt>
                <c:pt idx="126">
                  <c:v>0.37574125812544201</c:v>
                </c:pt>
                <c:pt idx="127">
                  <c:v>0.37574125812544201</c:v>
                </c:pt>
                <c:pt idx="128">
                  <c:v>0.3518814416123508</c:v>
                </c:pt>
                <c:pt idx="129">
                  <c:v>0.36660215916819128</c:v>
                </c:pt>
                <c:pt idx="130">
                  <c:v>0.36660215916819128</c:v>
                </c:pt>
                <c:pt idx="131">
                  <c:v>0.36332120614558516</c:v>
                </c:pt>
                <c:pt idx="132">
                  <c:v>0.36022425936928115</c:v>
                </c:pt>
                <c:pt idx="133">
                  <c:v>0.36332120614558516</c:v>
                </c:pt>
                <c:pt idx="134">
                  <c:v>0.34698392463317862</c:v>
                </c:pt>
                <c:pt idx="135">
                  <c:v>0.36332120614558516</c:v>
                </c:pt>
                <c:pt idx="136">
                  <c:v>0.36332120614558516</c:v>
                </c:pt>
                <c:pt idx="137">
                  <c:v>0.34698392463317862</c:v>
                </c:pt>
                <c:pt idx="138">
                  <c:v>0.36332120614558516</c:v>
                </c:pt>
                <c:pt idx="139">
                  <c:v>0.36332120614558516</c:v>
                </c:pt>
                <c:pt idx="140">
                  <c:v>0.34937343254120373</c:v>
                </c:pt>
                <c:pt idx="141">
                  <c:v>0.34583074319409512</c:v>
                </c:pt>
                <c:pt idx="142">
                  <c:v>0.35729473840853987</c:v>
                </c:pt>
                <c:pt idx="143">
                  <c:v>0.37983586416646081</c:v>
                </c:pt>
                <c:pt idx="144">
                  <c:v>0.38654435519908725</c:v>
                </c:pt>
                <c:pt idx="145">
                  <c:v>0.36332120614558516</c:v>
                </c:pt>
                <c:pt idx="146">
                  <c:v>0.3518814416123508</c:v>
                </c:pt>
                <c:pt idx="147">
                  <c:v>0.37379483798946644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A1-48DF-B0EE-DB2656974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3744336"/>
        <c:axId val="996859008"/>
      </c:lineChart>
      <c:catAx>
        <c:axId val="11637443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996859008"/>
        <c:crosses val="autoZero"/>
        <c:auto val="1"/>
        <c:lblAlgn val="ctr"/>
        <c:lblOffset val="100"/>
        <c:noMultiLvlLbl val="0"/>
      </c:catAx>
      <c:valAx>
        <c:axId val="99685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16374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377825</xdr:colOff>
      <xdr:row>1</xdr:row>
      <xdr:rowOff>63500</xdr:rowOff>
    </xdr:from>
    <xdr:to>
      <xdr:col>15</xdr:col>
      <xdr:colOff>73025</xdr:colOff>
      <xdr:row>14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415925</xdr:colOff>
      <xdr:row>17</xdr:row>
      <xdr:rowOff>63500</xdr:rowOff>
    </xdr:from>
    <xdr:to>
      <xdr:col>15</xdr:col>
      <xdr:colOff>111125</xdr:colOff>
      <xdr:row>30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32</xdr:row>
          <xdr:rowOff>15240</xdr:rowOff>
        </xdr:from>
        <xdr:to>
          <xdr:col>15</xdr:col>
          <xdr:colOff>121920</xdr:colOff>
          <xdr:row>46</xdr:row>
          <xdr:rowOff>45720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585611</xdr:colOff>
      <xdr:row>156</xdr:row>
      <xdr:rowOff>14113</xdr:rowOff>
    </xdr:from>
    <xdr:to>
      <xdr:col>27</xdr:col>
      <xdr:colOff>564444</xdr:colOff>
      <xdr:row>175</xdr:row>
      <xdr:rowOff>155230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599724</xdr:colOff>
      <xdr:row>157</xdr:row>
      <xdr:rowOff>7765</xdr:rowOff>
    </xdr:from>
    <xdr:to>
      <xdr:col>41</xdr:col>
      <xdr:colOff>169333</xdr:colOff>
      <xdr:row>175</xdr:row>
      <xdr:rowOff>119945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564444</xdr:colOff>
      <xdr:row>180</xdr:row>
      <xdr:rowOff>35279</xdr:rowOff>
    </xdr:from>
    <xdr:to>
      <xdr:col>27</xdr:col>
      <xdr:colOff>35277</xdr:colOff>
      <xdr:row>200</xdr:row>
      <xdr:rowOff>56446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2277" y="34544001"/>
          <a:ext cx="6145389" cy="3690056"/>
        </a:xfrm>
        <a:prstGeom prst="rect">
          <a:avLst/>
        </a:prstGeom>
      </xdr:spPr>
    </xdr:pic>
    <xdr:clientData/>
  </xdr:twoCellAnchor>
  <xdr:twoCellAnchor editAs="oneCell">
    <xdr:from>
      <xdr:col>31</xdr:col>
      <xdr:colOff>0</xdr:colOff>
      <xdr:row>179</xdr:row>
      <xdr:rowOff>183443</xdr:rowOff>
    </xdr:from>
    <xdr:to>
      <xdr:col>39</xdr:col>
      <xdr:colOff>35278</xdr:colOff>
      <xdr:row>196</xdr:row>
      <xdr:rowOff>112889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79722" y="34508721"/>
          <a:ext cx="5101167" cy="3048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3FF6E-A67C-49EB-A41F-8B59435A59F7}">
  <dimension ref="A1:K152"/>
  <sheetViews>
    <sheetView topLeftCell="A42" workbookViewId="0">
      <selection activeCell="D152" sqref="D152"/>
    </sheetView>
  </sheetViews>
  <sheetFormatPr defaultRowHeight="14.4" x14ac:dyDescent="0.3"/>
  <sheetData>
    <row r="1" spans="1:11" ht="24" customHeight="1" thickBot="1" x14ac:dyDescent="0.35">
      <c r="A1" s="61" t="s">
        <v>0</v>
      </c>
      <c r="B1" s="63" t="s">
        <v>1</v>
      </c>
      <c r="C1" s="63" t="s">
        <v>2</v>
      </c>
      <c r="D1" s="59" t="s">
        <v>3</v>
      </c>
      <c r="E1" s="65"/>
      <c r="F1" s="65"/>
      <c r="G1" s="65"/>
      <c r="H1" s="65"/>
      <c r="I1" s="65"/>
      <c r="J1" s="60"/>
      <c r="K1" s="63" t="s">
        <v>4</v>
      </c>
    </row>
    <row r="2" spans="1:11" ht="15" thickBot="1" x14ac:dyDescent="0.35">
      <c r="A2" s="62"/>
      <c r="B2" s="64"/>
      <c r="C2" s="64"/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64"/>
    </row>
    <row r="3" spans="1:11" ht="15" thickBot="1" x14ac:dyDescent="0.35">
      <c r="A3" s="2">
        <v>1</v>
      </c>
      <c r="B3" s="3">
        <v>1</v>
      </c>
      <c r="C3" s="3">
        <v>48</v>
      </c>
      <c r="D3" s="3">
        <v>0</v>
      </c>
      <c r="E3" s="3">
        <v>0</v>
      </c>
      <c r="F3" s="3">
        <v>0</v>
      </c>
      <c r="G3" s="3">
        <v>10</v>
      </c>
      <c r="H3" s="3">
        <v>0</v>
      </c>
      <c r="I3" s="3">
        <v>6</v>
      </c>
      <c r="J3" s="3">
        <v>0</v>
      </c>
      <c r="K3" s="3">
        <v>16</v>
      </c>
    </row>
    <row r="4" spans="1:11" ht="15" thickBot="1" x14ac:dyDescent="0.35">
      <c r="A4" s="2">
        <v>2</v>
      </c>
      <c r="B4" s="3">
        <v>2</v>
      </c>
      <c r="C4" s="3">
        <v>48</v>
      </c>
      <c r="D4" s="3">
        <v>0</v>
      </c>
      <c r="E4" s="3">
        <v>0</v>
      </c>
      <c r="F4" s="3">
        <v>5</v>
      </c>
      <c r="G4" s="3">
        <v>0</v>
      </c>
      <c r="H4" s="3">
        <v>0</v>
      </c>
      <c r="I4" s="3">
        <v>3</v>
      </c>
      <c r="J4" s="3">
        <v>0</v>
      </c>
      <c r="K4" s="3">
        <v>8</v>
      </c>
    </row>
    <row r="5" spans="1:11" ht="15" thickBot="1" x14ac:dyDescent="0.35">
      <c r="A5" s="2">
        <v>3</v>
      </c>
      <c r="B5" s="3">
        <v>3</v>
      </c>
      <c r="C5" s="3">
        <v>42</v>
      </c>
      <c r="D5" s="3">
        <v>0</v>
      </c>
      <c r="E5" s="3">
        <v>0</v>
      </c>
      <c r="F5" s="3">
        <v>0</v>
      </c>
      <c r="G5" s="3">
        <v>4</v>
      </c>
      <c r="H5" s="3">
        <v>0</v>
      </c>
      <c r="I5" s="3">
        <v>1</v>
      </c>
      <c r="J5" s="3">
        <v>0</v>
      </c>
      <c r="K5" s="3">
        <v>5</v>
      </c>
    </row>
    <row r="6" spans="1:11" ht="15" thickBot="1" x14ac:dyDescent="0.35">
      <c r="A6" s="2">
        <v>4</v>
      </c>
      <c r="B6" s="3">
        <v>4</v>
      </c>
      <c r="C6" s="3">
        <v>42</v>
      </c>
      <c r="D6" s="3">
        <v>0</v>
      </c>
      <c r="E6" s="3">
        <v>0</v>
      </c>
      <c r="F6" s="3">
        <v>10</v>
      </c>
      <c r="G6" s="3">
        <v>1</v>
      </c>
      <c r="H6" s="3">
        <v>0</v>
      </c>
      <c r="I6" s="3">
        <v>0</v>
      </c>
      <c r="J6" s="3">
        <v>0</v>
      </c>
      <c r="K6" s="3">
        <v>11</v>
      </c>
    </row>
    <row r="7" spans="1:11" ht="15" thickBot="1" x14ac:dyDescent="0.35">
      <c r="A7" s="2">
        <v>5</v>
      </c>
      <c r="B7" s="3">
        <v>5</v>
      </c>
      <c r="C7" s="3">
        <v>60</v>
      </c>
      <c r="D7" s="3">
        <v>0</v>
      </c>
      <c r="E7" s="3">
        <v>0</v>
      </c>
      <c r="F7" s="3">
        <v>1</v>
      </c>
      <c r="G7" s="3">
        <v>2</v>
      </c>
      <c r="H7" s="3">
        <v>0</v>
      </c>
      <c r="I7" s="3">
        <v>9</v>
      </c>
      <c r="J7" s="3">
        <v>1</v>
      </c>
      <c r="K7" s="3">
        <v>13</v>
      </c>
    </row>
    <row r="8" spans="1:11" ht="15" thickBot="1" x14ac:dyDescent="0.35">
      <c r="A8" s="2">
        <v>6</v>
      </c>
      <c r="B8" s="3">
        <v>6</v>
      </c>
      <c r="C8" s="3">
        <v>60</v>
      </c>
      <c r="D8" s="3">
        <v>0</v>
      </c>
      <c r="E8" s="3">
        <v>0</v>
      </c>
      <c r="F8" s="3">
        <v>8</v>
      </c>
      <c r="G8" s="3">
        <v>4</v>
      </c>
      <c r="H8" s="3">
        <v>0</v>
      </c>
      <c r="I8" s="3">
        <v>6</v>
      </c>
      <c r="J8" s="3">
        <v>0</v>
      </c>
      <c r="K8" s="3">
        <v>18</v>
      </c>
    </row>
    <row r="9" spans="1:11" ht="15" thickBot="1" x14ac:dyDescent="0.35">
      <c r="A9" s="2">
        <v>7</v>
      </c>
      <c r="B9" s="3">
        <v>8</v>
      </c>
      <c r="C9" s="3">
        <v>50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6</v>
      </c>
      <c r="J9" s="3">
        <v>0</v>
      </c>
      <c r="K9" s="3">
        <v>6</v>
      </c>
    </row>
    <row r="10" spans="1:11" ht="15" thickBot="1" x14ac:dyDescent="0.35">
      <c r="A10" s="2">
        <v>8</v>
      </c>
      <c r="B10" s="3">
        <v>9</v>
      </c>
      <c r="C10" s="3">
        <v>50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4</v>
      </c>
      <c r="J10" s="3">
        <v>0</v>
      </c>
      <c r="K10" s="3">
        <v>4</v>
      </c>
    </row>
    <row r="11" spans="1:11" ht="15" thickBot="1" x14ac:dyDescent="0.35">
      <c r="A11" s="2">
        <v>9</v>
      </c>
      <c r="B11" s="3">
        <v>10</v>
      </c>
      <c r="C11" s="3">
        <v>52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8</v>
      </c>
      <c r="J11" s="3">
        <v>0</v>
      </c>
      <c r="K11" s="3">
        <v>8</v>
      </c>
    </row>
    <row r="12" spans="1:11" ht="15" thickBot="1" x14ac:dyDescent="0.35">
      <c r="A12" s="2">
        <v>10</v>
      </c>
      <c r="B12" s="3">
        <v>11</v>
      </c>
      <c r="C12" s="3">
        <v>52</v>
      </c>
      <c r="D12" s="3">
        <v>0</v>
      </c>
      <c r="E12" s="3">
        <v>0</v>
      </c>
      <c r="F12" s="3">
        <v>0</v>
      </c>
      <c r="G12" s="3">
        <v>0</v>
      </c>
      <c r="H12" s="3">
        <v>10</v>
      </c>
      <c r="I12" s="3">
        <v>7</v>
      </c>
      <c r="J12" s="3">
        <v>0</v>
      </c>
      <c r="K12" s="3">
        <v>17</v>
      </c>
    </row>
    <row r="13" spans="1:11" ht="15" thickBot="1" x14ac:dyDescent="0.35">
      <c r="A13" s="2">
        <v>11</v>
      </c>
      <c r="B13" s="3">
        <v>12</v>
      </c>
      <c r="C13" s="3">
        <v>52</v>
      </c>
      <c r="D13" s="3">
        <v>0</v>
      </c>
      <c r="E13" s="3">
        <v>0</v>
      </c>
      <c r="F13" s="3">
        <v>0</v>
      </c>
      <c r="G13" s="3">
        <v>2</v>
      </c>
      <c r="H13" s="3">
        <v>0</v>
      </c>
      <c r="I13" s="3">
        <v>4</v>
      </c>
      <c r="J13" s="3">
        <v>0</v>
      </c>
      <c r="K13" s="3">
        <v>6</v>
      </c>
    </row>
    <row r="14" spans="1:11" ht="15" thickBot="1" x14ac:dyDescent="0.35">
      <c r="A14" s="2">
        <v>12</v>
      </c>
      <c r="B14" s="3">
        <v>13</v>
      </c>
      <c r="C14" s="3">
        <v>52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6</v>
      </c>
      <c r="J14" s="3">
        <v>0</v>
      </c>
      <c r="K14" s="3">
        <v>6</v>
      </c>
    </row>
    <row r="15" spans="1:11" ht="15" thickBot="1" x14ac:dyDescent="0.35">
      <c r="A15" s="2">
        <v>13</v>
      </c>
      <c r="B15" s="3">
        <v>15</v>
      </c>
      <c r="C15" s="3">
        <v>52</v>
      </c>
      <c r="D15" s="3">
        <v>1</v>
      </c>
      <c r="E15" s="3">
        <v>2</v>
      </c>
      <c r="F15" s="3">
        <v>0</v>
      </c>
      <c r="G15" s="3">
        <v>0</v>
      </c>
      <c r="H15" s="3">
        <v>0</v>
      </c>
      <c r="I15" s="3">
        <v>8</v>
      </c>
      <c r="J15" s="3">
        <v>0</v>
      </c>
      <c r="K15" s="3">
        <v>11</v>
      </c>
    </row>
    <row r="16" spans="1:11" ht="15" thickBot="1" x14ac:dyDescent="0.35">
      <c r="A16" s="2">
        <v>14</v>
      </c>
      <c r="B16" s="3">
        <v>16</v>
      </c>
      <c r="C16" s="3">
        <v>52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8</v>
      </c>
      <c r="J16" s="3">
        <v>0</v>
      </c>
      <c r="K16" s="3">
        <v>8</v>
      </c>
    </row>
    <row r="17" spans="1:11" ht="15" thickBot="1" x14ac:dyDescent="0.35">
      <c r="A17" s="2">
        <v>15</v>
      </c>
      <c r="B17" s="3">
        <v>17</v>
      </c>
      <c r="C17" s="3">
        <v>64</v>
      </c>
      <c r="D17" s="3">
        <v>0</v>
      </c>
      <c r="E17" s="3">
        <v>0</v>
      </c>
      <c r="F17" s="3">
        <v>0</v>
      </c>
      <c r="G17" s="3">
        <v>2</v>
      </c>
      <c r="H17" s="3">
        <v>0</v>
      </c>
      <c r="I17" s="3">
        <v>13</v>
      </c>
      <c r="J17" s="3">
        <v>0</v>
      </c>
      <c r="K17" s="3">
        <v>15</v>
      </c>
    </row>
    <row r="18" spans="1:11" ht="15" thickBot="1" x14ac:dyDescent="0.35">
      <c r="A18" s="2">
        <v>16</v>
      </c>
      <c r="B18" s="3">
        <v>18</v>
      </c>
      <c r="C18" s="3">
        <v>52</v>
      </c>
      <c r="D18" s="3">
        <v>0</v>
      </c>
      <c r="E18" s="3">
        <v>0</v>
      </c>
      <c r="F18" s="3">
        <v>1</v>
      </c>
      <c r="G18" s="3">
        <v>0</v>
      </c>
      <c r="H18" s="3">
        <v>0</v>
      </c>
      <c r="I18" s="3">
        <v>4</v>
      </c>
      <c r="J18" s="3">
        <v>0</v>
      </c>
      <c r="K18" s="3">
        <v>5</v>
      </c>
    </row>
    <row r="19" spans="1:11" ht="15" thickBot="1" x14ac:dyDescent="0.35">
      <c r="A19" s="2">
        <v>17</v>
      </c>
      <c r="B19" s="3">
        <v>19</v>
      </c>
      <c r="C19" s="3">
        <v>52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4</v>
      </c>
      <c r="J19" s="3">
        <v>0</v>
      </c>
      <c r="K19" s="3">
        <v>4</v>
      </c>
    </row>
    <row r="20" spans="1:11" ht="15" thickBot="1" x14ac:dyDescent="0.35">
      <c r="A20" s="2">
        <v>18</v>
      </c>
      <c r="B20" s="3">
        <v>20</v>
      </c>
      <c r="C20" s="3">
        <v>64</v>
      </c>
      <c r="D20" s="3">
        <v>0</v>
      </c>
      <c r="E20" s="3">
        <v>0</v>
      </c>
      <c r="F20" s="3">
        <v>0</v>
      </c>
      <c r="G20" s="3">
        <v>5</v>
      </c>
      <c r="H20" s="3">
        <v>1</v>
      </c>
      <c r="I20" s="3">
        <v>9</v>
      </c>
      <c r="J20" s="3">
        <v>0</v>
      </c>
      <c r="K20" s="3">
        <v>15</v>
      </c>
    </row>
    <row r="21" spans="1:11" ht="15" thickBot="1" x14ac:dyDescent="0.35">
      <c r="A21" s="2">
        <v>19</v>
      </c>
      <c r="B21" s="3">
        <v>22</v>
      </c>
      <c r="C21" s="3">
        <v>62</v>
      </c>
      <c r="D21" s="3">
        <v>0</v>
      </c>
      <c r="E21" s="3">
        <v>0</v>
      </c>
      <c r="F21" s="3">
        <v>0</v>
      </c>
      <c r="G21" s="3">
        <v>2</v>
      </c>
      <c r="H21" s="3">
        <v>0</v>
      </c>
      <c r="I21" s="3">
        <v>8</v>
      </c>
      <c r="J21" s="3">
        <v>0</v>
      </c>
      <c r="K21" s="3">
        <v>10</v>
      </c>
    </row>
    <row r="22" spans="1:11" ht="15" thickBot="1" x14ac:dyDescent="0.35">
      <c r="A22" s="2">
        <v>20</v>
      </c>
      <c r="B22" s="3">
        <v>23</v>
      </c>
      <c r="C22" s="3">
        <v>65</v>
      </c>
      <c r="D22" s="3">
        <v>0</v>
      </c>
      <c r="E22" s="3">
        <v>0</v>
      </c>
      <c r="F22" s="3">
        <v>1</v>
      </c>
      <c r="G22" s="3">
        <v>2</v>
      </c>
      <c r="H22" s="3">
        <v>0</v>
      </c>
      <c r="I22" s="3">
        <v>9</v>
      </c>
      <c r="J22" s="3">
        <v>1</v>
      </c>
      <c r="K22" s="3">
        <v>13</v>
      </c>
    </row>
    <row r="23" spans="1:11" ht="15" thickBot="1" x14ac:dyDescent="0.35">
      <c r="A23" s="2">
        <v>21</v>
      </c>
      <c r="B23" s="3">
        <v>24</v>
      </c>
      <c r="C23" s="3">
        <v>56</v>
      </c>
      <c r="D23" s="3">
        <v>0</v>
      </c>
      <c r="E23" s="3">
        <v>0</v>
      </c>
      <c r="F23" s="3">
        <v>1</v>
      </c>
      <c r="G23" s="3">
        <v>0</v>
      </c>
      <c r="H23" s="3">
        <v>0</v>
      </c>
      <c r="I23" s="3">
        <v>10</v>
      </c>
      <c r="J23" s="3">
        <v>0</v>
      </c>
      <c r="K23" s="3">
        <v>11</v>
      </c>
    </row>
    <row r="24" spans="1:11" ht="15" thickBot="1" x14ac:dyDescent="0.35">
      <c r="A24" s="2">
        <v>22</v>
      </c>
      <c r="B24" s="3">
        <v>25</v>
      </c>
      <c r="C24" s="3">
        <v>43</v>
      </c>
      <c r="D24" s="3">
        <v>0</v>
      </c>
      <c r="E24" s="3">
        <v>0</v>
      </c>
      <c r="F24" s="3">
        <v>0</v>
      </c>
      <c r="G24" s="3">
        <v>4</v>
      </c>
      <c r="H24" s="3">
        <v>0</v>
      </c>
      <c r="I24" s="3">
        <v>1</v>
      </c>
      <c r="J24" s="3">
        <v>0</v>
      </c>
      <c r="K24" s="3">
        <v>5</v>
      </c>
    </row>
    <row r="25" spans="1:11" ht="15" thickBot="1" x14ac:dyDescent="0.35">
      <c r="A25" s="2">
        <v>23</v>
      </c>
      <c r="B25" s="3">
        <v>26</v>
      </c>
      <c r="C25" s="3">
        <v>42</v>
      </c>
      <c r="D25" s="3">
        <v>0</v>
      </c>
      <c r="E25" s="3">
        <v>0</v>
      </c>
      <c r="F25" s="3">
        <v>10</v>
      </c>
      <c r="G25" s="3">
        <v>1</v>
      </c>
      <c r="H25" s="3">
        <v>0</v>
      </c>
      <c r="I25" s="3">
        <v>0</v>
      </c>
      <c r="J25" s="3">
        <v>0</v>
      </c>
      <c r="K25" s="3">
        <v>11</v>
      </c>
    </row>
    <row r="26" spans="1:11" ht="15" thickBot="1" x14ac:dyDescent="0.35">
      <c r="A26" s="2">
        <v>24</v>
      </c>
      <c r="B26" s="3">
        <v>27</v>
      </c>
      <c r="C26" s="3">
        <v>52</v>
      </c>
      <c r="D26" s="3">
        <v>0</v>
      </c>
      <c r="E26" s="3">
        <v>0</v>
      </c>
      <c r="F26" s="3">
        <v>1</v>
      </c>
      <c r="G26" s="3">
        <v>0</v>
      </c>
      <c r="H26" s="3">
        <v>0</v>
      </c>
      <c r="I26" s="3">
        <v>4</v>
      </c>
      <c r="J26" s="3">
        <v>0</v>
      </c>
      <c r="K26" s="3">
        <v>5</v>
      </c>
    </row>
    <row r="27" spans="1:11" ht="15" thickBot="1" x14ac:dyDescent="0.35">
      <c r="A27" s="2">
        <v>25</v>
      </c>
      <c r="B27" s="3">
        <v>29</v>
      </c>
      <c r="C27" s="3">
        <v>60</v>
      </c>
      <c r="D27" s="3">
        <v>0</v>
      </c>
      <c r="E27" s="3">
        <v>0</v>
      </c>
      <c r="F27" s="3">
        <v>1</v>
      </c>
      <c r="G27" s="3">
        <v>2</v>
      </c>
      <c r="H27" s="3">
        <v>0</v>
      </c>
      <c r="I27" s="3">
        <v>9</v>
      </c>
      <c r="J27" s="3">
        <v>1</v>
      </c>
      <c r="K27" s="3">
        <v>13</v>
      </c>
    </row>
    <row r="28" spans="1:11" ht="15" thickBot="1" x14ac:dyDescent="0.35">
      <c r="A28" s="2">
        <v>26</v>
      </c>
      <c r="B28" s="3">
        <v>30</v>
      </c>
      <c r="C28" s="3">
        <v>46</v>
      </c>
      <c r="D28" s="3">
        <v>0</v>
      </c>
      <c r="E28" s="3">
        <v>0</v>
      </c>
      <c r="F28" s="3">
        <v>0</v>
      </c>
      <c r="G28" s="3">
        <v>6</v>
      </c>
      <c r="H28" s="3">
        <v>0</v>
      </c>
      <c r="I28" s="3">
        <v>10</v>
      </c>
      <c r="J28" s="3">
        <v>0</v>
      </c>
      <c r="K28" s="3">
        <v>16</v>
      </c>
    </row>
    <row r="29" spans="1:11" ht="15" thickBot="1" x14ac:dyDescent="0.35">
      <c r="A29" s="2">
        <v>27</v>
      </c>
      <c r="B29" s="3">
        <v>1</v>
      </c>
      <c r="C29" s="3">
        <v>52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8</v>
      </c>
      <c r="J29" s="3">
        <v>0</v>
      </c>
      <c r="K29" s="3">
        <v>8</v>
      </c>
    </row>
    <row r="30" spans="1:11" ht="15" thickBot="1" x14ac:dyDescent="0.35">
      <c r="A30" s="2">
        <v>28</v>
      </c>
      <c r="B30" s="3">
        <v>2</v>
      </c>
      <c r="C30" s="3">
        <v>40</v>
      </c>
      <c r="D30" s="3">
        <v>0</v>
      </c>
      <c r="E30" s="3">
        <v>1</v>
      </c>
      <c r="F30" s="3">
        <v>4</v>
      </c>
      <c r="G30" s="3">
        <v>0</v>
      </c>
      <c r="H30" s="3">
        <v>0</v>
      </c>
      <c r="I30" s="3">
        <v>3</v>
      </c>
      <c r="J30" s="3">
        <v>0</v>
      </c>
      <c r="K30" s="3">
        <v>8</v>
      </c>
    </row>
    <row r="31" spans="1:11" ht="15" thickBot="1" x14ac:dyDescent="0.35">
      <c r="A31" s="2">
        <v>29</v>
      </c>
      <c r="B31" s="3">
        <v>3</v>
      </c>
      <c r="C31" s="3">
        <v>52</v>
      </c>
      <c r="D31" s="3">
        <v>1</v>
      </c>
      <c r="E31" s="3">
        <v>2</v>
      </c>
      <c r="F31" s="3">
        <v>0</v>
      </c>
      <c r="G31" s="3">
        <v>0</v>
      </c>
      <c r="H31" s="3">
        <v>3</v>
      </c>
      <c r="I31" s="3">
        <v>8</v>
      </c>
      <c r="J31" s="3">
        <v>0</v>
      </c>
      <c r="K31" s="3">
        <v>14</v>
      </c>
    </row>
    <row r="32" spans="1:11" ht="15" thickBot="1" x14ac:dyDescent="0.35">
      <c r="A32" s="2">
        <v>30</v>
      </c>
      <c r="B32" s="3">
        <v>4</v>
      </c>
      <c r="C32" s="3">
        <v>57</v>
      </c>
      <c r="D32" s="3">
        <v>1</v>
      </c>
      <c r="E32" s="3">
        <v>2</v>
      </c>
      <c r="F32" s="3">
        <v>0</v>
      </c>
      <c r="G32" s="3">
        <v>5</v>
      </c>
      <c r="H32" s="3">
        <v>0</v>
      </c>
      <c r="I32" s="3">
        <v>8</v>
      </c>
      <c r="J32" s="3">
        <v>0</v>
      </c>
      <c r="K32" s="3">
        <v>16</v>
      </c>
    </row>
    <row r="33" spans="1:11" ht="15" thickBot="1" x14ac:dyDescent="0.35">
      <c r="A33" s="2">
        <v>31</v>
      </c>
      <c r="B33" s="3">
        <v>5</v>
      </c>
      <c r="C33" s="3">
        <v>41</v>
      </c>
      <c r="D33" s="3">
        <v>0</v>
      </c>
      <c r="E33" s="3">
        <v>2</v>
      </c>
      <c r="F33" s="3">
        <v>10</v>
      </c>
      <c r="G33" s="3">
        <v>1</v>
      </c>
      <c r="H33" s="3">
        <v>0</v>
      </c>
      <c r="I33" s="3">
        <v>0</v>
      </c>
      <c r="J33" s="3">
        <v>0</v>
      </c>
      <c r="K33" s="3">
        <v>13</v>
      </c>
    </row>
    <row r="34" spans="1:11" ht="15" thickBot="1" x14ac:dyDescent="0.35">
      <c r="A34" s="2">
        <v>32</v>
      </c>
      <c r="B34" s="3">
        <v>6</v>
      </c>
      <c r="C34" s="3">
        <v>63</v>
      </c>
      <c r="D34" s="3">
        <v>0</v>
      </c>
      <c r="E34" s="3">
        <v>0</v>
      </c>
      <c r="F34" s="3">
        <v>3</v>
      </c>
      <c r="G34" s="3">
        <v>6</v>
      </c>
      <c r="H34" s="3">
        <v>0</v>
      </c>
      <c r="I34" s="3">
        <v>9</v>
      </c>
      <c r="J34" s="3">
        <v>1</v>
      </c>
      <c r="K34" s="3">
        <v>19</v>
      </c>
    </row>
    <row r="35" spans="1:11" ht="15" thickBot="1" x14ac:dyDescent="0.35">
      <c r="A35" s="2">
        <v>33</v>
      </c>
      <c r="B35" s="3">
        <v>7</v>
      </c>
      <c r="C35" s="3">
        <v>46</v>
      </c>
      <c r="D35" s="3">
        <v>3</v>
      </c>
      <c r="E35" s="3">
        <v>0</v>
      </c>
      <c r="F35" s="3">
        <v>0</v>
      </c>
      <c r="G35" s="3">
        <v>5</v>
      </c>
      <c r="H35" s="3">
        <v>0</v>
      </c>
      <c r="I35" s="3">
        <v>1</v>
      </c>
      <c r="J35" s="3">
        <v>0</v>
      </c>
      <c r="K35" s="3">
        <v>9</v>
      </c>
    </row>
    <row r="36" spans="1:11" ht="15" thickBot="1" x14ac:dyDescent="0.35">
      <c r="A36" s="2">
        <v>34</v>
      </c>
      <c r="B36" s="3">
        <v>8</v>
      </c>
      <c r="C36" s="3">
        <v>51</v>
      </c>
      <c r="D36" s="3">
        <v>1</v>
      </c>
      <c r="E36" s="3">
        <v>2</v>
      </c>
      <c r="F36" s="3">
        <v>0</v>
      </c>
      <c r="G36" s="3">
        <v>5</v>
      </c>
      <c r="H36" s="3">
        <v>0</v>
      </c>
      <c r="I36" s="3">
        <v>8</v>
      </c>
      <c r="J36" s="3">
        <v>0</v>
      </c>
      <c r="K36" s="3">
        <v>16</v>
      </c>
    </row>
    <row r="37" spans="1:11" ht="15" thickBot="1" x14ac:dyDescent="0.35">
      <c r="A37" s="2">
        <v>35</v>
      </c>
      <c r="B37" s="3">
        <v>10</v>
      </c>
      <c r="C37" s="3">
        <v>56</v>
      </c>
      <c r="D37" s="3">
        <v>1</v>
      </c>
      <c r="E37" s="3">
        <v>2</v>
      </c>
      <c r="F37" s="3">
        <v>0</v>
      </c>
      <c r="G37" s="3">
        <v>5</v>
      </c>
      <c r="H37" s="3">
        <v>0</v>
      </c>
      <c r="I37" s="3">
        <v>7</v>
      </c>
      <c r="J37" s="3">
        <v>2</v>
      </c>
      <c r="K37" s="3">
        <v>17</v>
      </c>
    </row>
    <row r="38" spans="1:11" ht="15" thickBot="1" x14ac:dyDescent="0.35">
      <c r="A38" s="2">
        <v>36</v>
      </c>
      <c r="B38" s="3">
        <v>11</v>
      </c>
      <c r="C38" s="3">
        <v>43</v>
      </c>
      <c r="D38" s="3">
        <v>3</v>
      </c>
      <c r="E38" s="3">
        <v>0</v>
      </c>
      <c r="F38" s="3">
        <v>0</v>
      </c>
      <c r="G38" s="3">
        <v>5</v>
      </c>
      <c r="H38" s="3">
        <v>0</v>
      </c>
      <c r="I38" s="3">
        <v>1</v>
      </c>
      <c r="J38" s="3">
        <v>0</v>
      </c>
      <c r="K38" s="3">
        <v>9</v>
      </c>
    </row>
    <row r="39" spans="1:11" ht="15" thickBot="1" x14ac:dyDescent="0.35">
      <c r="A39" s="2">
        <v>37</v>
      </c>
      <c r="B39" s="3">
        <v>12</v>
      </c>
      <c r="C39" s="3">
        <v>64</v>
      </c>
      <c r="D39" s="3">
        <v>0</v>
      </c>
      <c r="E39" s="3">
        <v>0</v>
      </c>
      <c r="F39" s="3">
        <v>1</v>
      </c>
      <c r="G39" s="3">
        <v>2</v>
      </c>
      <c r="H39" s="3">
        <v>0</v>
      </c>
      <c r="I39" s="3">
        <v>9</v>
      </c>
      <c r="J39" s="3">
        <v>1</v>
      </c>
      <c r="K39" s="3">
        <v>13</v>
      </c>
    </row>
    <row r="40" spans="1:11" ht="15" thickBot="1" x14ac:dyDescent="0.35">
      <c r="A40" s="2">
        <v>38</v>
      </c>
      <c r="B40" s="3">
        <v>13</v>
      </c>
      <c r="C40" s="3">
        <v>57</v>
      </c>
      <c r="D40" s="3">
        <v>1</v>
      </c>
      <c r="E40" s="3">
        <v>2</v>
      </c>
      <c r="F40" s="3">
        <v>0</v>
      </c>
      <c r="G40" s="3">
        <v>5</v>
      </c>
      <c r="H40" s="3">
        <v>0</v>
      </c>
      <c r="I40" s="3">
        <v>8</v>
      </c>
      <c r="J40" s="3">
        <v>0</v>
      </c>
      <c r="K40" s="3">
        <v>16</v>
      </c>
    </row>
    <row r="41" spans="1:11" ht="15" thickBot="1" x14ac:dyDescent="0.35">
      <c r="A41" s="2">
        <v>39</v>
      </c>
      <c r="B41" s="3">
        <v>14</v>
      </c>
      <c r="C41" s="3">
        <v>49</v>
      </c>
      <c r="D41" s="3">
        <v>3</v>
      </c>
      <c r="E41" s="3">
        <v>2</v>
      </c>
      <c r="F41" s="3">
        <v>0</v>
      </c>
      <c r="G41" s="3">
        <v>3</v>
      </c>
      <c r="H41" s="3">
        <v>0</v>
      </c>
      <c r="I41" s="3">
        <v>1</v>
      </c>
      <c r="J41" s="3">
        <v>0</v>
      </c>
      <c r="K41" s="3">
        <v>9</v>
      </c>
    </row>
    <row r="42" spans="1:11" ht="15" thickBot="1" x14ac:dyDescent="0.35">
      <c r="A42" s="2">
        <v>40</v>
      </c>
      <c r="B42" s="3">
        <v>15</v>
      </c>
      <c r="C42" s="3">
        <v>62</v>
      </c>
      <c r="D42" s="3">
        <v>0</v>
      </c>
      <c r="E42" s="3">
        <v>0</v>
      </c>
      <c r="F42" s="3">
        <v>1</v>
      </c>
      <c r="G42" s="3">
        <v>2</v>
      </c>
      <c r="H42" s="3">
        <v>0</v>
      </c>
      <c r="I42" s="3">
        <v>9</v>
      </c>
      <c r="J42" s="3">
        <v>1</v>
      </c>
      <c r="K42" s="3">
        <v>13</v>
      </c>
    </row>
    <row r="43" spans="1:11" ht="15" thickBot="1" x14ac:dyDescent="0.35">
      <c r="A43" s="2">
        <v>41</v>
      </c>
      <c r="B43" s="3">
        <v>17</v>
      </c>
      <c r="C43" s="3">
        <v>42</v>
      </c>
      <c r="D43" s="3">
        <v>0</v>
      </c>
      <c r="E43" s="3">
        <v>0</v>
      </c>
      <c r="F43" s="3">
        <v>0</v>
      </c>
      <c r="G43" s="3">
        <v>4</v>
      </c>
      <c r="H43" s="3">
        <v>0</v>
      </c>
      <c r="I43" s="3">
        <v>1</v>
      </c>
      <c r="J43" s="3">
        <v>0</v>
      </c>
      <c r="K43" s="3">
        <v>5</v>
      </c>
    </row>
    <row r="44" spans="1:11" ht="15" thickBot="1" x14ac:dyDescent="0.35">
      <c r="A44" s="2">
        <v>42</v>
      </c>
      <c r="B44" s="3">
        <v>18</v>
      </c>
      <c r="C44" s="3">
        <v>47</v>
      </c>
      <c r="D44" s="3">
        <v>0</v>
      </c>
      <c r="E44" s="3">
        <v>0</v>
      </c>
      <c r="F44" s="3">
        <v>0</v>
      </c>
      <c r="G44" s="3">
        <v>6</v>
      </c>
      <c r="H44" s="3">
        <v>0</v>
      </c>
      <c r="I44" s="3">
        <v>10</v>
      </c>
      <c r="J44" s="3">
        <v>0</v>
      </c>
      <c r="K44" s="3">
        <v>16</v>
      </c>
    </row>
    <row r="45" spans="1:11" ht="15" thickBot="1" x14ac:dyDescent="0.35">
      <c r="A45" s="2">
        <v>43</v>
      </c>
      <c r="B45" s="3">
        <v>19</v>
      </c>
      <c r="C45" s="3">
        <v>48</v>
      </c>
      <c r="D45" s="3">
        <v>0</v>
      </c>
      <c r="E45" s="3">
        <v>0</v>
      </c>
      <c r="F45" s="3">
        <v>0</v>
      </c>
      <c r="G45" s="3">
        <v>6</v>
      </c>
      <c r="H45" s="3">
        <v>0</v>
      </c>
      <c r="I45" s="3">
        <v>8</v>
      </c>
      <c r="J45" s="3">
        <v>0</v>
      </c>
      <c r="K45" s="3">
        <v>14</v>
      </c>
    </row>
    <row r="46" spans="1:11" ht="15" thickBot="1" x14ac:dyDescent="0.35">
      <c r="A46" s="2">
        <v>44</v>
      </c>
      <c r="B46" s="3">
        <v>20</v>
      </c>
      <c r="C46" s="3">
        <v>61</v>
      </c>
      <c r="D46" s="3">
        <v>1</v>
      </c>
      <c r="E46" s="3">
        <v>0</v>
      </c>
      <c r="F46" s="3">
        <v>1</v>
      </c>
      <c r="G46" s="3">
        <v>2</v>
      </c>
      <c r="H46" s="3">
        <v>0</v>
      </c>
      <c r="I46" s="3">
        <v>9</v>
      </c>
      <c r="J46" s="3">
        <v>1</v>
      </c>
      <c r="K46" s="3">
        <v>14</v>
      </c>
    </row>
    <row r="47" spans="1:11" ht="15" thickBot="1" x14ac:dyDescent="0.35">
      <c r="A47" s="2">
        <v>45</v>
      </c>
      <c r="B47" s="3">
        <v>21</v>
      </c>
      <c r="C47" s="3">
        <v>60</v>
      </c>
      <c r="D47" s="3">
        <v>0</v>
      </c>
      <c r="E47" s="3">
        <v>3</v>
      </c>
      <c r="F47" s="3">
        <v>1</v>
      </c>
      <c r="G47" s="3">
        <v>2</v>
      </c>
      <c r="H47" s="3">
        <v>3</v>
      </c>
      <c r="I47" s="3">
        <v>9</v>
      </c>
      <c r="J47" s="3">
        <v>1</v>
      </c>
      <c r="K47" s="3">
        <v>19</v>
      </c>
    </row>
    <row r="48" spans="1:11" ht="15" thickBot="1" x14ac:dyDescent="0.35">
      <c r="A48" s="2">
        <v>46</v>
      </c>
      <c r="B48" s="3">
        <v>22</v>
      </c>
      <c r="C48" s="3">
        <v>64</v>
      </c>
      <c r="D48" s="3">
        <v>0</v>
      </c>
      <c r="E48" s="3">
        <v>0</v>
      </c>
      <c r="F48" s="3">
        <v>1</v>
      </c>
      <c r="G48" s="3">
        <v>2</v>
      </c>
      <c r="H48" s="3">
        <v>0</v>
      </c>
      <c r="I48" s="3">
        <v>9</v>
      </c>
      <c r="J48" s="3">
        <v>1</v>
      </c>
      <c r="K48" s="3">
        <v>13</v>
      </c>
    </row>
    <row r="49" spans="1:11" ht="15" thickBot="1" x14ac:dyDescent="0.35">
      <c r="A49" s="2">
        <v>47</v>
      </c>
      <c r="B49" s="3">
        <v>24</v>
      </c>
      <c r="C49" s="3">
        <v>56</v>
      </c>
      <c r="D49" s="3">
        <v>0</v>
      </c>
      <c r="E49" s="3">
        <v>0</v>
      </c>
      <c r="F49" s="3">
        <v>1</v>
      </c>
      <c r="G49" s="3">
        <v>0</v>
      </c>
      <c r="H49" s="3">
        <v>0</v>
      </c>
      <c r="I49" s="3">
        <v>4</v>
      </c>
      <c r="J49" s="3">
        <v>0</v>
      </c>
      <c r="K49" s="3">
        <v>5</v>
      </c>
    </row>
    <row r="50" spans="1:11" ht="15" thickBot="1" x14ac:dyDescent="0.35">
      <c r="A50" s="2">
        <v>48</v>
      </c>
      <c r="B50" s="3">
        <v>25</v>
      </c>
      <c r="C50" s="3">
        <v>64</v>
      </c>
      <c r="D50" s="3">
        <v>0</v>
      </c>
      <c r="E50" s="3">
        <v>0</v>
      </c>
      <c r="F50" s="3">
        <v>1</v>
      </c>
      <c r="G50" s="3">
        <v>2</v>
      </c>
      <c r="H50" s="3">
        <v>0</v>
      </c>
      <c r="I50" s="3">
        <v>9</v>
      </c>
      <c r="J50" s="3">
        <v>1</v>
      </c>
      <c r="K50" s="3">
        <v>13</v>
      </c>
    </row>
    <row r="51" spans="1:11" ht="15" thickBot="1" x14ac:dyDescent="0.35">
      <c r="A51" s="2">
        <v>49</v>
      </c>
      <c r="B51" s="3">
        <v>26</v>
      </c>
      <c r="C51" s="3">
        <v>57</v>
      </c>
      <c r="D51" s="3">
        <v>0</v>
      </c>
      <c r="E51" s="3">
        <v>0</v>
      </c>
      <c r="F51" s="3">
        <v>1</v>
      </c>
      <c r="G51" s="3">
        <v>0</v>
      </c>
      <c r="H51" s="3">
        <v>0</v>
      </c>
      <c r="I51" s="3">
        <v>4</v>
      </c>
      <c r="J51" s="3">
        <v>0</v>
      </c>
      <c r="K51" s="3">
        <v>5</v>
      </c>
    </row>
    <row r="52" spans="1:11" ht="15" thickBot="1" x14ac:dyDescent="0.35">
      <c r="A52" s="2">
        <v>50</v>
      </c>
      <c r="B52" s="3">
        <v>27</v>
      </c>
      <c r="C52" s="3">
        <v>50</v>
      </c>
      <c r="D52" s="3">
        <v>0</v>
      </c>
      <c r="E52" s="3">
        <v>0</v>
      </c>
      <c r="F52" s="3">
        <v>2</v>
      </c>
      <c r="G52" s="3">
        <v>0</v>
      </c>
      <c r="H52" s="3">
        <v>0</v>
      </c>
      <c r="I52" s="3">
        <v>4</v>
      </c>
      <c r="J52" s="3">
        <v>0</v>
      </c>
      <c r="K52" s="3">
        <v>6</v>
      </c>
    </row>
    <row r="53" spans="1:11" ht="15" thickBot="1" x14ac:dyDescent="0.35">
      <c r="A53" s="2">
        <v>51</v>
      </c>
      <c r="B53" s="3">
        <v>28</v>
      </c>
      <c r="C53" s="3">
        <v>54</v>
      </c>
      <c r="D53" s="3">
        <v>2</v>
      </c>
      <c r="E53" s="3">
        <v>0</v>
      </c>
      <c r="F53" s="3">
        <v>3</v>
      </c>
      <c r="G53" s="3">
        <v>0</v>
      </c>
      <c r="H53" s="3">
        <v>0</v>
      </c>
      <c r="I53" s="3">
        <v>4</v>
      </c>
      <c r="J53" s="3">
        <v>0</v>
      </c>
      <c r="K53" s="3">
        <v>9</v>
      </c>
    </row>
    <row r="54" spans="1:11" ht="15" thickBot="1" x14ac:dyDescent="0.35">
      <c r="A54" s="2">
        <v>52</v>
      </c>
      <c r="B54" s="3">
        <v>29</v>
      </c>
      <c r="C54" s="3">
        <v>50</v>
      </c>
      <c r="D54" s="3">
        <v>0</v>
      </c>
      <c r="E54" s="3">
        <v>0</v>
      </c>
      <c r="F54" s="3">
        <v>1</v>
      </c>
      <c r="G54" s="3">
        <v>0</v>
      </c>
      <c r="H54" s="3">
        <v>0</v>
      </c>
      <c r="I54" s="3">
        <v>4</v>
      </c>
      <c r="J54" s="3">
        <v>0</v>
      </c>
      <c r="K54" s="3">
        <v>5</v>
      </c>
    </row>
    <row r="55" spans="1:11" ht="15" thickBot="1" x14ac:dyDescent="0.35">
      <c r="A55" s="2">
        <v>53</v>
      </c>
      <c r="B55" s="3">
        <v>1</v>
      </c>
      <c r="C55" s="3">
        <v>54</v>
      </c>
      <c r="D55" s="3">
        <v>3</v>
      </c>
      <c r="E55" s="3">
        <v>0</v>
      </c>
      <c r="F55" s="3">
        <v>3</v>
      </c>
      <c r="G55" s="3">
        <v>0</v>
      </c>
      <c r="H55" s="3">
        <v>0</v>
      </c>
      <c r="I55" s="3">
        <v>4</v>
      </c>
      <c r="J55" s="3">
        <v>2</v>
      </c>
      <c r="K55" s="3">
        <v>12</v>
      </c>
    </row>
    <row r="56" spans="1:11" ht="15" thickBot="1" x14ac:dyDescent="0.35">
      <c r="A56" s="2">
        <v>54</v>
      </c>
      <c r="B56" s="3">
        <v>3</v>
      </c>
      <c r="C56" s="3">
        <v>65</v>
      </c>
      <c r="D56" s="3">
        <v>0</v>
      </c>
      <c r="E56" s="3">
        <v>0</v>
      </c>
      <c r="F56" s="3">
        <v>3</v>
      </c>
      <c r="G56" s="3">
        <v>6</v>
      </c>
      <c r="H56" s="3">
        <v>2</v>
      </c>
      <c r="I56" s="3">
        <v>9</v>
      </c>
      <c r="J56" s="3">
        <v>1</v>
      </c>
      <c r="K56" s="3">
        <v>21</v>
      </c>
    </row>
    <row r="57" spans="1:11" ht="15" thickBot="1" x14ac:dyDescent="0.35">
      <c r="A57" s="2">
        <v>55</v>
      </c>
      <c r="B57" s="3">
        <v>4</v>
      </c>
      <c r="C57" s="3">
        <v>53</v>
      </c>
      <c r="D57" s="3">
        <v>2</v>
      </c>
      <c r="E57" s="3">
        <v>0</v>
      </c>
      <c r="F57" s="3">
        <v>3</v>
      </c>
      <c r="G57" s="3">
        <v>0</v>
      </c>
      <c r="H57" s="3">
        <v>0</v>
      </c>
      <c r="I57" s="3">
        <v>4</v>
      </c>
      <c r="J57" s="3">
        <v>0</v>
      </c>
      <c r="K57" s="3">
        <v>9</v>
      </c>
    </row>
    <row r="58" spans="1:11" ht="15" thickBot="1" x14ac:dyDescent="0.35">
      <c r="A58" s="2">
        <v>56</v>
      </c>
      <c r="B58" s="3">
        <v>5</v>
      </c>
      <c r="C58" s="3">
        <v>45</v>
      </c>
      <c r="D58" s="3">
        <v>0</v>
      </c>
      <c r="E58" s="3">
        <v>0</v>
      </c>
      <c r="F58" s="3">
        <v>0</v>
      </c>
      <c r="G58" s="3">
        <v>6</v>
      </c>
      <c r="H58" s="3">
        <v>0</v>
      </c>
      <c r="I58" s="3">
        <v>0</v>
      </c>
      <c r="J58" s="3">
        <v>0</v>
      </c>
      <c r="K58" s="3">
        <v>6</v>
      </c>
    </row>
    <row r="59" spans="1:11" ht="15" thickBot="1" x14ac:dyDescent="0.35">
      <c r="A59" s="2">
        <v>57</v>
      </c>
      <c r="B59" s="3">
        <v>6</v>
      </c>
      <c r="C59" s="3">
        <v>53</v>
      </c>
      <c r="D59" s="3">
        <v>2</v>
      </c>
      <c r="E59" s="3">
        <v>0</v>
      </c>
      <c r="F59" s="3">
        <v>3</v>
      </c>
      <c r="G59" s="3">
        <v>0</v>
      </c>
      <c r="H59" s="3">
        <v>0</v>
      </c>
      <c r="I59" s="3">
        <v>4</v>
      </c>
      <c r="J59" s="3">
        <v>0</v>
      </c>
      <c r="K59" s="3">
        <v>9</v>
      </c>
    </row>
    <row r="60" spans="1:11" ht="15" thickBot="1" x14ac:dyDescent="0.35">
      <c r="A60" s="2">
        <v>58</v>
      </c>
      <c r="B60" s="3">
        <v>7</v>
      </c>
      <c r="C60" s="3">
        <v>62</v>
      </c>
      <c r="D60" s="3">
        <v>0</v>
      </c>
      <c r="E60" s="3">
        <v>0</v>
      </c>
      <c r="F60" s="3">
        <v>1</v>
      </c>
      <c r="G60" s="3">
        <v>2</v>
      </c>
      <c r="H60" s="3">
        <v>0</v>
      </c>
      <c r="I60" s="3">
        <v>9</v>
      </c>
      <c r="J60" s="3">
        <v>1</v>
      </c>
      <c r="K60" s="3">
        <v>13</v>
      </c>
    </row>
    <row r="61" spans="1:11" ht="15" thickBot="1" x14ac:dyDescent="0.35">
      <c r="A61" s="2">
        <v>59</v>
      </c>
      <c r="B61" s="3">
        <v>10</v>
      </c>
      <c r="C61" s="3">
        <v>43</v>
      </c>
      <c r="D61" s="3">
        <v>3</v>
      </c>
      <c r="E61" s="3">
        <v>0</v>
      </c>
      <c r="F61" s="3">
        <v>0</v>
      </c>
      <c r="G61" s="3">
        <v>5</v>
      </c>
      <c r="H61" s="3">
        <v>0</v>
      </c>
      <c r="I61" s="3">
        <v>1</v>
      </c>
      <c r="J61" s="3">
        <v>0</v>
      </c>
      <c r="K61" s="3">
        <v>9</v>
      </c>
    </row>
    <row r="62" spans="1:11" ht="15" thickBot="1" x14ac:dyDescent="0.35">
      <c r="A62" s="2">
        <v>60</v>
      </c>
      <c r="B62" s="3">
        <v>11</v>
      </c>
      <c r="C62" s="3">
        <v>51</v>
      </c>
      <c r="D62" s="3">
        <v>0</v>
      </c>
      <c r="E62" s="3">
        <v>0</v>
      </c>
      <c r="F62" s="3">
        <v>3</v>
      </c>
      <c r="G62" s="3">
        <v>0</v>
      </c>
      <c r="H62" s="3">
        <v>0</v>
      </c>
      <c r="I62" s="3">
        <v>4</v>
      </c>
      <c r="J62" s="3">
        <v>0</v>
      </c>
      <c r="K62" s="3">
        <v>7</v>
      </c>
    </row>
    <row r="63" spans="1:11" ht="15" thickBot="1" x14ac:dyDescent="0.35">
      <c r="A63" s="2">
        <v>61</v>
      </c>
      <c r="B63" s="3">
        <v>12</v>
      </c>
      <c r="C63" s="3">
        <v>43</v>
      </c>
      <c r="D63" s="3">
        <v>3</v>
      </c>
      <c r="E63" s="3">
        <v>0</v>
      </c>
      <c r="F63" s="3">
        <v>0</v>
      </c>
      <c r="G63" s="3">
        <v>5</v>
      </c>
      <c r="H63" s="3">
        <v>0</v>
      </c>
      <c r="I63" s="3">
        <v>1</v>
      </c>
      <c r="J63" s="3">
        <v>0</v>
      </c>
      <c r="K63" s="3">
        <v>9</v>
      </c>
    </row>
    <row r="64" spans="1:11" ht="15" thickBot="1" x14ac:dyDescent="0.35">
      <c r="A64" s="2">
        <v>62</v>
      </c>
      <c r="B64" s="3">
        <v>13</v>
      </c>
      <c r="C64" s="3">
        <v>60</v>
      </c>
      <c r="D64" s="3">
        <v>3</v>
      </c>
      <c r="E64" s="3">
        <v>0</v>
      </c>
      <c r="F64" s="3">
        <v>0</v>
      </c>
      <c r="G64" s="3">
        <v>6</v>
      </c>
      <c r="H64" s="3">
        <v>0</v>
      </c>
      <c r="I64" s="3">
        <v>9</v>
      </c>
      <c r="J64" s="3">
        <v>0</v>
      </c>
      <c r="K64" s="3">
        <v>18</v>
      </c>
    </row>
    <row r="65" spans="1:11" ht="15" thickBot="1" x14ac:dyDescent="0.35">
      <c r="A65" s="2">
        <v>63</v>
      </c>
      <c r="B65" s="3">
        <v>14</v>
      </c>
      <c r="C65" s="3">
        <v>51</v>
      </c>
      <c r="D65" s="3">
        <v>2</v>
      </c>
      <c r="E65" s="3">
        <v>0</v>
      </c>
      <c r="F65" s="3">
        <v>3</v>
      </c>
      <c r="G65" s="3">
        <v>0</v>
      </c>
      <c r="H65" s="3">
        <v>0</v>
      </c>
      <c r="I65" s="3">
        <v>0</v>
      </c>
      <c r="J65" s="3">
        <v>0</v>
      </c>
      <c r="K65" s="3">
        <v>5</v>
      </c>
    </row>
    <row r="66" spans="1:11" ht="15" thickBot="1" x14ac:dyDescent="0.35">
      <c r="A66" s="2">
        <v>64</v>
      </c>
      <c r="B66" s="3">
        <v>15</v>
      </c>
      <c r="C66" s="3">
        <v>54</v>
      </c>
      <c r="D66" s="3">
        <v>1</v>
      </c>
      <c r="E66" s="3">
        <v>2</v>
      </c>
      <c r="F66" s="3">
        <v>3</v>
      </c>
      <c r="G66" s="3">
        <v>0</v>
      </c>
      <c r="H66" s="3">
        <v>0</v>
      </c>
      <c r="I66" s="3">
        <v>2</v>
      </c>
      <c r="J66" s="3">
        <v>0</v>
      </c>
      <c r="K66" s="3">
        <v>8</v>
      </c>
    </row>
    <row r="67" spans="1:11" ht="15" thickBot="1" x14ac:dyDescent="0.35">
      <c r="A67" s="2">
        <v>65</v>
      </c>
      <c r="B67" s="3">
        <v>17</v>
      </c>
      <c r="C67" s="3">
        <v>46</v>
      </c>
      <c r="D67" s="3">
        <v>3</v>
      </c>
      <c r="E67" s="3">
        <v>0</v>
      </c>
      <c r="F67" s="3">
        <v>0</v>
      </c>
      <c r="G67" s="3">
        <v>5</v>
      </c>
      <c r="H67" s="3">
        <v>0</v>
      </c>
      <c r="I67" s="3">
        <v>1</v>
      </c>
      <c r="J67" s="3">
        <v>0</v>
      </c>
      <c r="K67" s="3">
        <v>9</v>
      </c>
    </row>
    <row r="68" spans="1:11" ht="15" thickBot="1" x14ac:dyDescent="0.35">
      <c r="A68" s="2">
        <v>66</v>
      </c>
      <c r="B68" s="3">
        <v>18</v>
      </c>
      <c r="C68" s="3">
        <v>53</v>
      </c>
      <c r="D68" s="3">
        <v>4</v>
      </c>
      <c r="E68" s="3">
        <v>0</v>
      </c>
      <c r="F68" s="3">
        <v>3</v>
      </c>
      <c r="G68" s="3">
        <v>4</v>
      </c>
      <c r="H68" s="3">
        <v>0</v>
      </c>
      <c r="I68" s="3">
        <v>4</v>
      </c>
      <c r="J68" s="3">
        <v>0</v>
      </c>
      <c r="K68" s="3">
        <v>15</v>
      </c>
    </row>
    <row r="69" spans="1:11" ht="15" thickBot="1" x14ac:dyDescent="0.35">
      <c r="A69" s="2">
        <v>67</v>
      </c>
      <c r="B69" s="3">
        <v>19</v>
      </c>
      <c r="C69" s="3">
        <v>65</v>
      </c>
      <c r="D69" s="3">
        <v>0</v>
      </c>
      <c r="E69" s="3">
        <v>0</v>
      </c>
      <c r="F69" s="3">
        <v>1</v>
      </c>
      <c r="G69" s="3">
        <v>2</v>
      </c>
      <c r="H69" s="3">
        <v>0</v>
      </c>
      <c r="I69" s="3">
        <v>9</v>
      </c>
      <c r="J69" s="3">
        <v>1</v>
      </c>
      <c r="K69" s="3">
        <v>13</v>
      </c>
    </row>
    <row r="70" spans="1:11" ht="15" thickBot="1" x14ac:dyDescent="0.35">
      <c r="A70" s="2">
        <v>68</v>
      </c>
      <c r="B70" s="3">
        <v>20</v>
      </c>
      <c r="C70" s="3">
        <v>50</v>
      </c>
      <c r="D70" s="3">
        <v>3</v>
      </c>
      <c r="E70" s="3">
        <v>0</v>
      </c>
      <c r="F70" s="3">
        <v>0</v>
      </c>
      <c r="G70" s="3">
        <v>5</v>
      </c>
      <c r="H70" s="3">
        <v>0</v>
      </c>
      <c r="I70" s="3">
        <v>1</v>
      </c>
      <c r="J70" s="3">
        <v>0</v>
      </c>
      <c r="K70" s="3">
        <v>9</v>
      </c>
    </row>
    <row r="71" spans="1:11" ht="15" thickBot="1" x14ac:dyDescent="0.35">
      <c r="A71" s="2">
        <v>69</v>
      </c>
      <c r="B71" s="3">
        <v>21</v>
      </c>
      <c r="C71" s="3">
        <v>52</v>
      </c>
      <c r="D71" s="3">
        <v>2</v>
      </c>
      <c r="E71" s="3">
        <v>0</v>
      </c>
      <c r="F71" s="3">
        <v>0</v>
      </c>
      <c r="G71" s="3">
        <v>0</v>
      </c>
      <c r="H71" s="3">
        <v>0</v>
      </c>
      <c r="I71" s="3">
        <v>4</v>
      </c>
      <c r="J71" s="3">
        <v>0</v>
      </c>
      <c r="K71" s="3">
        <v>6</v>
      </c>
    </row>
    <row r="72" spans="1:11" ht="15" thickBot="1" x14ac:dyDescent="0.35">
      <c r="A72" s="2">
        <v>70</v>
      </c>
      <c r="B72" s="3">
        <v>22</v>
      </c>
      <c r="C72" s="3">
        <v>52</v>
      </c>
      <c r="D72" s="3">
        <v>2</v>
      </c>
      <c r="E72" s="3">
        <v>0</v>
      </c>
      <c r="F72" s="3">
        <v>3</v>
      </c>
      <c r="G72" s="3">
        <v>0</v>
      </c>
      <c r="H72" s="3">
        <v>2</v>
      </c>
      <c r="I72" s="3">
        <v>4</v>
      </c>
      <c r="J72" s="3">
        <v>0</v>
      </c>
      <c r="K72" s="3">
        <v>11</v>
      </c>
    </row>
    <row r="73" spans="1:11" ht="15" thickBot="1" x14ac:dyDescent="0.35">
      <c r="A73" s="2">
        <v>71</v>
      </c>
      <c r="B73" s="3">
        <v>25</v>
      </c>
      <c r="C73" s="3">
        <v>64</v>
      </c>
      <c r="D73" s="3">
        <v>0</v>
      </c>
      <c r="E73" s="3">
        <v>0</v>
      </c>
      <c r="F73" s="3">
        <v>1</v>
      </c>
      <c r="G73" s="3">
        <v>0</v>
      </c>
      <c r="H73" s="3">
        <v>0</v>
      </c>
      <c r="I73" s="3">
        <v>9</v>
      </c>
      <c r="J73" s="3">
        <v>1</v>
      </c>
      <c r="K73" s="3">
        <v>11</v>
      </c>
    </row>
    <row r="74" spans="1:11" ht="15" thickBot="1" x14ac:dyDescent="0.35">
      <c r="A74" s="2">
        <v>72</v>
      </c>
      <c r="B74" s="3">
        <v>26</v>
      </c>
      <c r="C74" s="3">
        <v>58</v>
      </c>
      <c r="D74" s="3">
        <v>2</v>
      </c>
      <c r="E74" s="3">
        <v>0</v>
      </c>
      <c r="F74" s="3">
        <v>3</v>
      </c>
      <c r="G74" s="3">
        <v>0</v>
      </c>
      <c r="H74" s="3">
        <v>1</v>
      </c>
      <c r="I74" s="3">
        <v>4</v>
      </c>
      <c r="J74" s="3">
        <v>0</v>
      </c>
      <c r="K74" s="3">
        <v>10</v>
      </c>
    </row>
    <row r="75" spans="1:11" ht="15" thickBot="1" x14ac:dyDescent="0.35">
      <c r="A75" s="2">
        <v>73</v>
      </c>
      <c r="B75" s="3">
        <v>27</v>
      </c>
      <c r="C75" s="3">
        <v>55</v>
      </c>
      <c r="D75" s="3">
        <v>0</v>
      </c>
      <c r="E75" s="3">
        <v>0</v>
      </c>
      <c r="F75" s="3">
        <v>3</v>
      </c>
      <c r="G75" s="3">
        <v>0</v>
      </c>
      <c r="H75" s="3">
        <v>0</v>
      </c>
      <c r="I75" s="3">
        <v>4</v>
      </c>
      <c r="J75" s="3">
        <v>0</v>
      </c>
      <c r="K75" s="3">
        <v>7</v>
      </c>
    </row>
    <row r="76" spans="1:11" ht="15" thickBot="1" x14ac:dyDescent="0.35">
      <c r="A76" s="2">
        <v>74</v>
      </c>
      <c r="B76" s="3">
        <v>28</v>
      </c>
      <c r="C76" s="3">
        <v>61</v>
      </c>
      <c r="D76" s="3">
        <v>3</v>
      </c>
      <c r="E76" s="3">
        <v>0</v>
      </c>
      <c r="F76" s="3">
        <v>0</v>
      </c>
      <c r="G76" s="3">
        <v>5</v>
      </c>
      <c r="H76" s="3">
        <v>0</v>
      </c>
      <c r="I76" s="3">
        <v>1</v>
      </c>
      <c r="J76" s="3">
        <v>0</v>
      </c>
      <c r="K76" s="3">
        <v>9</v>
      </c>
    </row>
    <row r="77" spans="1:11" ht="15" thickBot="1" x14ac:dyDescent="0.35">
      <c r="A77" s="2">
        <v>75</v>
      </c>
      <c r="B77" s="3">
        <v>29</v>
      </c>
      <c r="C77" s="3">
        <v>54</v>
      </c>
      <c r="D77" s="3">
        <v>0</v>
      </c>
      <c r="E77" s="3">
        <v>0</v>
      </c>
      <c r="F77" s="3">
        <v>3</v>
      </c>
      <c r="G77" s="3">
        <v>0</v>
      </c>
      <c r="H77" s="3">
        <v>0</v>
      </c>
      <c r="I77" s="3">
        <v>4</v>
      </c>
      <c r="J77" s="3">
        <v>0</v>
      </c>
      <c r="K77" s="3">
        <v>7</v>
      </c>
    </row>
    <row r="78" spans="1:11" ht="15" thickBot="1" x14ac:dyDescent="0.35">
      <c r="A78" s="2">
        <v>76</v>
      </c>
      <c r="B78" s="3">
        <v>31</v>
      </c>
      <c r="C78" s="3">
        <v>56</v>
      </c>
      <c r="D78" s="3">
        <v>2</v>
      </c>
      <c r="E78" s="3">
        <v>0</v>
      </c>
      <c r="F78" s="3">
        <v>3</v>
      </c>
      <c r="G78" s="3">
        <v>0</v>
      </c>
      <c r="H78" s="3">
        <v>0</v>
      </c>
      <c r="I78" s="3">
        <v>0</v>
      </c>
      <c r="J78" s="3">
        <v>0</v>
      </c>
      <c r="K78" s="3">
        <v>5</v>
      </c>
    </row>
    <row r="79" spans="1:11" ht="15" thickBot="1" x14ac:dyDescent="0.35">
      <c r="A79" s="2">
        <v>77</v>
      </c>
      <c r="B79" s="3">
        <v>1</v>
      </c>
      <c r="C79" s="3">
        <v>51</v>
      </c>
      <c r="D79" s="3">
        <v>3</v>
      </c>
      <c r="E79" s="3">
        <v>0</v>
      </c>
      <c r="F79" s="3">
        <v>0</v>
      </c>
      <c r="G79" s="3">
        <v>5</v>
      </c>
      <c r="H79" s="3">
        <v>0</v>
      </c>
      <c r="I79" s="3">
        <v>1</v>
      </c>
      <c r="J79" s="3">
        <v>0</v>
      </c>
      <c r="K79" s="3">
        <v>9</v>
      </c>
    </row>
    <row r="80" spans="1:11" ht="15" thickBot="1" x14ac:dyDescent="0.35">
      <c r="A80" s="2">
        <v>78</v>
      </c>
      <c r="B80" s="3">
        <v>2</v>
      </c>
      <c r="C80" s="3">
        <v>42</v>
      </c>
      <c r="D80" s="3">
        <v>2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2</v>
      </c>
      <c r="K80" s="3">
        <v>5</v>
      </c>
    </row>
    <row r="81" spans="1:11" ht="15" thickBot="1" x14ac:dyDescent="0.35">
      <c r="A81" s="2">
        <v>79</v>
      </c>
      <c r="B81" s="3">
        <v>3</v>
      </c>
      <c r="C81" s="3">
        <v>51</v>
      </c>
      <c r="D81" s="3">
        <v>3</v>
      </c>
      <c r="E81" s="3">
        <v>0</v>
      </c>
      <c r="F81" s="3">
        <v>0</v>
      </c>
      <c r="G81" s="3">
        <v>5</v>
      </c>
      <c r="H81" s="3">
        <v>0</v>
      </c>
      <c r="I81" s="3">
        <v>1</v>
      </c>
      <c r="J81" s="3">
        <v>0</v>
      </c>
      <c r="K81" s="3">
        <v>9</v>
      </c>
    </row>
    <row r="82" spans="1:11" ht="15" thickBot="1" x14ac:dyDescent="0.35">
      <c r="A82" s="2">
        <v>80</v>
      </c>
      <c r="B82" s="3">
        <v>4</v>
      </c>
      <c r="C82" s="3">
        <v>58</v>
      </c>
      <c r="D82" s="3">
        <v>0</v>
      </c>
      <c r="E82" s="3">
        <v>0</v>
      </c>
      <c r="F82" s="3">
        <v>1</v>
      </c>
      <c r="G82" s="3">
        <v>2</v>
      </c>
      <c r="H82" s="3">
        <v>0</v>
      </c>
      <c r="I82" s="3">
        <v>9</v>
      </c>
      <c r="J82" s="3">
        <v>1</v>
      </c>
      <c r="K82" s="3">
        <v>13</v>
      </c>
    </row>
    <row r="83" spans="1:11" ht="15" thickBot="1" x14ac:dyDescent="0.35">
      <c r="A83" s="2">
        <v>81</v>
      </c>
      <c r="B83" s="3">
        <v>7</v>
      </c>
      <c r="C83" s="3">
        <v>44</v>
      </c>
      <c r="D83" s="3">
        <v>3</v>
      </c>
      <c r="E83" s="3">
        <v>0</v>
      </c>
      <c r="F83" s="3">
        <v>0</v>
      </c>
      <c r="G83" s="3">
        <v>5</v>
      </c>
      <c r="H83" s="3">
        <v>0</v>
      </c>
      <c r="I83" s="3">
        <v>1</v>
      </c>
      <c r="J83" s="3">
        <v>0</v>
      </c>
      <c r="K83" s="3">
        <v>9</v>
      </c>
    </row>
    <row r="84" spans="1:11" ht="15" thickBot="1" x14ac:dyDescent="0.35">
      <c r="A84" s="2">
        <v>82</v>
      </c>
      <c r="B84" s="3">
        <v>8</v>
      </c>
      <c r="C84" s="3">
        <v>55</v>
      </c>
      <c r="D84" s="3">
        <v>3</v>
      </c>
      <c r="E84" s="3">
        <v>2</v>
      </c>
      <c r="F84" s="3">
        <v>0</v>
      </c>
      <c r="G84" s="3">
        <v>5</v>
      </c>
      <c r="H84" s="3">
        <v>0</v>
      </c>
      <c r="I84" s="3">
        <v>1</v>
      </c>
      <c r="J84" s="3">
        <v>0</v>
      </c>
      <c r="K84" s="3">
        <v>11</v>
      </c>
    </row>
    <row r="85" spans="1:11" ht="15" thickBot="1" x14ac:dyDescent="0.35">
      <c r="A85" s="2">
        <v>83</v>
      </c>
      <c r="B85" s="3">
        <v>9</v>
      </c>
      <c r="C85" s="3">
        <v>49</v>
      </c>
      <c r="D85" s="3">
        <v>0</v>
      </c>
      <c r="E85" s="3">
        <v>0</v>
      </c>
      <c r="F85" s="3">
        <v>1</v>
      </c>
      <c r="G85" s="3">
        <v>2</v>
      </c>
      <c r="H85" s="3">
        <v>0</v>
      </c>
      <c r="I85" s="3">
        <v>9</v>
      </c>
      <c r="J85" s="3">
        <v>1</v>
      </c>
      <c r="K85" s="3">
        <v>13</v>
      </c>
    </row>
    <row r="86" spans="1:11" ht="15" thickBot="1" x14ac:dyDescent="0.35">
      <c r="A86" s="2">
        <v>84</v>
      </c>
      <c r="B86" s="3">
        <v>10</v>
      </c>
      <c r="C86" s="3">
        <v>66</v>
      </c>
      <c r="D86" s="3">
        <v>3</v>
      </c>
      <c r="E86" s="3">
        <v>0</v>
      </c>
      <c r="F86" s="3">
        <v>0</v>
      </c>
      <c r="G86" s="3">
        <v>7</v>
      </c>
      <c r="H86" s="3">
        <v>0</v>
      </c>
      <c r="I86" s="3">
        <v>1</v>
      </c>
      <c r="J86" s="3">
        <v>0</v>
      </c>
      <c r="K86" s="3">
        <v>11</v>
      </c>
    </row>
    <row r="87" spans="1:11" ht="15" thickBot="1" x14ac:dyDescent="0.35">
      <c r="A87" s="2">
        <v>85</v>
      </c>
      <c r="B87" s="3">
        <v>11</v>
      </c>
      <c r="C87" s="3">
        <v>55</v>
      </c>
      <c r="D87" s="3">
        <v>3</v>
      </c>
      <c r="E87" s="3">
        <v>6</v>
      </c>
      <c r="F87" s="3">
        <v>0</v>
      </c>
      <c r="G87" s="3">
        <v>3</v>
      </c>
      <c r="H87" s="3">
        <v>0</v>
      </c>
      <c r="I87" s="3">
        <v>1</v>
      </c>
      <c r="J87" s="3">
        <v>0</v>
      </c>
      <c r="K87" s="3">
        <v>13</v>
      </c>
    </row>
    <row r="88" spans="1:11" ht="15" thickBot="1" x14ac:dyDescent="0.35">
      <c r="A88" s="2">
        <v>86</v>
      </c>
      <c r="B88" s="3">
        <v>14</v>
      </c>
      <c r="C88" s="3">
        <v>55</v>
      </c>
      <c r="D88" s="3">
        <v>3</v>
      </c>
      <c r="E88" s="3">
        <v>0</v>
      </c>
      <c r="F88" s="3">
        <v>0</v>
      </c>
      <c r="G88" s="3">
        <v>2</v>
      </c>
      <c r="H88" s="3">
        <v>0</v>
      </c>
      <c r="I88" s="3">
        <v>1</v>
      </c>
      <c r="J88" s="3">
        <v>0</v>
      </c>
      <c r="K88" s="3">
        <v>6</v>
      </c>
    </row>
    <row r="89" spans="1:11" ht="15" thickBot="1" x14ac:dyDescent="0.35">
      <c r="A89" s="2">
        <v>87</v>
      </c>
      <c r="B89" s="3">
        <v>15</v>
      </c>
      <c r="C89" s="3">
        <v>61</v>
      </c>
      <c r="D89" s="3">
        <v>3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0</v>
      </c>
      <c r="K89" s="3">
        <v>4</v>
      </c>
    </row>
    <row r="90" spans="1:11" ht="15" thickBot="1" x14ac:dyDescent="0.35">
      <c r="A90" s="2">
        <v>88</v>
      </c>
      <c r="B90" s="3">
        <v>16</v>
      </c>
      <c r="C90" s="3">
        <v>51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8</v>
      </c>
      <c r="J90" s="3">
        <v>0</v>
      </c>
      <c r="K90" s="3">
        <v>8</v>
      </c>
    </row>
    <row r="91" spans="1:11" ht="15" thickBot="1" x14ac:dyDescent="0.35">
      <c r="A91" s="2">
        <v>89</v>
      </c>
      <c r="B91" s="3">
        <v>17</v>
      </c>
      <c r="C91" s="3">
        <v>55</v>
      </c>
      <c r="D91" s="3">
        <v>0</v>
      </c>
      <c r="E91" s="3">
        <v>0</v>
      </c>
      <c r="F91" s="3">
        <v>0</v>
      </c>
      <c r="G91" s="3">
        <v>0</v>
      </c>
      <c r="H91" s="3">
        <v>9</v>
      </c>
      <c r="I91" s="3">
        <v>7</v>
      </c>
      <c r="J91" s="3">
        <v>0</v>
      </c>
      <c r="K91" s="3">
        <v>16</v>
      </c>
    </row>
    <row r="92" spans="1:11" ht="15" thickBot="1" x14ac:dyDescent="0.35">
      <c r="A92" s="2">
        <v>90</v>
      </c>
      <c r="B92" s="3">
        <v>18</v>
      </c>
      <c r="C92" s="3">
        <v>43</v>
      </c>
      <c r="D92" s="3">
        <v>0</v>
      </c>
      <c r="E92" s="3">
        <v>0</v>
      </c>
      <c r="F92" s="3">
        <v>0</v>
      </c>
      <c r="G92" s="3">
        <v>2</v>
      </c>
      <c r="H92" s="3">
        <v>0</v>
      </c>
      <c r="I92" s="3">
        <v>4</v>
      </c>
      <c r="J92" s="3">
        <v>1</v>
      </c>
      <c r="K92" s="3">
        <v>7</v>
      </c>
    </row>
    <row r="93" spans="1:11" ht="15" thickBot="1" x14ac:dyDescent="0.35">
      <c r="A93" s="2">
        <v>91</v>
      </c>
      <c r="B93" s="3">
        <v>19</v>
      </c>
      <c r="C93" s="3">
        <v>41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6</v>
      </c>
      <c r="J93" s="3">
        <v>0</v>
      </c>
      <c r="K93" s="3">
        <v>6</v>
      </c>
    </row>
    <row r="94" spans="1:11" ht="15" thickBot="1" x14ac:dyDescent="0.35">
      <c r="A94" s="2">
        <v>92</v>
      </c>
      <c r="B94" s="3">
        <v>21</v>
      </c>
      <c r="C94" s="3">
        <v>67</v>
      </c>
      <c r="D94" s="3">
        <v>2</v>
      </c>
      <c r="E94" s="3">
        <v>0</v>
      </c>
      <c r="F94" s="3">
        <v>3</v>
      </c>
      <c r="G94" s="3">
        <v>0</v>
      </c>
      <c r="H94" s="3">
        <v>0</v>
      </c>
      <c r="I94" s="3">
        <v>3</v>
      </c>
      <c r="J94" s="3">
        <v>0</v>
      </c>
      <c r="K94" s="3">
        <v>8</v>
      </c>
    </row>
    <row r="95" spans="1:11" ht="15" thickBot="1" x14ac:dyDescent="0.35">
      <c r="A95" s="2">
        <v>93</v>
      </c>
      <c r="B95" s="3">
        <v>22</v>
      </c>
      <c r="C95" s="3">
        <v>66</v>
      </c>
      <c r="D95" s="3">
        <v>0</v>
      </c>
      <c r="E95" s="3">
        <v>10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10</v>
      </c>
    </row>
    <row r="96" spans="1:11" ht="15" thickBot="1" x14ac:dyDescent="0.35">
      <c r="A96" s="2">
        <v>94</v>
      </c>
      <c r="B96" s="3">
        <v>23</v>
      </c>
      <c r="C96" s="3">
        <v>60</v>
      </c>
      <c r="D96" s="3">
        <v>2</v>
      </c>
      <c r="E96" s="3">
        <v>0</v>
      </c>
      <c r="F96" s="3">
        <v>3</v>
      </c>
      <c r="G96" s="3">
        <v>0</v>
      </c>
      <c r="H96" s="3">
        <v>8</v>
      </c>
      <c r="I96" s="3">
        <v>3</v>
      </c>
      <c r="J96" s="3">
        <v>3</v>
      </c>
      <c r="K96" s="3">
        <v>19</v>
      </c>
    </row>
    <row r="97" spans="1:11" ht="15" thickBot="1" x14ac:dyDescent="0.35">
      <c r="A97" s="2">
        <v>95</v>
      </c>
      <c r="B97" s="3">
        <v>24</v>
      </c>
      <c r="C97" s="3">
        <v>52</v>
      </c>
      <c r="D97" s="3">
        <v>0</v>
      </c>
      <c r="E97" s="3">
        <v>0</v>
      </c>
      <c r="F97" s="3">
        <v>5</v>
      </c>
      <c r="G97" s="3">
        <v>7</v>
      </c>
      <c r="H97" s="3">
        <v>1</v>
      </c>
      <c r="I97" s="3">
        <v>0</v>
      </c>
      <c r="J97" s="3">
        <v>0</v>
      </c>
      <c r="K97" s="3">
        <v>13</v>
      </c>
    </row>
    <row r="98" spans="1:11" ht="15" thickBot="1" x14ac:dyDescent="0.35">
      <c r="A98" s="2">
        <v>96</v>
      </c>
      <c r="B98" s="3">
        <v>26</v>
      </c>
      <c r="C98" s="3">
        <v>40</v>
      </c>
      <c r="D98" s="3">
        <v>0</v>
      </c>
      <c r="E98" s="3">
        <v>6</v>
      </c>
      <c r="F98" s="3">
        <v>5</v>
      </c>
      <c r="G98" s="3">
        <v>0</v>
      </c>
      <c r="H98" s="3">
        <v>2</v>
      </c>
      <c r="I98" s="3">
        <v>0</v>
      </c>
      <c r="J98" s="3">
        <v>0</v>
      </c>
      <c r="K98" s="3">
        <v>13</v>
      </c>
    </row>
    <row r="99" spans="1:11" ht="15" thickBot="1" x14ac:dyDescent="0.35">
      <c r="A99" s="2">
        <v>97</v>
      </c>
      <c r="B99" s="3">
        <v>28</v>
      </c>
      <c r="C99" s="3">
        <v>61</v>
      </c>
      <c r="D99" s="3">
        <v>2</v>
      </c>
      <c r="E99" s="3">
        <v>7</v>
      </c>
      <c r="F99" s="3">
        <v>0</v>
      </c>
      <c r="G99" s="3">
        <v>0</v>
      </c>
      <c r="H99" s="3">
        <v>0</v>
      </c>
      <c r="I99" s="3">
        <v>1</v>
      </c>
      <c r="J99" s="3">
        <v>2</v>
      </c>
      <c r="K99" s="3">
        <v>12</v>
      </c>
    </row>
    <row r="100" spans="1:11" ht="15" thickBot="1" x14ac:dyDescent="0.35">
      <c r="A100" s="2">
        <v>98</v>
      </c>
      <c r="B100" s="3">
        <v>29</v>
      </c>
      <c r="C100" s="3">
        <v>57</v>
      </c>
      <c r="D100" s="3">
        <v>0</v>
      </c>
      <c r="E100" s="3">
        <v>0</v>
      </c>
      <c r="F100" s="3">
        <v>0</v>
      </c>
      <c r="G100" s="3">
        <v>7</v>
      </c>
      <c r="H100" s="3">
        <v>3</v>
      </c>
      <c r="I100" s="3">
        <v>0</v>
      </c>
      <c r="J100" s="3">
        <v>8</v>
      </c>
      <c r="K100" s="3">
        <v>18</v>
      </c>
    </row>
    <row r="101" spans="1:11" ht="15" thickBot="1" x14ac:dyDescent="0.35">
      <c r="A101" s="2">
        <v>99</v>
      </c>
      <c r="B101" s="3">
        <v>30</v>
      </c>
      <c r="C101" s="3">
        <v>40</v>
      </c>
      <c r="D101" s="3">
        <v>1</v>
      </c>
      <c r="E101" s="3">
        <v>0</v>
      </c>
      <c r="F101" s="3">
        <v>0</v>
      </c>
      <c r="G101" s="3">
        <v>0</v>
      </c>
      <c r="H101" s="3">
        <v>10</v>
      </c>
      <c r="I101" s="3">
        <v>0</v>
      </c>
      <c r="J101" s="3">
        <v>0</v>
      </c>
      <c r="K101" s="3">
        <v>11</v>
      </c>
    </row>
    <row r="102" spans="1:11" ht="15" thickBot="1" x14ac:dyDescent="0.35">
      <c r="A102" s="2">
        <v>100</v>
      </c>
      <c r="B102" s="3">
        <v>1</v>
      </c>
      <c r="C102" s="3">
        <v>44</v>
      </c>
      <c r="D102" s="3">
        <v>3</v>
      </c>
      <c r="E102" s="3">
        <v>0</v>
      </c>
      <c r="F102" s="3">
        <v>0</v>
      </c>
      <c r="G102" s="3">
        <v>0</v>
      </c>
      <c r="H102" s="3">
        <v>0</v>
      </c>
      <c r="I102" s="3">
        <v>1</v>
      </c>
      <c r="J102" s="3">
        <v>0</v>
      </c>
      <c r="K102" s="3">
        <v>4</v>
      </c>
    </row>
    <row r="103" spans="1:11" ht="15" thickBot="1" x14ac:dyDescent="0.35">
      <c r="A103" s="2">
        <v>101</v>
      </c>
      <c r="B103" s="3">
        <v>2</v>
      </c>
      <c r="C103" s="3">
        <v>46</v>
      </c>
      <c r="D103" s="3">
        <v>2</v>
      </c>
      <c r="E103" s="3">
        <v>0</v>
      </c>
      <c r="F103" s="3">
        <v>2</v>
      </c>
      <c r="G103" s="3">
        <v>0</v>
      </c>
      <c r="H103" s="3">
        <v>0</v>
      </c>
      <c r="I103" s="3">
        <v>1</v>
      </c>
      <c r="J103" s="3">
        <v>2</v>
      </c>
      <c r="K103" s="3">
        <v>7</v>
      </c>
    </row>
    <row r="104" spans="1:11" ht="15" thickBot="1" x14ac:dyDescent="0.35">
      <c r="A104" s="2">
        <v>102</v>
      </c>
      <c r="B104" s="3">
        <v>3</v>
      </c>
      <c r="C104" s="3">
        <v>66</v>
      </c>
      <c r="D104" s="3">
        <v>3</v>
      </c>
      <c r="E104" s="3">
        <v>0</v>
      </c>
      <c r="F104" s="3">
        <v>0</v>
      </c>
      <c r="G104" s="3">
        <v>5</v>
      </c>
      <c r="H104" s="3">
        <v>0</v>
      </c>
      <c r="I104" s="3">
        <v>1</v>
      </c>
      <c r="J104" s="3">
        <v>0</v>
      </c>
      <c r="K104" s="3">
        <v>9</v>
      </c>
    </row>
    <row r="105" spans="1:11" ht="15" thickBot="1" x14ac:dyDescent="0.35">
      <c r="A105" s="2">
        <v>103</v>
      </c>
      <c r="B105" s="3">
        <v>5</v>
      </c>
      <c r="C105" s="3">
        <v>55</v>
      </c>
      <c r="D105" s="3">
        <v>0</v>
      </c>
      <c r="E105" s="3">
        <v>0</v>
      </c>
      <c r="F105" s="3">
        <v>1</v>
      </c>
      <c r="G105" s="3">
        <v>2</v>
      </c>
      <c r="H105" s="3">
        <v>0</v>
      </c>
      <c r="I105" s="3">
        <v>9</v>
      </c>
      <c r="J105" s="3">
        <v>1</v>
      </c>
      <c r="K105" s="3">
        <v>13</v>
      </c>
    </row>
    <row r="106" spans="1:11" ht="15" thickBot="1" x14ac:dyDescent="0.35">
      <c r="A106" s="2">
        <v>104</v>
      </c>
      <c r="B106" s="3">
        <v>6</v>
      </c>
      <c r="C106" s="3">
        <v>51</v>
      </c>
      <c r="D106" s="3">
        <v>3</v>
      </c>
      <c r="E106" s="3">
        <v>0</v>
      </c>
      <c r="F106" s="3">
        <v>0</v>
      </c>
      <c r="G106" s="3">
        <v>5</v>
      </c>
      <c r="H106" s="3">
        <v>0</v>
      </c>
      <c r="I106" s="3">
        <v>1</v>
      </c>
      <c r="J106" s="3">
        <v>0</v>
      </c>
      <c r="K106" s="3">
        <v>9</v>
      </c>
    </row>
    <row r="107" spans="1:11" ht="15" thickBot="1" x14ac:dyDescent="0.35">
      <c r="A107" s="2">
        <v>105</v>
      </c>
      <c r="B107" s="3">
        <v>7</v>
      </c>
      <c r="C107" s="3">
        <v>66</v>
      </c>
      <c r="D107" s="3">
        <v>3</v>
      </c>
      <c r="E107" s="3">
        <v>2</v>
      </c>
      <c r="F107" s="3">
        <v>0</v>
      </c>
      <c r="G107" s="3">
        <v>5</v>
      </c>
      <c r="H107" s="3">
        <v>0</v>
      </c>
      <c r="I107" s="3">
        <v>1</v>
      </c>
      <c r="J107" s="3">
        <v>0</v>
      </c>
      <c r="K107" s="3">
        <v>11</v>
      </c>
    </row>
    <row r="108" spans="1:11" ht="15" thickBot="1" x14ac:dyDescent="0.35">
      <c r="A108" s="2">
        <v>106</v>
      </c>
      <c r="B108" s="3">
        <v>8</v>
      </c>
      <c r="C108" s="3">
        <v>55</v>
      </c>
      <c r="D108" s="3">
        <v>0</v>
      </c>
      <c r="E108" s="3">
        <v>0</v>
      </c>
      <c r="F108" s="3">
        <v>1</v>
      </c>
      <c r="G108" s="3">
        <v>2</v>
      </c>
      <c r="H108" s="3">
        <v>0</v>
      </c>
      <c r="I108" s="3">
        <v>9</v>
      </c>
      <c r="J108" s="3">
        <v>1</v>
      </c>
      <c r="K108" s="3">
        <v>13</v>
      </c>
    </row>
    <row r="109" spans="1:11" ht="15" thickBot="1" x14ac:dyDescent="0.35">
      <c r="A109" s="2">
        <v>107</v>
      </c>
      <c r="B109" s="3">
        <v>9</v>
      </c>
      <c r="C109" s="3">
        <v>65</v>
      </c>
      <c r="D109" s="3">
        <v>0</v>
      </c>
      <c r="E109" s="3">
        <v>0</v>
      </c>
      <c r="F109" s="3">
        <v>0</v>
      </c>
      <c r="G109" s="3">
        <v>7</v>
      </c>
      <c r="H109" s="3">
        <v>0</v>
      </c>
      <c r="I109" s="3">
        <v>1</v>
      </c>
      <c r="J109" s="3">
        <v>0</v>
      </c>
      <c r="K109" s="3">
        <v>8</v>
      </c>
    </row>
    <row r="110" spans="1:11" ht="15" thickBot="1" x14ac:dyDescent="0.35">
      <c r="A110" s="2">
        <v>108</v>
      </c>
      <c r="B110" s="3">
        <v>10</v>
      </c>
      <c r="C110" s="3">
        <v>40</v>
      </c>
      <c r="D110" s="3">
        <v>0</v>
      </c>
      <c r="E110" s="3">
        <v>6</v>
      </c>
      <c r="F110" s="3">
        <v>0</v>
      </c>
      <c r="G110" s="3">
        <v>3</v>
      </c>
      <c r="H110" s="3">
        <v>0</v>
      </c>
      <c r="I110" s="3">
        <v>0</v>
      </c>
      <c r="J110" s="3">
        <v>0</v>
      </c>
      <c r="K110" s="3">
        <v>9</v>
      </c>
    </row>
    <row r="111" spans="1:11" ht="15" thickBot="1" x14ac:dyDescent="0.35">
      <c r="A111" s="2">
        <v>109</v>
      </c>
      <c r="B111" s="3">
        <v>12</v>
      </c>
      <c r="C111" s="3">
        <v>61</v>
      </c>
      <c r="D111" s="3">
        <v>3</v>
      </c>
      <c r="E111" s="3">
        <v>0</v>
      </c>
      <c r="F111" s="3">
        <v>0</v>
      </c>
      <c r="G111" s="3">
        <v>2</v>
      </c>
      <c r="H111" s="3">
        <v>0</v>
      </c>
      <c r="I111" s="3">
        <v>0</v>
      </c>
      <c r="J111" s="3">
        <v>0</v>
      </c>
      <c r="K111" s="3">
        <v>5</v>
      </c>
    </row>
    <row r="112" spans="1:11" ht="15" thickBot="1" x14ac:dyDescent="0.35">
      <c r="A112" s="2">
        <v>110</v>
      </c>
      <c r="B112" s="3">
        <v>13</v>
      </c>
      <c r="C112" s="3">
        <v>42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10</v>
      </c>
      <c r="J112" s="3">
        <v>0</v>
      </c>
      <c r="K112" s="3">
        <v>10</v>
      </c>
    </row>
    <row r="113" spans="1:11" ht="15" thickBot="1" x14ac:dyDescent="0.35">
      <c r="A113" s="2">
        <v>111</v>
      </c>
      <c r="B113" s="3">
        <v>14</v>
      </c>
      <c r="C113" s="3">
        <v>47</v>
      </c>
      <c r="D113" s="3">
        <v>0</v>
      </c>
      <c r="E113" s="3">
        <v>0</v>
      </c>
      <c r="F113" s="3">
        <v>2</v>
      </c>
      <c r="G113" s="3">
        <v>0</v>
      </c>
      <c r="H113" s="3">
        <v>0</v>
      </c>
      <c r="I113" s="3">
        <v>8</v>
      </c>
      <c r="J113" s="3">
        <v>0</v>
      </c>
      <c r="K113" s="3">
        <v>10</v>
      </c>
    </row>
    <row r="114" spans="1:11" ht="15" thickBot="1" x14ac:dyDescent="0.35">
      <c r="A114" s="2">
        <v>112</v>
      </c>
      <c r="B114" s="3">
        <v>15</v>
      </c>
      <c r="C114" s="3">
        <v>44</v>
      </c>
      <c r="D114" s="3">
        <v>0</v>
      </c>
      <c r="E114" s="3">
        <v>0</v>
      </c>
      <c r="F114" s="3">
        <v>5</v>
      </c>
      <c r="G114" s="3">
        <v>0</v>
      </c>
      <c r="H114" s="3">
        <v>0</v>
      </c>
      <c r="I114" s="3">
        <v>5</v>
      </c>
      <c r="J114" s="3">
        <v>0</v>
      </c>
      <c r="K114" s="3">
        <v>10</v>
      </c>
    </row>
    <row r="115" spans="1:11" ht="15" thickBot="1" x14ac:dyDescent="0.35">
      <c r="A115" s="2">
        <v>113</v>
      </c>
      <c r="B115" s="3">
        <v>16</v>
      </c>
      <c r="C115" s="3">
        <v>52</v>
      </c>
      <c r="D115" s="3">
        <v>0</v>
      </c>
      <c r="E115" s="3">
        <v>0</v>
      </c>
      <c r="F115" s="3">
        <v>0</v>
      </c>
      <c r="G115" s="3">
        <v>2</v>
      </c>
      <c r="H115" s="3">
        <v>0</v>
      </c>
      <c r="I115" s="3">
        <v>4</v>
      </c>
      <c r="J115" s="3">
        <v>1</v>
      </c>
      <c r="K115" s="3">
        <v>7</v>
      </c>
    </row>
    <row r="116" spans="1:11" ht="15" thickBot="1" x14ac:dyDescent="0.35">
      <c r="A116" s="2">
        <v>114</v>
      </c>
      <c r="B116" s="3">
        <v>17</v>
      </c>
      <c r="C116" s="3">
        <v>61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8</v>
      </c>
      <c r="J116" s="3">
        <v>0</v>
      </c>
      <c r="K116" s="3">
        <v>8</v>
      </c>
    </row>
    <row r="117" spans="1:11" ht="15" thickBot="1" x14ac:dyDescent="0.35">
      <c r="A117" s="2">
        <v>115</v>
      </c>
      <c r="B117" s="3">
        <v>19</v>
      </c>
      <c r="C117" s="3">
        <v>42</v>
      </c>
      <c r="D117" s="3">
        <v>2</v>
      </c>
      <c r="E117" s="3">
        <v>0</v>
      </c>
      <c r="F117" s="3">
        <v>3</v>
      </c>
      <c r="G117" s="3">
        <v>0</v>
      </c>
      <c r="H117" s="3">
        <v>0</v>
      </c>
      <c r="I117" s="3">
        <v>3</v>
      </c>
      <c r="J117" s="3">
        <v>0</v>
      </c>
      <c r="K117" s="3">
        <v>8</v>
      </c>
    </row>
    <row r="118" spans="1:11" ht="15" thickBot="1" x14ac:dyDescent="0.35">
      <c r="A118" s="2">
        <v>116</v>
      </c>
      <c r="B118" s="3">
        <v>20</v>
      </c>
      <c r="C118" s="3">
        <v>58</v>
      </c>
      <c r="D118" s="3">
        <v>0</v>
      </c>
      <c r="E118" s="3">
        <v>3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3</v>
      </c>
    </row>
    <row r="119" spans="1:11" ht="15" thickBot="1" x14ac:dyDescent="0.35">
      <c r="A119" s="2">
        <v>117</v>
      </c>
      <c r="B119" s="3">
        <v>21</v>
      </c>
      <c r="C119" s="3">
        <v>49</v>
      </c>
      <c r="D119" s="3">
        <v>2</v>
      </c>
      <c r="E119" s="3">
        <v>0</v>
      </c>
      <c r="F119" s="3">
        <v>3</v>
      </c>
      <c r="G119" s="3">
        <v>0</v>
      </c>
      <c r="H119" s="3">
        <v>8</v>
      </c>
      <c r="I119" s="3">
        <v>0</v>
      </c>
      <c r="J119" s="3">
        <v>3</v>
      </c>
      <c r="K119" s="3">
        <v>16</v>
      </c>
    </row>
    <row r="120" spans="1:11" ht="15" thickBot="1" x14ac:dyDescent="0.35">
      <c r="A120" s="2">
        <v>118</v>
      </c>
      <c r="B120" s="3">
        <v>23</v>
      </c>
      <c r="C120" s="3">
        <v>56</v>
      </c>
      <c r="D120" s="3">
        <v>0</v>
      </c>
      <c r="E120" s="3">
        <v>0</v>
      </c>
      <c r="F120" s="3">
        <v>5</v>
      </c>
      <c r="G120" s="3">
        <v>7</v>
      </c>
      <c r="H120" s="3">
        <v>1</v>
      </c>
      <c r="I120" s="3">
        <v>0</v>
      </c>
      <c r="J120" s="3">
        <v>0</v>
      </c>
      <c r="K120" s="3">
        <v>13</v>
      </c>
    </row>
    <row r="121" spans="1:11" ht="15" thickBot="1" x14ac:dyDescent="0.35">
      <c r="A121" s="2">
        <v>119</v>
      </c>
      <c r="B121" s="3">
        <v>26</v>
      </c>
      <c r="C121" s="3">
        <v>45</v>
      </c>
      <c r="D121" s="3">
        <v>0</v>
      </c>
      <c r="E121" s="3">
        <v>6</v>
      </c>
      <c r="F121" s="3">
        <v>5</v>
      </c>
      <c r="G121" s="3">
        <v>0</v>
      </c>
      <c r="H121" s="3">
        <v>2</v>
      </c>
      <c r="I121" s="3">
        <v>0</v>
      </c>
      <c r="J121" s="3">
        <v>0</v>
      </c>
      <c r="K121" s="3">
        <v>13</v>
      </c>
    </row>
    <row r="122" spans="1:11" ht="15" thickBot="1" x14ac:dyDescent="0.35">
      <c r="A122" s="2">
        <v>120</v>
      </c>
      <c r="B122" s="3">
        <v>27</v>
      </c>
      <c r="C122" s="3">
        <v>41</v>
      </c>
      <c r="D122" s="3">
        <v>2</v>
      </c>
      <c r="E122" s="3">
        <v>7</v>
      </c>
      <c r="F122" s="3">
        <v>0</v>
      </c>
      <c r="G122" s="3">
        <v>0</v>
      </c>
      <c r="H122" s="3">
        <v>0</v>
      </c>
      <c r="I122" s="3">
        <v>1</v>
      </c>
      <c r="J122" s="3">
        <v>2</v>
      </c>
      <c r="K122" s="3">
        <v>12</v>
      </c>
    </row>
    <row r="123" spans="1:11" ht="15" thickBot="1" x14ac:dyDescent="0.35">
      <c r="A123" s="2">
        <v>121</v>
      </c>
      <c r="B123" s="3">
        <v>28</v>
      </c>
      <c r="C123" s="3">
        <v>51</v>
      </c>
      <c r="D123" s="3">
        <v>0</v>
      </c>
      <c r="E123" s="3">
        <v>0</v>
      </c>
      <c r="F123" s="3">
        <v>0</v>
      </c>
      <c r="G123" s="3">
        <v>7</v>
      </c>
      <c r="H123" s="3">
        <v>3</v>
      </c>
      <c r="I123" s="3">
        <v>0</v>
      </c>
      <c r="J123" s="3">
        <v>8</v>
      </c>
      <c r="K123" s="3">
        <v>18</v>
      </c>
    </row>
    <row r="124" spans="1:11" ht="15" thickBot="1" x14ac:dyDescent="0.35">
      <c r="A124" s="2">
        <v>122</v>
      </c>
      <c r="B124" s="3">
        <v>29</v>
      </c>
      <c r="C124" s="3">
        <v>59</v>
      </c>
      <c r="D124" s="3">
        <v>5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5</v>
      </c>
    </row>
    <row r="125" spans="1:11" ht="15" thickBot="1" x14ac:dyDescent="0.35">
      <c r="A125" s="2">
        <v>123</v>
      </c>
      <c r="B125" s="3">
        <v>30</v>
      </c>
      <c r="C125" s="3">
        <v>47</v>
      </c>
      <c r="D125" s="3">
        <v>0</v>
      </c>
      <c r="E125" s="3">
        <v>6</v>
      </c>
      <c r="F125" s="3">
        <v>0</v>
      </c>
      <c r="G125" s="3">
        <v>0</v>
      </c>
      <c r="H125" s="3">
        <v>0</v>
      </c>
      <c r="I125" s="3">
        <v>4</v>
      </c>
      <c r="J125" s="3">
        <v>0</v>
      </c>
      <c r="K125" s="3">
        <v>10</v>
      </c>
    </row>
    <row r="126" spans="1:11" ht="15" thickBot="1" x14ac:dyDescent="0.35">
      <c r="A126" s="2">
        <v>124</v>
      </c>
      <c r="B126" s="3">
        <v>2</v>
      </c>
      <c r="C126" s="3">
        <v>50</v>
      </c>
      <c r="D126" s="3">
        <v>0</v>
      </c>
      <c r="E126" s="3">
        <v>0</v>
      </c>
      <c r="F126" s="3">
        <v>0</v>
      </c>
      <c r="G126" s="3">
        <v>10</v>
      </c>
      <c r="H126" s="3">
        <v>0</v>
      </c>
      <c r="I126" s="3">
        <v>6</v>
      </c>
      <c r="J126" s="3">
        <v>0</v>
      </c>
      <c r="K126" s="3">
        <v>16</v>
      </c>
    </row>
    <row r="127" spans="1:11" ht="15" thickBot="1" x14ac:dyDescent="0.35">
      <c r="A127" s="2">
        <v>125</v>
      </c>
      <c r="B127" s="3">
        <v>3</v>
      </c>
      <c r="C127" s="3">
        <v>48</v>
      </c>
      <c r="D127" s="3">
        <v>0</v>
      </c>
      <c r="E127" s="3">
        <v>0</v>
      </c>
      <c r="F127" s="3">
        <v>5</v>
      </c>
      <c r="G127" s="3">
        <v>0</v>
      </c>
      <c r="H127" s="3">
        <v>0</v>
      </c>
      <c r="I127" s="3">
        <v>3</v>
      </c>
      <c r="J127" s="3">
        <v>0</v>
      </c>
      <c r="K127" s="3">
        <v>8</v>
      </c>
    </row>
    <row r="128" spans="1:11" ht="15" thickBot="1" x14ac:dyDescent="0.35">
      <c r="A128" s="2">
        <v>126</v>
      </c>
      <c r="B128" s="3">
        <v>4</v>
      </c>
      <c r="C128" s="3">
        <v>42</v>
      </c>
      <c r="D128" s="3">
        <v>0</v>
      </c>
      <c r="E128" s="3">
        <v>0</v>
      </c>
      <c r="F128" s="3">
        <v>0</v>
      </c>
      <c r="G128" s="3">
        <v>4</v>
      </c>
      <c r="H128" s="3">
        <v>0</v>
      </c>
      <c r="I128" s="3">
        <v>1</v>
      </c>
      <c r="J128" s="3">
        <v>0</v>
      </c>
      <c r="K128" s="3">
        <v>5</v>
      </c>
    </row>
    <row r="129" spans="1:11" ht="15" thickBot="1" x14ac:dyDescent="0.35">
      <c r="A129" s="2">
        <v>127</v>
      </c>
      <c r="B129" s="3">
        <v>5</v>
      </c>
      <c r="C129" s="3">
        <v>45</v>
      </c>
      <c r="D129" s="3">
        <v>0</v>
      </c>
      <c r="E129" s="3">
        <v>0</v>
      </c>
      <c r="F129" s="3">
        <v>10</v>
      </c>
      <c r="G129" s="3">
        <v>1</v>
      </c>
      <c r="H129" s="3">
        <v>0</v>
      </c>
      <c r="I129" s="3">
        <v>0</v>
      </c>
      <c r="J129" s="3">
        <v>0</v>
      </c>
      <c r="K129" s="3">
        <v>11</v>
      </c>
    </row>
    <row r="130" spans="1:11" ht="15" thickBot="1" x14ac:dyDescent="0.35">
      <c r="A130" s="2">
        <v>128</v>
      </c>
      <c r="B130" s="3">
        <v>6</v>
      </c>
      <c r="C130" s="3">
        <v>45</v>
      </c>
      <c r="D130" s="3">
        <v>0</v>
      </c>
      <c r="E130" s="3">
        <v>0</v>
      </c>
      <c r="F130" s="3">
        <v>1</v>
      </c>
      <c r="G130" s="3">
        <v>2</v>
      </c>
      <c r="H130" s="3">
        <v>0</v>
      </c>
      <c r="I130" s="3">
        <v>9</v>
      </c>
      <c r="J130" s="3">
        <v>1</v>
      </c>
      <c r="K130" s="3">
        <v>13</v>
      </c>
    </row>
    <row r="131" spans="1:11" ht="15" thickBot="1" x14ac:dyDescent="0.35">
      <c r="A131" s="2">
        <v>129</v>
      </c>
      <c r="B131" s="3">
        <v>7</v>
      </c>
      <c r="C131" s="3">
        <v>60</v>
      </c>
      <c r="D131" s="3">
        <v>0</v>
      </c>
      <c r="E131" s="3">
        <v>0</v>
      </c>
      <c r="F131" s="3">
        <v>8</v>
      </c>
      <c r="G131" s="3">
        <v>4</v>
      </c>
      <c r="H131" s="3">
        <v>0</v>
      </c>
      <c r="I131" s="3">
        <v>6</v>
      </c>
      <c r="J131" s="3">
        <v>0</v>
      </c>
      <c r="K131" s="3">
        <v>18</v>
      </c>
    </row>
    <row r="132" spans="1:11" ht="15" thickBot="1" x14ac:dyDescent="0.35">
      <c r="A132" s="2">
        <v>130</v>
      </c>
      <c r="B132" s="3">
        <v>9</v>
      </c>
      <c r="C132" s="3">
        <v>50</v>
      </c>
      <c r="D132" s="3">
        <v>5</v>
      </c>
      <c r="E132" s="3">
        <v>0</v>
      </c>
      <c r="F132" s="3">
        <v>0</v>
      </c>
      <c r="G132" s="3">
        <v>0</v>
      </c>
      <c r="H132" s="3">
        <v>0</v>
      </c>
      <c r="I132" s="3">
        <v>6</v>
      </c>
      <c r="J132" s="3">
        <v>0</v>
      </c>
      <c r="K132" s="3">
        <v>11</v>
      </c>
    </row>
    <row r="133" spans="1:11" ht="15" thickBot="1" x14ac:dyDescent="0.35">
      <c r="A133" s="2">
        <v>131</v>
      </c>
      <c r="B133" s="3">
        <v>10</v>
      </c>
      <c r="C133" s="3">
        <v>50</v>
      </c>
      <c r="D133" s="3">
        <v>7</v>
      </c>
      <c r="E133" s="3">
        <v>0</v>
      </c>
      <c r="F133" s="3">
        <v>0</v>
      </c>
      <c r="G133" s="3">
        <v>0</v>
      </c>
      <c r="H133" s="3">
        <v>0</v>
      </c>
      <c r="I133" s="3">
        <v>4</v>
      </c>
      <c r="J133" s="3">
        <v>0</v>
      </c>
      <c r="K133" s="3">
        <v>11</v>
      </c>
    </row>
    <row r="134" spans="1:11" ht="15" thickBot="1" x14ac:dyDescent="0.35">
      <c r="A134" s="2">
        <v>132</v>
      </c>
      <c r="B134" s="3">
        <v>11</v>
      </c>
      <c r="C134" s="3">
        <v>52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8</v>
      </c>
      <c r="J134" s="3">
        <v>3</v>
      </c>
      <c r="K134" s="3">
        <v>11</v>
      </c>
    </row>
    <row r="135" spans="1:11" ht="15" thickBot="1" x14ac:dyDescent="0.35">
      <c r="A135" s="2">
        <v>133</v>
      </c>
      <c r="B135" s="3">
        <v>12</v>
      </c>
      <c r="C135" s="3">
        <v>54</v>
      </c>
      <c r="D135" s="3">
        <v>0</v>
      </c>
      <c r="E135" s="3">
        <v>8</v>
      </c>
      <c r="F135" s="3">
        <v>0</v>
      </c>
      <c r="G135" s="3">
        <v>0</v>
      </c>
      <c r="H135" s="3">
        <v>0</v>
      </c>
      <c r="I135" s="3">
        <v>7</v>
      </c>
      <c r="J135" s="3">
        <v>0</v>
      </c>
      <c r="K135" s="3">
        <v>15</v>
      </c>
    </row>
    <row r="136" spans="1:11" ht="15" thickBot="1" x14ac:dyDescent="0.35">
      <c r="A136" s="2">
        <v>134</v>
      </c>
      <c r="B136" s="3">
        <v>13</v>
      </c>
      <c r="C136" s="3">
        <v>52</v>
      </c>
      <c r="D136" s="3">
        <v>0</v>
      </c>
      <c r="E136" s="3">
        <v>0</v>
      </c>
      <c r="F136" s="3">
        <v>0</v>
      </c>
      <c r="G136" s="3">
        <v>2</v>
      </c>
      <c r="H136" s="3">
        <v>0</v>
      </c>
      <c r="I136" s="3">
        <v>4</v>
      </c>
      <c r="J136" s="3">
        <v>0</v>
      </c>
      <c r="K136" s="3">
        <v>6</v>
      </c>
    </row>
    <row r="137" spans="1:11" ht="15" thickBot="1" x14ac:dyDescent="0.35">
      <c r="A137" s="2">
        <v>135</v>
      </c>
      <c r="B137" s="3">
        <v>14</v>
      </c>
      <c r="C137" s="3">
        <v>64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6</v>
      </c>
      <c r="J137" s="3">
        <v>0</v>
      </c>
      <c r="K137" s="3">
        <v>6</v>
      </c>
    </row>
    <row r="138" spans="1:11" ht="15" thickBot="1" x14ac:dyDescent="0.35">
      <c r="A138" s="2">
        <v>136</v>
      </c>
      <c r="B138" s="3">
        <v>16</v>
      </c>
      <c r="C138" s="3">
        <v>52</v>
      </c>
      <c r="D138" s="3">
        <v>1</v>
      </c>
      <c r="E138" s="3">
        <v>2</v>
      </c>
      <c r="F138" s="3">
        <v>0</v>
      </c>
      <c r="G138" s="3">
        <v>0</v>
      </c>
      <c r="H138" s="3">
        <v>0</v>
      </c>
      <c r="I138" s="3">
        <v>8</v>
      </c>
      <c r="J138" s="3">
        <v>4</v>
      </c>
      <c r="K138" s="3">
        <v>15</v>
      </c>
    </row>
    <row r="139" spans="1:11" ht="15" thickBot="1" x14ac:dyDescent="0.35">
      <c r="A139" s="2">
        <v>137</v>
      </c>
      <c r="B139" s="3">
        <v>17</v>
      </c>
      <c r="C139" s="3">
        <v>52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8</v>
      </c>
      <c r="J139" s="3">
        <v>0</v>
      </c>
      <c r="K139" s="3">
        <v>8</v>
      </c>
    </row>
    <row r="140" spans="1:11" ht="15" thickBot="1" x14ac:dyDescent="0.35">
      <c r="A140" s="2">
        <v>138</v>
      </c>
      <c r="B140" s="3">
        <v>18</v>
      </c>
      <c r="C140" s="3">
        <v>64</v>
      </c>
      <c r="D140" s="3">
        <v>0</v>
      </c>
      <c r="E140" s="3">
        <v>0</v>
      </c>
      <c r="F140" s="3">
        <v>0</v>
      </c>
      <c r="G140" s="3">
        <v>2</v>
      </c>
      <c r="H140" s="3">
        <v>0</v>
      </c>
      <c r="I140" s="3">
        <v>13</v>
      </c>
      <c r="J140" s="3">
        <v>4</v>
      </c>
      <c r="K140" s="3">
        <v>19</v>
      </c>
    </row>
    <row r="141" spans="1:11" ht="15" thickBot="1" x14ac:dyDescent="0.35">
      <c r="A141" s="2">
        <v>139</v>
      </c>
      <c r="B141" s="3">
        <v>19</v>
      </c>
      <c r="C141" s="3">
        <v>52</v>
      </c>
      <c r="D141" s="3">
        <v>0</v>
      </c>
      <c r="E141" s="3">
        <v>0</v>
      </c>
      <c r="F141" s="3">
        <v>1</v>
      </c>
      <c r="G141" s="3">
        <v>0</v>
      </c>
      <c r="H141" s="3">
        <v>0</v>
      </c>
      <c r="I141" s="3">
        <v>4</v>
      </c>
      <c r="J141" s="3">
        <v>0</v>
      </c>
      <c r="K141" s="3">
        <v>5</v>
      </c>
    </row>
    <row r="142" spans="1:11" ht="15" thickBot="1" x14ac:dyDescent="0.35">
      <c r="A142" s="2">
        <v>140</v>
      </c>
      <c r="B142" s="3">
        <v>20</v>
      </c>
      <c r="C142" s="3">
        <v>52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4</v>
      </c>
      <c r="J142" s="3">
        <v>4</v>
      </c>
      <c r="K142" s="3">
        <v>8</v>
      </c>
    </row>
    <row r="143" spans="1:11" ht="15" thickBot="1" x14ac:dyDescent="0.35">
      <c r="A143" s="2">
        <v>141</v>
      </c>
      <c r="B143" s="3">
        <v>21</v>
      </c>
      <c r="C143" s="3">
        <v>64</v>
      </c>
      <c r="D143" s="3">
        <v>0</v>
      </c>
      <c r="E143" s="3">
        <v>0</v>
      </c>
      <c r="F143" s="3">
        <v>0</v>
      </c>
      <c r="G143" s="3">
        <v>5</v>
      </c>
      <c r="H143" s="3">
        <v>10</v>
      </c>
      <c r="I143" s="3">
        <v>9</v>
      </c>
      <c r="J143" s="3">
        <v>0</v>
      </c>
      <c r="K143" s="3">
        <v>24</v>
      </c>
    </row>
    <row r="144" spans="1:11" ht="15" thickBot="1" x14ac:dyDescent="0.35">
      <c r="A144" s="2">
        <v>142</v>
      </c>
      <c r="B144" s="3">
        <v>23</v>
      </c>
      <c r="C144" s="3">
        <v>62</v>
      </c>
      <c r="D144" s="3">
        <v>0</v>
      </c>
      <c r="E144" s="3">
        <v>0</v>
      </c>
      <c r="F144" s="3">
        <v>0</v>
      </c>
      <c r="G144" s="3">
        <v>2</v>
      </c>
      <c r="H144" s="3">
        <v>0</v>
      </c>
      <c r="I144" s="3">
        <v>8</v>
      </c>
      <c r="J144" s="3">
        <v>0</v>
      </c>
      <c r="K144" s="3">
        <v>10</v>
      </c>
    </row>
    <row r="145" spans="1:11" ht="15" thickBot="1" x14ac:dyDescent="0.35">
      <c r="A145" s="2">
        <v>143</v>
      </c>
      <c r="B145" s="3">
        <v>24</v>
      </c>
      <c r="C145" s="3">
        <v>65</v>
      </c>
      <c r="D145" s="3">
        <v>0</v>
      </c>
      <c r="E145" s="3">
        <v>0</v>
      </c>
      <c r="F145" s="3">
        <v>1</v>
      </c>
      <c r="G145" s="3">
        <v>2</v>
      </c>
      <c r="H145" s="3">
        <v>0</v>
      </c>
      <c r="I145" s="3">
        <v>9</v>
      </c>
      <c r="J145" s="3">
        <v>1</v>
      </c>
      <c r="K145" s="3">
        <v>13</v>
      </c>
    </row>
    <row r="146" spans="1:11" ht="15" thickBot="1" x14ac:dyDescent="0.35">
      <c r="A146" s="2">
        <v>144</v>
      </c>
      <c r="B146" s="3">
        <v>25</v>
      </c>
      <c r="C146" s="3">
        <v>56</v>
      </c>
      <c r="D146" s="3">
        <v>0</v>
      </c>
      <c r="E146" s="3">
        <v>0</v>
      </c>
      <c r="F146" s="3">
        <v>1</v>
      </c>
      <c r="G146" s="3">
        <v>0</v>
      </c>
      <c r="H146" s="3">
        <v>0</v>
      </c>
      <c r="I146" s="3">
        <v>4</v>
      </c>
      <c r="J146" s="3">
        <v>0</v>
      </c>
      <c r="K146" s="3">
        <v>5</v>
      </c>
    </row>
    <row r="147" spans="1:11" ht="15" thickBot="1" x14ac:dyDescent="0.35">
      <c r="A147" s="2">
        <v>145</v>
      </c>
      <c r="B147" s="3">
        <v>26</v>
      </c>
      <c r="C147" s="3">
        <v>43</v>
      </c>
      <c r="D147" s="3">
        <v>0</v>
      </c>
      <c r="E147" s="3">
        <v>0</v>
      </c>
      <c r="F147" s="3">
        <v>0</v>
      </c>
      <c r="G147" s="3">
        <v>4</v>
      </c>
      <c r="H147" s="3">
        <v>6</v>
      </c>
      <c r="I147" s="3">
        <v>1</v>
      </c>
      <c r="J147" s="3">
        <v>0</v>
      </c>
      <c r="K147" s="3">
        <v>11</v>
      </c>
    </row>
    <row r="148" spans="1:11" ht="15" thickBot="1" x14ac:dyDescent="0.35">
      <c r="A148" s="2">
        <v>146</v>
      </c>
      <c r="B148" s="3">
        <v>27</v>
      </c>
      <c r="C148" s="3">
        <v>40</v>
      </c>
      <c r="D148" s="3">
        <v>0</v>
      </c>
      <c r="E148" s="3">
        <v>0</v>
      </c>
      <c r="F148" s="3">
        <v>10</v>
      </c>
      <c r="G148" s="3">
        <v>1</v>
      </c>
      <c r="H148" s="3">
        <v>0</v>
      </c>
      <c r="I148" s="3">
        <v>0</v>
      </c>
      <c r="J148" s="3">
        <v>0</v>
      </c>
      <c r="K148" s="3">
        <v>11</v>
      </c>
    </row>
    <row r="149" spans="1:11" ht="15" thickBot="1" x14ac:dyDescent="0.35">
      <c r="A149" s="2">
        <v>147</v>
      </c>
      <c r="B149" s="3">
        <v>28</v>
      </c>
      <c r="C149" s="3">
        <v>52</v>
      </c>
      <c r="D149" s="3">
        <v>0</v>
      </c>
      <c r="E149" s="3">
        <v>0</v>
      </c>
      <c r="F149" s="3">
        <v>1</v>
      </c>
      <c r="G149" s="3">
        <v>0</v>
      </c>
      <c r="H149" s="3">
        <v>0</v>
      </c>
      <c r="I149" s="3">
        <v>4</v>
      </c>
      <c r="J149" s="3">
        <v>0</v>
      </c>
      <c r="K149" s="3">
        <v>5</v>
      </c>
    </row>
    <row r="150" spans="1:11" ht="15" thickBot="1" x14ac:dyDescent="0.35">
      <c r="A150" s="2">
        <v>148</v>
      </c>
      <c r="B150" s="3">
        <v>30</v>
      </c>
      <c r="C150" s="3">
        <v>60</v>
      </c>
      <c r="D150" s="3">
        <v>0</v>
      </c>
      <c r="E150" s="3">
        <v>0</v>
      </c>
      <c r="F150" s="3">
        <v>1</v>
      </c>
      <c r="G150" s="3">
        <v>2</v>
      </c>
      <c r="H150" s="3">
        <v>0</v>
      </c>
      <c r="I150" s="3">
        <v>9</v>
      </c>
      <c r="J150" s="3">
        <v>1</v>
      </c>
      <c r="K150" s="3">
        <v>13</v>
      </c>
    </row>
    <row r="151" spans="1:11" ht="15" thickBot="1" x14ac:dyDescent="0.35">
      <c r="A151" s="2">
        <v>149</v>
      </c>
      <c r="B151" s="3">
        <v>31</v>
      </c>
      <c r="C151" s="3">
        <v>46</v>
      </c>
      <c r="D151" s="3">
        <v>0</v>
      </c>
      <c r="E151" s="3">
        <v>0</v>
      </c>
      <c r="F151" s="3">
        <v>0</v>
      </c>
      <c r="G151" s="3">
        <v>6</v>
      </c>
      <c r="H151" s="3">
        <v>0</v>
      </c>
      <c r="I151" s="3">
        <v>10</v>
      </c>
      <c r="J151" s="3">
        <v>0</v>
      </c>
      <c r="K151" s="3">
        <v>16</v>
      </c>
    </row>
    <row r="152" spans="1:11" ht="15" thickBot="1" x14ac:dyDescent="0.35">
      <c r="A152" s="59" t="s">
        <v>12</v>
      </c>
      <c r="B152" s="60"/>
      <c r="C152" s="4">
        <f>SUM(C3:C151)</f>
        <v>7891</v>
      </c>
      <c r="D152" s="4">
        <f t="shared" ref="D152:K152" si="0">SUM(D3:D151)</f>
        <v>132</v>
      </c>
      <c r="E152" s="4">
        <f t="shared" si="0"/>
        <v>93</v>
      </c>
      <c r="F152" s="4">
        <f t="shared" si="0"/>
        <v>196</v>
      </c>
      <c r="G152" s="4">
        <f t="shared" si="0"/>
        <v>312</v>
      </c>
      <c r="H152" s="4">
        <f t="shared" si="0"/>
        <v>85</v>
      </c>
      <c r="I152" s="4">
        <f t="shared" si="0"/>
        <v>681</v>
      </c>
      <c r="J152" s="4">
        <f t="shared" si="0"/>
        <v>72</v>
      </c>
      <c r="K152" s="4">
        <f t="shared" si="0"/>
        <v>1571</v>
      </c>
    </row>
  </sheetData>
  <mergeCells count="6">
    <mergeCell ref="K1:K2"/>
    <mergeCell ref="A152:B152"/>
    <mergeCell ref="A1:A2"/>
    <mergeCell ref="B1:B2"/>
    <mergeCell ref="C1:C2"/>
    <mergeCell ref="D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391BE-617C-49FA-B0EE-A9F0BCDB934F}">
  <dimension ref="A2:O182"/>
  <sheetViews>
    <sheetView tabSelected="1" topLeftCell="A14" workbookViewId="0">
      <selection activeCell="A19" sqref="A19:F28"/>
    </sheetView>
  </sheetViews>
  <sheetFormatPr defaultColWidth="8.77734375" defaultRowHeight="14.4" x14ac:dyDescent="0.3"/>
  <cols>
    <col min="1" max="1" width="8.44140625" style="5" customWidth="1"/>
    <col min="2" max="2" width="19.21875" style="5" customWidth="1"/>
    <col min="3" max="3" width="10.6640625" style="5" customWidth="1"/>
    <col min="4" max="4" width="10.33203125" style="5" bestFit="1" customWidth="1"/>
    <col min="5" max="5" width="10.21875" style="5" customWidth="1"/>
    <col min="6" max="16384" width="8.77734375" style="5"/>
  </cols>
  <sheetData>
    <row r="2" spans="1:4" x14ac:dyDescent="0.3">
      <c r="A2" s="16" t="s">
        <v>22</v>
      </c>
    </row>
    <row r="3" spans="1:4" ht="27.6" x14ac:dyDescent="0.3">
      <c r="A3" s="17" t="s">
        <v>0</v>
      </c>
      <c r="B3" s="17" t="s">
        <v>3</v>
      </c>
      <c r="C3" s="17" t="s">
        <v>20</v>
      </c>
      <c r="D3" s="17" t="s">
        <v>19</v>
      </c>
    </row>
    <row r="4" spans="1:4" x14ac:dyDescent="0.3">
      <c r="A4" s="18">
        <v>1</v>
      </c>
      <c r="B4" s="18" t="s">
        <v>5</v>
      </c>
      <c r="C4" s="18">
        <v>132</v>
      </c>
      <c r="D4" s="19">
        <f t="shared" ref="D4:D10" si="0">C4/$C$11</f>
        <v>8.4022915340547427E-2</v>
      </c>
    </row>
    <row r="5" spans="1:4" x14ac:dyDescent="0.3">
      <c r="A5" s="18">
        <v>2</v>
      </c>
      <c r="B5" s="18" t="s">
        <v>6</v>
      </c>
      <c r="C5" s="14">
        <v>93</v>
      </c>
      <c r="D5" s="19">
        <f t="shared" si="0"/>
        <v>5.919796308084023E-2</v>
      </c>
    </row>
    <row r="6" spans="1:4" x14ac:dyDescent="0.3">
      <c r="A6" s="18">
        <v>3</v>
      </c>
      <c r="B6" s="18" t="s">
        <v>7</v>
      </c>
      <c r="C6" s="14">
        <v>196</v>
      </c>
      <c r="D6" s="19">
        <f t="shared" si="0"/>
        <v>0.12476129853596435</v>
      </c>
    </row>
    <row r="7" spans="1:4" x14ac:dyDescent="0.3">
      <c r="A7" s="18">
        <v>4</v>
      </c>
      <c r="B7" s="20" t="s">
        <v>8</v>
      </c>
      <c r="C7" s="14">
        <v>312</v>
      </c>
      <c r="D7" s="19">
        <f t="shared" si="0"/>
        <v>0.19859961807765755</v>
      </c>
    </row>
    <row r="8" spans="1:4" x14ac:dyDescent="0.3">
      <c r="A8" s="18">
        <v>5</v>
      </c>
      <c r="B8" s="20" t="s">
        <v>9</v>
      </c>
      <c r="C8" s="14">
        <v>85</v>
      </c>
      <c r="D8" s="19">
        <f t="shared" si="0"/>
        <v>5.4105665181413111E-2</v>
      </c>
    </row>
    <row r="9" spans="1:4" x14ac:dyDescent="0.3">
      <c r="A9" s="18">
        <v>6</v>
      </c>
      <c r="B9" s="20" t="s">
        <v>10</v>
      </c>
      <c r="C9" s="14">
        <v>681</v>
      </c>
      <c r="D9" s="19">
        <f t="shared" si="0"/>
        <v>0.43348185868873329</v>
      </c>
    </row>
    <row r="10" spans="1:4" x14ac:dyDescent="0.3">
      <c r="A10" s="18">
        <v>7</v>
      </c>
      <c r="B10" s="20" t="s">
        <v>11</v>
      </c>
      <c r="C10" s="14">
        <v>72</v>
      </c>
      <c r="D10" s="19">
        <f t="shared" si="0"/>
        <v>4.5830681094844047E-2</v>
      </c>
    </row>
    <row r="11" spans="1:4" x14ac:dyDescent="0.3">
      <c r="A11" s="66" t="s">
        <v>16</v>
      </c>
      <c r="B11" s="66"/>
      <c r="C11" s="17">
        <f>SUM(C4:C10)</f>
        <v>1571</v>
      </c>
      <c r="D11" s="17">
        <f>SUM(D4:D10)</f>
        <v>0.99999999999999989</v>
      </c>
    </row>
    <row r="13" spans="1:4" ht="27.6" x14ac:dyDescent="0.3">
      <c r="A13" s="21" t="s">
        <v>21</v>
      </c>
      <c r="B13" s="22">
        <v>7855</v>
      </c>
    </row>
    <row r="17" spans="1:15" x14ac:dyDescent="0.3">
      <c r="A17" s="16" t="s">
        <v>23</v>
      </c>
      <c r="B17" s="23"/>
    </row>
    <row r="18" spans="1:15" ht="15" thickBot="1" x14ac:dyDescent="0.35"/>
    <row r="19" spans="1:15" ht="15.45" customHeight="1" x14ac:dyDescent="0.3">
      <c r="A19" s="24"/>
      <c r="B19" s="25"/>
      <c r="C19" s="25"/>
      <c r="D19" s="25"/>
      <c r="E19" s="25"/>
      <c r="F19" s="25"/>
      <c r="I19" s="13"/>
      <c r="J19" s="67"/>
      <c r="K19" s="67"/>
      <c r="L19" s="67"/>
      <c r="M19" s="67"/>
      <c r="N19" s="67"/>
    </row>
    <row r="20" spans="1:15" ht="28.2" thickBot="1" x14ac:dyDescent="0.35">
      <c r="A20" s="18" t="s">
        <v>0</v>
      </c>
      <c r="B20" s="18" t="s">
        <v>3</v>
      </c>
      <c r="C20" s="18" t="s">
        <v>20</v>
      </c>
      <c r="D20" s="18" t="s">
        <v>19</v>
      </c>
      <c r="E20" s="18" t="s">
        <v>18</v>
      </c>
      <c r="F20" s="18" t="s">
        <v>17</v>
      </c>
      <c r="I20" s="10"/>
      <c r="J20" s="68"/>
      <c r="K20" s="68"/>
      <c r="L20" s="68"/>
      <c r="M20" s="68"/>
      <c r="N20" s="68"/>
    </row>
    <row r="21" spans="1:15" ht="16.2" thickBot="1" x14ac:dyDescent="0.35">
      <c r="A21" s="18">
        <v>1</v>
      </c>
      <c r="B21" s="18" t="s">
        <v>10</v>
      </c>
      <c r="C21" s="18">
        <v>681</v>
      </c>
      <c r="D21" s="19">
        <f t="shared" ref="D21:D27" si="1">C21/$C$28</f>
        <v>0.43348185868873329</v>
      </c>
      <c r="E21" s="19">
        <f>D21</f>
        <v>0.43348185868873329</v>
      </c>
      <c r="F21" s="18">
        <v>1</v>
      </c>
      <c r="I21" s="10"/>
      <c r="J21" s="6"/>
      <c r="K21" s="6"/>
      <c r="L21" s="12"/>
      <c r="M21" s="12"/>
      <c r="N21" s="6"/>
    </row>
    <row r="22" spans="1:15" ht="16.2" thickBot="1" x14ac:dyDescent="0.35">
      <c r="A22" s="18">
        <v>2</v>
      </c>
      <c r="B22" s="18" t="s">
        <v>8</v>
      </c>
      <c r="C22" s="18">
        <v>312</v>
      </c>
      <c r="D22" s="19">
        <f t="shared" si="1"/>
        <v>0.19859961807765755</v>
      </c>
      <c r="E22" s="26">
        <f t="shared" ref="E22:E27" si="2">E21+D22</f>
        <v>0.63208147676639082</v>
      </c>
      <c r="F22" s="18">
        <v>2</v>
      </c>
      <c r="I22" s="10"/>
      <c r="J22" s="6"/>
      <c r="K22" s="6"/>
      <c r="L22" s="12"/>
      <c r="M22" s="11"/>
      <c r="N22" s="6"/>
      <c r="O22" s="7"/>
    </row>
    <row r="23" spans="1:15" ht="16.2" thickBot="1" x14ac:dyDescent="0.35">
      <c r="A23" s="18">
        <v>3</v>
      </c>
      <c r="B23" s="18" t="s">
        <v>7</v>
      </c>
      <c r="C23" s="18">
        <v>196</v>
      </c>
      <c r="D23" s="19">
        <f t="shared" si="1"/>
        <v>0.12476129853596435</v>
      </c>
      <c r="E23" s="26">
        <f t="shared" si="2"/>
        <v>0.75684277530235522</v>
      </c>
      <c r="F23" s="18">
        <v>3</v>
      </c>
      <c r="I23" s="10"/>
      <c r="J23" s="6"/>
      <c r="K23" s="6"/>
      <c r="L23" s="12"/>
      <c r="M23" s="11"/>
      <c r="N23" s="6"/>
      <c r="O23" s="7"/>
    </row>
    <row r="24" spans="1:15" ht="16.2" thickBot="1" x14ac:dyDescent="0.35">
      <c r="A24" s="18">
        <v>4</v>
      </c>
      <c r="B24" s="20" t="s">
        <v>5</v>
      </c>
      <c r="C24" s="18">
        <v>132</v>
      </c>
      <c r="D24" s="19">
        <f t="shared" si="1"/>
        <v>8.4022915340547427E-2</v>
      </c>
      <c r="E24" s="26">
        <f t="shared" si="2"/>
        <v>0.84086569064290262</v>
      </c>
      <c r="F24" s="18">
        <v>4</v>
      </c>
      <c r="I24" s="10"/>
      <c r="J24" s="9"/>
      <c r="K24" s="6"/>
      <c r="L24" s="12"/>
      <c r="M24" s="6"/>
      <c r="N24" s="6"/>
      <c r="O24" s="7"/>
    </row>
    <row r="25" spans="1:15" ht="16.2" thickBot="1" x14ac:dyDescent="0.35">
      <c r="A25" s="18">
        <v>5</v>
      </c>
      <c r="B25" s="20" t="s">
        <v>6</v>
      </c>
      <c r="C25" s="18">
        <v>93</v>
      </c>
      <c r="D25" s="19">
        <f t="shared" si="1"/>
        <v>5.919796308084023E-2</v>
      </c>
      <c r="E25" s="26">
        <f t="shared" si="2"/>
        <v>0.90006365372374286</v>
      </c>
      <c r="F25" s="18">
        <v>5</v>
      </c>
      <c r="I25" s="10"/>
      <c r="J25" s="9"/>
      <c r="K25" s="6"/>
      <c r="L25" s="8"/>
      <c r="M25" s="6"/>
      <c r="N25" s="6"/>
      <c r="O25" s="7"/>
    </row>
    <row r="26" spans="1:15" ht="16.2" thickBot="1" x14ac:dyDescent="0.35">
      <c r="A26" s="18">
        <v>6</v>
      </c>
      <c r="B26" s="18" t="s">
        <v>9</v>
      </c>
      <c r="C26" s="18">
        <v>85</v>
      </c>
      <c r="D26" s="19">
        <f t="shared" si="1"/>
        <v>5.4105665181413111E-2</v>
      </c>
      <c r="E26" s="26">
        <f t="shared" si="2"/>
        <v>0.95416931890515599</v>
      </c>
      <c r="F26" s="18">
        <v>6</v>
      </c>
      <c r="I26" s="10"/>
      <c r="J26" s="6"/>
      <c r="K26" s="6"/>
      <c r="L26" s="8"/>
      <c r="M26" s="11"/>
      <c r="N26" s="6"/>
      <c r="O26" s="7"/>
    </row>
    <row r="27" spans="1:15" ht="16.2" thickBot="1" x14ac:dyDescent="0.35">
      <c r="A27" s="18">
        <v>7</v>
      </c>
      <c r="B27" s="20" t="s">
        <v>11</v>
      </c>
      <c r="C27" s="18">
        <v>72</v>
      </c>
      <c r="D27" s="19">
        <f t="shared" si="1"/>
        <v>4.5830681094844047E-2</v>
      </c>
      <c r="E27" s="26">
        <f t="shared" si="2"/>
        <v>1</v>
      </c>
      <c r="F27" s="18">
        <v>7</v>
      </c>
      <c r="I27" s="10"/>
      <c r="J27" s="9"/>
      <c r="K27" s="6"/>
      <c r="L27" s="8"/>
      <c r="M27" s="6"/>
      <c r="N27" s="6"/>
      <c r="O27" s="7"/>
    </row>
    <row r="28" spans="1:15" ht="16.2" thickBot="1" x14ac:dyDescent="0.35">
      <c r="A28" s="69" t="s">
        <v>16</v>
      </c>
      <c r="B28" s="69"/>
      <c r="C28" s="18">
        <f>SUM(C21:C27)</f>
        <v>1571</v>
      </c>
      <c r="D28" s="18">
        <v>100</v>
      </c>
      <c r="E28" s="18"/>
      <c r="F28" s="18"/>
      <c r="I28" s="70"/>
      <c r="J28" s="71"/>
      <c r="K28" s="6"/>
      <c r="L28" s="6"/>
      <c r="M28" s="6"/>
      <c r="N28" s="6"/>
    </row>
    <row r="31" spans="1:15" x14ac:dyDescent="0.3">
      <c r="A31" s="16" t="s">
        <v>15</v>
      </c>
      <c r="B31" s="23"/>
    </row>
    <row r="32" spans="1:15" x14ac:dyDescent="0.3">
      <c r="A32" s="15"/>
    </row>
    <row r="33" spans="1:5" ht="43.2" x14ac:dyDescent="0.3">
      <c r="A33" s="14" t="s">
        <v>0</v>
      </c>
      <c r="B33" s="14" t="s">
        <v>14</v>
      </c>
      <c r="C33" s="27" t="s">
        <v>13</v>
      </c>
      <c r="E33" s="5" t="s">
        <v>24</v>
      </c>
    </row>
    <row r="34" spans="1:5" x14ac:dyDescent="0.3">
      <c r="A34" s="14">
        <v>1</v>
      </c>
      <c r="B34" s="14">
        <v>48</v>
      </c>
      <c r="C34" s="14">
        <v>16</v>
      </c>
    </row>
    <row r="35" spans="1:5" x14ac:dyDescent="0.3">
      <c r="A35" s="14">
        <v>2</v>
      </c>
      <c r="B35" s="14">
        <v>48</v>
      </c>
      <c r="C35" s="14">
        <v>8</v>
      </c>
    </row>
    <row r="36" spans="1:5" x14ac:dyDescent="0.3">
      <c r="A36" s="14">
        <v>3</v>
      </c>
      <c r="B36" s="14">
        <v>42</v>
      </c>
      <c r="C36" s="14">
        <v>5</v>
      </c>
    </row>
    <row r="37" spans="1:5" x14ac:dyDescent="0.3">
      <c r="A37" s="14">
        <v>4</v>
      </c>
      <c r="B37" s="14">
        <v>42</v>
      </c>
      <c r="C37" s="14">
        <v>11</v>
      </c>
    </row>
    <row r="38" spans="1:5" x14ac:dyDescent="0.3">
      <c r="A38" s="14">
        <v>5</v>
      </c>
      <c r="B38" s="14">
        <v>60</v>
      </c>
      <c r="C38" s="14">
        <v>13</v>
      </c>
    </row>
    <row r="39" spans="1:5" x14ac:dyDescent="0.3">
      <c r="A39" s="14">
        <v>6</v>
      </c>
      <c r="B39" s="14">
        <v>60</v>
      </c>
      <c r="C39" s="14">
        <v>18</v>
      </c>
    </row>
    <row r="40" spans="1:5" x14ac:dyDescent="0.3">
      <c r="A40" s="14">
        <v>7</v>
      </c>
      <c r="B40" s="14">
        <v>50</v>
      </c>
      <c r="C40" s="14">
        <v>6</v>
      </c>
    </row>
    <row r="41" spans="1:5" x14ac:dyDescent="0.3">
      <c r="A41" s="14">
        <v>8</v>
      </c>
      <c r="B41" s="14">
        <v>50</v>
      </c>
      <c r="C41" s="14">
        <v>4</v>
      </c>
    </row>
    <row r="42" spans="1:5" x14ac:dyDescent="0.3">
      <c r="A42" s="14">
        <v>9</v>
      </c>
      <c r="B42" s="14">
        <v>52</v>
      </c>
      <c r="C42" s="14">
        <v>8</v>
      </c>
    </row>
    <row r="43" spans="1:5" x14ac:dyDescent="0.3">
      <c r="A43" s="14">
        <v>10</v>
      </c>
      <c r="B43" s="14">
        <v>52</v>
      </c>
      <c r="C43" s="14">
        <v>17</v>
      </c>
    </row>
    <row r="44" spans="1:5" x14ac:dyDescent="0.3">
      <c r="A44" s="14">
        <v>11</v>
      </c>
      <c r="B44" s="14">
        <v>52</v>
      </c>
      <c r="C44" s="14">
        <v>6</v>
      </c>
    </row>
    <row r="45" spans="1:5" x14ac:dyDescent="0.3">
      <c r="A45" s="14">
        <v>12</v>
      </c>
      <c r="B45" s="14">
        <v>52</v>
      </c>
      <c r="C45" s="14">
        <v>6</v>
      </c>
    </row>
    <row r="46" spans="1:5" x14ac:dyDescent="0.3">
      <c r="A46" s="14">
        <v>13</v>
      </c>
      <c r="B46" s="14">
        <v>52</v>
      </c>
      <c r="C46" s="14">
        <v>11</v>
      </c>
    </row>
    <row r="47" spans="1:5" x14ac:dyDescent="0.3">
      <c r="A47" s="14">
        <v>14</v>
      </c>
      <c r="B47" s="14">
        <v>52</v>
      </c>
      <c r="C47" s="14">
        <v>8</v>
      </c>
    </row>
    <row r="48" spans="1:5" x14ac:dyDescent="0.3">
      <c r="A48" s="14">
        <v>15</v>
      </c>
      <c r="B48" s="14">
        <v>64</v>
      </c>
      <c r="C48" s="14">
        <v>15</v>
      </c>
    </row>
    <row r="49" spans="1:3" x14ac:dyDescent="0.3">
      <c r="A49" s="14">
        <v>16</v>
      </c>
      <c r="B49" s="14">
        <v>52</v>
      </c>
      <c r="C49" s="14">
        <v>5</v>
      </c>
    </row>
    <row r="50" spans="1:3" x14ac:dyDescent="0.3">
      <c r="A50" s="14">
        <v>17</v>
      </c>
      <c r="B50" s="14">
        <v>52</v>
      </c>
      <c r="C50" s="14">
        <v>4</v>
      </c>
    </row>
    <row r="51" spans="1:3" x14ac:dyDescent="0.3">
      <c r="A51" s="14">
        <v>18</v>
      </c>
      <c r="B51" s="14">
        <v>64</v>
      </c>
      <c r="C51" s="14">
        <v>15</v>
      </c>
    </row>
    <row r="52" spans="1:3" x14ac:dyDescent="0.3">
      <c r="A52" s="14">
        <v>19</v>
      </c>
      <c r="B52" s="14">
        <v>62</v>
      </c>
      <c r="C52" s="14">
        <v>10</v>
      </c>
    </row>
    <row r="53" spans="1:3" x14ac:dyDescent="0.3">
      <c r="A53" s="14">
        <v>20</v>
      </c>
      <c r="B53" s="14">
        <v>65</v>
      </c>
      <c r="C53" s="14">
        <v>13</v>
      </c>
    </row>
    <row r="54" spans="1:3" x14ac:dyDescent="0.3">
      <c r="A54" s="14">
        <v>21</v>
      </c>
      <c r="B54" s="14">
        <v>56</v>
      </c>
      <c r="C54" s="14">
        <v>11</v>
      </c>
    </row>
    <row r="55" spans="1:3" x14ac:dyDescent="0.3">
      <c r="A55" s="14">
        <v>22</v>
      </c>
      <c r="B55" s="14">
        <v>43</v>
      </c>
      <c r="C55" s="14">
        <v>5</v>
      </c>
    </row>
    <row r="56" spans="1:3" x14ac:dyDescent="0.3">
      <c r="A56" s="14">
        <v>23</v>
      </c>
      <c r="B56" s="14">
        <v>42</v>
      </c>
      <c r="C56" s="14">
        <v>11</v>
      </c>
    </row>
    <row r="57" spans="1:3" x14ac:dyDescent="0.3">
      <c r="A57" s="14">
        <v>24</v>
      </c>
      <c r="B57" s="14">
        <v>52</v>
      </c>
      <c r="C57" s="14">
        <v>5</v>
      </c>
    </row>
    <row r="58" spans="1:3" x14ac:dyDescent="0.3">
      <c r="A58" s="14">
        <v>25</v>
      </c>
      <c r="B58" s="14">
        <v>60</v>
      </c>
      <c r="C58" s="14">
        <v>13</v>
      </c>
    </row>
    <row r="59" spans="1:3" x14ac:dyDescent="0.3">
      <c r="A59" s="14">
        <v>26</v>
      </c>
      <c r="B59" s="14">
        <v>46</v>
      </c>
      <c r="C59" s="14">
        <v>16</v>
      </c>
    </row>
    <row r="60" spans="1:3" x14ac:dyDescent="0.3">
      <c r="A60" s="14">
        <v>27</v>
      </c>
      <c r="B60" s="14">
        <v>52</v>
      </c>
      <c r="C60" s="14">
        <v>8</v>
      </c>
    </row>
    <row r="61" spans="1:3" x14ac:dyDescent="0.3">
      <c r="A61" s="14">
        <v>28</v>
      </c>
      <c r="B61" s="14">
        <v>40</v>
      </c>
      <c r="C61" s="14">
        <v>8</v>
      </c>
    </row>
    <row r="62" spans="1:3" x14ac:dyDescent="0.3">
      <c r="A62" s="14">
        <v>29</v>
      </c>
      <c r="B62" s="14">
        <v>52</v>
      </c>
      <c r="C62" s="14">
        <v>14</v>
      </c>
    </row>
    <row r="63" spans="1:3" x14ac:dyDescent="0.3">
      <c r="A63" s="14">
        <v>30</v>
      </c>
      <c r="B63" s="14">
        <v>57</v>
      </c>
      <c r="C63" s="14">
        <v>16</v>
      </c>
    </row>
    <row r="64" spans="1:3" x14ac:dyDescent="0.3">
      <c r="A64" s="14">
        <v>31</v>
      </c>
      <c r="B64" s="14">
        <v>41</v>
      </c>
      <c r="C64" s="14">
        <v>13</v>
      </c>
    </row>
    <row r="65" spans="1:3" x14ac:dyDescent="0.3">
      <c r="A65" s="14">
        <v>32</v>
      </c>
      <c r="B65" s="14">
        <v>63</v>
      </c>
      <c r="C65" s="14">
        <v>19</v>
      </c>
    </row>
    <row r="66" spans="1:3" x14ac:dyDescent="0.3">
      <c r="A66" s="14">
        <v>33</v>
      </c>
      <c r="B66" s="14">
        <v>46</v>
      </c>
      <c r="C66" s="14">
        <v>9</v>
      </c>
    </row>
    <row r="67" spans="1:3" x14ac:dyDescent="0.3">
      <c r="A67" s="14">
        <v>34</v>
      </c>
      <c r="B67" s="14">
        <v>51</v>
      </c>
      <c r="C67" s="14">
        <v>16</v>
      </c>
    </row>
    <row r="68" spans="1:3" x14ac:dyDescent="0.3">
      <c r="A68" s="14">
        <v>35</v>
      </c>
      <c r="B68" s="14">
        <v>56</v>
      </c>
      <c r="C68" s="14">
        <v>17</v>
      </c>
    </row>
    <row r="69" spans="1:3" x14ac:dyDescent="0.3">
      <c r="A69" s="14">
        <v>36</v>
      </c>
      <c r="B69" s="14">
        <v>43</v>
      </c>
      <c r="C69" s="14">
        <v>9</v>
      </c>
    </row>
    <row r="70" spans="1:3" x14ac:dyDescent="0.3">
      <c r="A70" s="14">
        <v>37</v>
      </c>
      <c r="B70" s="14">
        <v>64</v>
      </c>
      <c r="C70" s="14">
        <v>13</v>
      </c>
    </row>
    <row r="71" spans="1:3" x14ac:dyDescent="0.3">
      <c r="A71" s="14">
        <v>38</v>
      </c>
      <c r="B71" s="14">
        <v>57</v>
      </c>
      <c r="C71" s="14">
        <v>16</v>
      </c>
    </row>
    <row r="72" spans="1:3" x14ac:dyDescent="0.3">
      <c r="A72" s="14">
        <v>39</v>
      </c>
      <c r="B72" s="14">
        <v>49</v>
      </c>
      <c r="C72" s="14">
        <v>9</v>
      </c>
    </row>
    <row r="73" spans="1:3" x14ac:dyDescent="0.3">
      <c r="A73" s="14">
        <v>40</v>
      </c>
      <c r="B73" s="14">
        <v>62</v>
      </c>
      <c r="C73" s="14">
        <v>13</v>
      </c>
    </row>
    <row r="74" spans="1:3" x14ac:dyDescent="0.3">
      <c r="A74" s="14">
        <v>41</v>
      </c>
      <c r="B74" s="14">
        <v>42</v>
      </c>
      <c r="C74" s="14">
        <v>5</v>
      </c>
    </row>
    <row r="75" spans="1:3" x14ac:dyDescent="0.3">
      <c r="A75" s="14">
        <v>42</v>
      </c>
      <c r="B75" s="14">
        <v>47</v>
      </c>
      <c r="C75" s="14">
        <v>16</v>
      </c>
    </row>
    <row r="76" spans="1:3" x14ac:dyDescent="0.3">
      <c r="A76" s="14">
        <v>43</v>
      </c>
      <c r="B76" s="14">
        <v>48</v>
      </c>
      <c r="C76" s="14">
        <v>14</v>
      </c>
    </row>
    <row r="77" spans="1:3" x14ac:dyDescent="0.3">
      <c r="A77" s="14">
        <v>44</v>
      </c>
      <c r="B77" s="14">
        <v>61</v>
      </c>
      <c r="C77" s="14">
        <v>14</v>
      </c>
    </row>
    <row r="78" spans="1:3" x14ac:dyDescent="0.3">
      <c r="A78" s="14">
        <v>45</v>
      </c>
      <c r="B78" s="14">
        <v>60</v>
      </c>
      <c r="C78" s="14">
        <v>19</v>
      </c>
    </row>
    <row r="79" spans="1:3" x14ac:dyDescent="0.3">
      <c r="A79" s="14">
        <v>46</v>
      </c>
      <c r="B79" s="14">
        <v>64</v>
      </c>
      <c r="C79" s="14">
        <v>13</v>
      </c>
    </row>
    <row r="80" spans="1:3" x14ac:dyDescent="0.3">
      <c r="A80" s="14">
        <v>47</v>
      </c>
      <c r="B80" s="14">
        <v>56</v>
      </c>
      <c r="C80" s="14">
        <v>5</v>
      </c>
    </row>
    <row r="81" spans="1:3" x14ac:dyDescent="0.3">
      <c r="A81" s="14">
        <v>48</v>
      </c>
      <c r="B81" s="14">
        <v>64</v>
      </c>
      <c r="C81" s="14">
        <v>13</v>
      </c>
    </row>
    <row r="82" spans="1:3" x14ac:dyDescent="0.3">
      <c r="A82" s="14">
        <v>49</v>
      </c>
      <c r="B82" s="14">
        <v>57</v>
      </c>
      <c r="C82" s="14">
        <v>5</v>
      </c>
    </row>
    <row r="83" spans="1:3" x14ac:dyDescent="0.3">
      <c r="A83" s="14">
        <v>50</v>
      </c>
      <c r="B83" s="14">
        <v>50</v>
      </c>
      <c r="C83" s="14">
        <v>6</v>
      </c>
    </row>
    <row r="84" spans="1:3" x14ac:dyDescent="0.3">
      <c r="A84" s="14">
        <v>51</v>
      </c>
      <c r="B84" s="14">
        <v>54</v>
      </c>
      <c r="C84" s="14">
        <v>9</v>
      </c>
    </row>
    <row r="85" spans="1:3" x14ac:dyDescent="0.3">
      <c r="A85" s="14">
        <v>52</v>
      </c>
      <c r="B85" s="14">
        <v>50</v>
      </c>
      <c r="C85" s="14">
        <v>5</v>
      </c>
    </row>
    <row r="86" spans="1:3" x14ac:dyDescent="0.3">
      <c r="A86" s="14">
        <v>53</v>
      </c>
      <c r="B86" s="14">
        <v>54</v>
      </c>
      <c r="C86" s="14">
        <v>12</v>
      </c>
    </row>
    <row r="87" spans="1:3" x14ac:dyDescent="0.3">
      <c r="A87" s="14">
        <v>54</v>
      </c>
      <c r="B87" s="14">
        <v>65</v>
      </c>
      <c r="C87" s="14">
        <v>21</v>
      </c>
    </row>
    <row r="88" spans="1:3" x14ac:dyDescent="0.3">
      <c r="A88" s="14">
        <v>55</v>
      </c>
      <c r="B88" s="14">
        <v>53</v>
      </c>
      <c r="C88" s="14">
        <v>9</v>
      </c>
    </row>
    <row r="89" spans="1:3" x14ac:dyDescent="0.3">
      <c r="A89" s="14">
        <v>56</v>
      </c>
      <c r="B89" s="14">
        <v>45</v>
      </c>
      <c r="C89" s="14">
        <v>6</v>
      </c>
    </row>
    <row r="90" spans="1:3" x14ac:dyDescent="0.3">
      <c r="A90" s="14">
        <v>57</v>
      </c>
      <c r="B90" s="14">
        <v>53</v>
      </c>
      <c r="C90" s="14">
        <v>9</v>
      </c>
    </row>
    <row r="91" spans="1:3" x14ac:dyDescent="0.3">
      <c r="A91" s="14">
        <v>58</v>
      </c>
      <c r="B91" s="14">
        <v>62</v>
      </c>
      <c r="C91" s="14">
        <v>13</v>
      </c>
    </row>
    <row r="92" spans="1:3" x14ac:dyDescent="0.3">
      <c r="A92" s="14">
        <v>59</v>
      </c>
      <c r="B92" s="14">
        <v>43</v>
      </c>
      <c r="C92" s="14">
        <v>9</v>
      </c>
    </row>
    <row r="93" spans="1:3" x14ac:dyDescent="0.3">
      <c r="A93" s="14">
        <v>60</v>
      </c>
      <c r="B93" s="14">
        <v>51</v>
      </c>
      <c r="C93" s="14">
        <v>7</v>
      </c>
    </row>
    <row r="94" spans="1:3" x14ac:dyDescent="0.3">
      <c r="A94" s="14">
        <v>61</v>
      </c>
      <c r="B94" s="14">
        <v>43</v>
      </c>
      <c r="C94" s="14">
        <v>9</v>
      </c>
    </row>
    <row r="95" spans="1:3" x14ac:dyDescent="0.3">
      <c r="A95" s="14">
        <v>62</v>
      </c>
      <c r="B95" s="14">
        <v>60</v>
      </c>
      <c r="C95" s="14">
        <v>18</v>
      </c>
    </row>
    <row r="96" spans="1:3" x14ac:dyDescent="0.3">
      <c r="A96" s="14">
        <v>63</v>
      </c>
      <c r="B96" s="14">
        <v>51</v>
      </c>
      <c r="C96" s="14">
        <v>5</v>
      </c>
    </row>
    <row r="97" spans="1:3" x14ac:dyDescent="0.3">
      <c r="A97" s="14">
        <v>64</v>
      </c>
      <c r="B97" s="14">
        <v>54</v>
      </c>
      <c r="C97" s="14">
        <v>8</v>
      </c>
    </row>
    <row r="98" spans="1:3" x14ac:dyDescent="0.3">
      <c r="A98" s="14">
        <v>65</v>
      </c>
      <c r="B98" s="14">
        <v>46</v>
      </c>
      <c r="C98" s="14">
        <v>9</v>
      </c>
    </row>
    <row r="99" spans="1:3" x14ac:dyDescent="0.3">
      <c r="A99" s="14">
        <v>66</v>
      </c>
      <c r="B99" s="14">
        <v>53</v>
      </c>
      <c r="C99" s="14">
        <v>15</v>
      </c>
    </row>
    <row r="100" spans="1:3" x14ac:dyDescent="0.3">
      <c r="A100" s="14">
        <v>67</v>
      </c>
      <c r="B100" s="14">
        <v>65</v>
      </c>
      <c r="C100" s="14">
        <v>13</v>
      </c>
    </row>
    <row r="101" spans="1:3" x14ac:dyDescent="0.3">
      <c r="A101" s="14">
        <v>68</v>
      </c>
      <c r="B101" s="14">
        <v>50</v>
      </c>
      <c r="C101" s="14">
        <v>9</v>
      </c>
    </row>
    <row r="102" spans="1:3" x14ac:dyDescent="0.3">
      <c r="A102" s="14">
        <v>69</v>
      </c>
      <c r="B102" s="14">
        <v>52</v>
      </c>
      <c r="C102" s="14">
        <v>6</v>
      </c>
    </row>
    <row r="103" spans="1:3" x14ac:dyDescent="0.3">
      <c r="A103" s="14">
        <v>70</v>
      </c>
      <c r="B103" s="14">
        <v>52</v>
      </c>
      <c r="C103" s="14">
        <v>11</v>
      </c>
    </row>
    <row r="104" spans="1:3" x14ac:dyDescent="0.3">
      <c r="A104" s="14">
        <v>71</v>
      </c>
      <c r="B104" s="14">
        <v>64</v>
      </c>
      <c r="C104" s="14">
        <v>11</v>
      </c>
    </row>
    <row r="105" spans="1:3" x14ac:dyDescent="0.3">
      <c r="A105" s="14">
        <v>72</v>
      </c>
      <c r="B105" s="14">
        <v>58</v>
      </c>
      <c r="C105" s="14">
        <v>10</v>
      </c>
    </row>
    <row r="106" spans="1:3" x14ac:dyDescent="0.3">
      <c r="A106" s="14">
        <v>73</v>
      </c>
      <c r="B106" s="14">
        <v>55</v>
      </c>
      <c r="C106" s="14">
        <v>7</v>
      </c>
    </row>
    <row r="107" spans="1:3" x14ac:dyDescent="0.3">
      <c r="A107" s="14">
        <v>74</v>
      </c>
      <c r="B107" s="14">
        <v>61</v>
      </c>
      <c r="C107" s="14">
        <v>9</v>
      </c>
    </row>
    <row r="108" spans="1:3" x14ac:dyDescent="0.3">
      <c r="A108" s="14">
        <v>75</v>
      </c>
      <c r="B108" s="14">
        <v>54</v>
      </c>
      <c r="C108" s="14">
        <v>7</v>
      </c>
    </row>
    <row r="109" spans="1:3" x14ac:dyDescent="0.3">
      <c r="A109" s="14">
        <v>76</v>
      </c>
      <c r="B109" s="14">
        <v>56</v>
      </c>
      <c r="C109" s="14">
        <v>5</v>
      </c>
    </row>
    <row r="110" spans="1:3" x14ac:dyDescent="0.3">
      <c r="A110" s="14">
        <v>77</v>
      </c>
      <c r="B110" s="14">
        <v>51</v>
      </c>
      <c r="C110" s="14">
        <v>9</v>
      </c>
    </row>
    <row r="111" spans="1:3" x14ac:dyDescent="0.3">
      <c r="A111" s="14">
        <v>78</v>
      </c>
      <c r="B111" s="14">
        <v>42</v>
      </c>
      <c r="C111" s="14">
        <v>5</v>
      </c>
    </row>
    <row r="112" spans="1:3" x14ac:dyDescent="0.3">
      <c r="A112" s="14">
        <v>79</v>
      </c>
      <c r="B112" s="14">
        <v>51</v>
      </c>
      <c r="C112" s="14">
        <v>9</v>
      </c>
    </row>
    <row r="113" spans="1:3" x14ac:dyDescent="0.3">
      <c r="A113" s="14">
        <v>80</v>
      </c>
      <c r="B113" s="14">
        <v>58</v>
      </c>
      <c r="C113" s="14">
        <v>13</v>
      </c>
    </row>
    <row r="114" spans="1:3" x14ac:dyDescent="0.3">
      <c r="A114" s="14">
        <v>81</v>
      </c>
      <c r="B114" s="14">
        <v>44</v>
      </c>
      <c r="C114" s="14">
        <v>9</v>
      </c>
    </row>
    <row r="115" spans="1:3" x14ac:dyDescent="0.3">
      <c r="A115" s="14">
        <v>82</v>
      </c>
      <c r="B115" s="14">
        <v>55</v>
      </c>
      <c r="C115" s="14">
        <v>11</v>
      </c>
    </row>
    <row r="116" spans="1:3" x14ac:dyDescent="0.3">
      <c r="A116" s="14">
        <v>83</v>
      </c>
      <c r="B116" s="14">
        <v>49</v>
      </c>
      <c r="C116" s="14">
        <v>13</v>
      </c>
    </row>
    <row r="117" spans="1:3" x14ac:dyDescent="0.3">
      <c r="A117" s="14">
        <v>84</v>
      </c>
      <c r="B117" s="14">
        <v>66</v>
      </c>
      <c r="C117" s="14">
        <v>11</v>
      </c>
    </row>
    <row r="118" spans="1:3" x14ac:dyDescent="0.3">
      <c r="A118" s="14">
        <v>85</v>
      </c>
      <c r="B118" s="14">
        <v>55</v>
      </c>
      <c r="C118" s="14">
        <v>13</v>
      </c>
    </row>
    <row r="119" spans="1:3" x14ac:dyDescent="0.3">
      <c r="A119" s="14">
        <v>86</v>
      </c>
      <c r="B119" s="14">
        <v>55</v>
      </c>
      <c r="C119" s="14">
        <v>6</v>
      </c>
    </row>
    <row r="120" spans="1:3" x14ac:dyDescent="0.3">
      <c r="A120" s="14">
        <v>87</v>
      </c>
      <c r="B120" s="14">
        <v>61</v>
      </c>
      <c r="C120" s="14">
        <v>4</v>
      </c>
    </row>
    <row r="121" spans="1:3" x14ac:dyDescent="0.3">
      <c r="A121" s="14">
        <v>88</v>
      </c>
      <c r="B121" s="14">
        <v>51</v>
      </c>
      <c r="C121" s="14">
        <v>8</v>
      </c>
    </row>
    <row r="122" spans="1:3" x14ac:dyDescent="0.3">
      <c r="A122" s="14">
        <v>89</v>
      </c>
      <c r="B122" s="14">
        <v>55</v>
      </c>
      <c r="C122" s="14">
        <v>16</v>
      </c>
    </row>
    <row r="123" spans="1:3" x14ac:dyDescent="0.3">
      <c r="A123" s="14">
        <v>90</v>
      </c>
      <c r="B123" s="14">
        <v>43</v>
      </c>
      <c r="C123" s="14">
        <v>7</v>
      </c>
    </row>
    <row r="124" spans="1:3" x14ac:dyDescent="0.3">
      <c r="A124" s="14">
        <v>91</v>
      </c>
      <c r="B124" s="14">
        <v>41</v>
      </c>
      <c r="C124" s="14">
        <v>6</v>
      </c>
    </row>
    <row r="125" spans="1:3" x14ac:dyDescent="0.3">
      <c r="A125" s="14">
        <v>92</v>
      </c>
      <c r="B125" s="14">
        <v>67</v>
      </c>
      <c r="C125" s="14">
        <v>8</v>
      </c>
    </row>
    <row r="126" spans="1:3" x14ac:dyDescent="0.3">
      <c r="A126" s="14">
        <v>93</v>
      </c>
      <c r="B126" s="14">
        <v>66</v>
      </c>
      <c r="C126" s="14">
        <v>10</v>
      </c>
    </row>
    <row r="127" spans="1:3" x14ac:dyDescent="0.3">
      <c r="A127" s="14">
        <v>94</v>
      </c>
      <c r="B127" s="14">
        <v>60</v>
      </c>
      <c r="C127" s="14">
        <v>19</v>
      </c>
    </row>
    <row r="128" spans="1:3" x14ac:dyDescent="0.3">
      <c r="A128" s="14">
        <v>95</v>
      </c>
      <c r="B128" s="14">
        <v>52</v>
      </c>
      <c r="C128" s="14">
        <v>13</v>
      </c>
    </row>
    <row r="129" spans="1:3" x14ac:dyDescent="0.3">
      <c r="A129" s="14">
        <v>96</v>
      </c>
      <c r="B129" s="14">
        <v>40</v>
      </c>
      <c r="C129" s="14">
        <v>13</v>
      </c>
    </row>
    <row r="130" spans="1:3" x14ac:dyDescent="0.3">
      <c r="A130" s="14">
        <v>97</v>
      </c>
      <c r="B130" s="14">
        <v>61</v>
      </c>
      <c r="C130" s="14">
        <v>12</v>
      </c>
    </row>
    <row r="131" spans="1:3" x14ac:dyDescent="0.3">
      <c r="A131" s="14">
        <v>98</v>
      </c>
      <c r="B131" s="14">
        <v>57</v>
      </c>
      <c r="C131" s="14">
        <v>18</v>
      </c>
    </row>
    <row r="132" spans="1:3" x14ac:dyDescent="0.3">
      <c r="A132" s="14">
        <v>99</v>
      </c>
      <c r="B132" s="14">
        <v>40</v>
      </c>
      <c r="C132" s="14">
        <v>11</v>
      </c>
    </row>
    <row r="133" spans="1:3" x14ac:dyDescent="0.3">
      <c r="A133" s="14">
        <v>100</v>
      </c>
      <c r="B133" s="14">
        <v>44</v>
      </c>
      <c r="C133" s="14">
        <v>4</v>
      </c>
    </row>
    <row r="134" spans="1:3" x14ac:dyDescent="0.3">
      <c r="A134" s="14">
        <v>101</v>
      </c>
      <c r="B134" s="14">
        <v>46</v>
      </c>
      <c r="C134" s="14">
        <v>7</v>
      </c>
    </row>
    <row r="135" spans="1:3" x14ac:dyDescent="0.3">
      <c r="A135" s="14">
        <v>102</v>
      </c>
      <c r="B135" s="14">
        <v>66</v>
      </c>
      <c r="C135" s="14">
        <v>9</v>
      </c>
    </row>
    <row r="136" spans="1:3" x14ac:dyDescent="0.3">
      <c r="A136" s="14">
        <v>103</v>
      </c>
      <c r="B136" s="14">
        <v>55</v>
      </c>
      <c r="C136" s="14">
        <v>13</v>
      </c>
    </row>
    <row r="137" spans="1:3" x14ac:dyDescent="0.3">
      <c r="A137" s="14">
        <v>104</v>
      </c>
      <c r="B137" s="14">
        <v>51</v>
      </c>
      <c r="C137" s="14">
        <v>9</v>
      </c>
    </row>
    <row r="138" spans="1:3" x14ac:dyDescent="0.3">
      <c r="A138" s="14">
        <v>105</v>
      </c>
      <c r="B138" s="14">
        <v>66</v>
      </c>
      <c r="C138" s="14">
        <v>11</v>
      </c>
    </row>
    <row r="139" spans="1:3" x14ac:dyDescent="0.3">
      <c r="A139" s="14">
        <v>106</v>
      </c>
      <c r="B139" s="14">
        <v>55</v>
      </c>
      <c r="C139" s="14">
        <v>13</v>
      </c>
    </row>
    <row r="140" spans="1:3" x14ac:dyDescent="0.3">
      <c r="A140" s="14">
        <v>107</v>
      </c>
      <c r="B140" s="14">
        <v>65</v>
      </c>
      <c r="C140" s="14">
        <v>8</v>
      </c>
    </row>
    <row r="141" spans="1:3" x14ac:dyDescent="0.3">
      <c r="A141" s="14">
        <v>108</v>
      </c>
      <c r="B141" s="14">
        <v>40</v>
      </c>
      <c r="C141" s="14">
        <v>9</v>
      </c>
    </row>
    <row r="142" spans="1:3" x14ac:dyDescent="0.3">
      <c r="A142" s="14">
        <v>109</v>
      </c>
      <c r="B142" s="14">
        <v>61</v>
      </c>
      <c r="C142" s="14">
        <v>5</v>
      </c>
    </row>
    <row r="143" spans="1:3" x14ac:dyDescent="0.3">
      <c r="A143" s="14">
        <v>110</v>
      </c>
      <c r="B143" s="14">
        <v>42</v>
      </c>
      <c r="C143" s="14">
        <v>10</v>
      </c>
    </row>
    <row r="144" spans="1:3" x14ac:dyDescent="0.3">
      <c r="A144" s="14">
        <v>111</v>
      </c>
      <c r="B144" s="14">
        <v>47</v>
      </c>
      <c r="C144" s="14">
        <v>10</v>
      </c>
    </row>
    <row r="145" spans="1:3" x14ac:dyDescent="0.3">
      <c r="A145" s="14">
        <v>112</v>
      </c>
      <c r="B145" s="14">
        <v>44</v>
      </c>
      <c r="C145" s="14">
        <v>10</v>
      </c>
    </row>
    <row r="146" spans="1:3" x14ac:dyDescent="0.3">
      <c r="A146" s="14">
        <v>113</v>
      </c>
      <c r="B146" s="14">
        <v>52</v>
      </c>
      <c r="C146" s="14">
        <v>7</v>
      </c>
    </row>
    <row r="147" spans="1:3" x14ac:dyDescent="0.3">
      <c r="A147" s="14">
        <v>114</v>
      </c>
      <c r="B147" s="14">
        <v>61</v>
      </c>
      <c r="C147" s="14">
        <v>8</v>
      </c>
    </row>
    <row r="148" spans="1:3" x14ac:dyDescent="0.3">
      <c r="A148" s="14">
        <v>115</v>
      </c>
      <c r="B148" s="14">
        <v>42</v>
      </c>
      <c r="C148" s="14">
        <v>8</v>
      </c>
    </row>
    <row r="149" spans="1:3" x14ac:dyDescent="0.3">
      <c r="A149" s="14">
        <v>116</v>
      </c>
      <c r="B149" s="14">
        <v>58</v>
      </c>
      <c r="C149" s="14">
        <v>3</v>
      </c>
    </row>
    <row r="150" spans="1:3" x14ac:dyDescent="0.3">
      <c r="A150" s="14">
        <v>117</v>
      </c>
      <c r="B150" s="14">
        <v>49</v>
      </c>
      <c r="C150" s="14">
        <v>16</v>
      </c>
    </row>
    <row r="151" spans="1:3" x14ac:dyDescent="0.3">
      <c r="A151" s="14">
        <v>118</v>
      </c>
      <c r="B151" s="14">
        <v>56</v>
      </c>
      <c r="C151" s="14">
        <v>13</v>
      </c>
    </row>
    <row r="152" spans="1:3" x14ac:dyDescent="0.3">
      <c r="A152" s="14">
        <v>119</v>
      </c>
      <c r="B152" s="14">
        <v>45</v>
      </c>
      <c r="C152" s="14">
        <v>13</v>
      </c>
    </row>
    <row r="153" spans="1:3" x14ac:dyDescent="0.3">
      <c r="A153" s="14">
        <v>120</v>
      </c>
      <c r="B153" s="14">
        <v>41</v>
      </c>
      <c r="C153" s="14">
        <v>12</v>
      </c>
    </row>
    <row r="154" spans="1:3" x14ac:dyDescent="0.3">
      <c r="A154" s="14">
        <v>121</v>
      </c>
      <c r="B154" s="14">
        <v>51</v>
      </c>
      <c r="C154" s="14">
        <v>18</v>
      </c>
    </row>
    <row r="155" spans="1:3" x14ac:dyDescent="0.3">
      <c r="A155" s="14">
        <v>122</v>
      </c>
      <c r="B155" s="14">
        <v>59</v>
      </c>
      <c r="C155" s="14">
        <v>5</v>
      </c>
    </row>
    <row r="156" spans="1:3" x14ac:dyDescent="0.3">
      <c r="A156" s="14">
        <v>123</v>
      </c>
      <c r="B156" s="14">
        <v>47</v>
      </c>
      <c r="C156" s="14">
        <v>10</v>
      </c>
    </row>
    <row r="157" spans="1:3" x14ac:dyDescent="0.3">
      <c r="A157" s="14">
        <v>124</v>
      </c>
      <c r="B157" s="14">
        <v>50</v>
      </c>
      <c r="C157" s="14">
        <v>16</v>
      </c>
    </row>
    <row r="158" spans="1:3" x14ac:dyDescent="0.3">
      <c r="A158" s="14">
        <v>125</v>
      </c>
      <c r="B158" s="14">
        <v>48</v>
      </c>
      <c r="C158" s="14">
        <v>8</v>
      </c>
    </row>
    <row r="159" spans="1:3" x14ac:dyDescent="0.3">
      <c r="A159" s="14">
        <v>126</v>
      </c>
      <c r="B159" s="14">
        <v>42</v>
      </c>
      <c r="C159" s="14">
        <v>5</v>
      </c>
    </row>
    <row r="160" spans="1:3" x14ac:dyDescent="0.3">
      <c r="A160" s="14">
        <v>127</v>
      </c>
      <c r="B160" s="14">
        <v>45</v>
      </c>
      <c r="C160" s="14">
        <v>11</v>
      </c>
    </row>
    <row r="161" spans="1:3" x14ac:dyDescent="0.3">
      <c r="A161" s="14">
        <v>128</v>
      </c>
      <c r="B161" s="14">
        <v>45</v>
      </c>
      <c r="C161" s="14">
        <v>13</v>
      </c>
    </row>
    <row r="162" spans="1:3" x14ac:dyDescent="0.3">
      <c r="A162" s="14">
        <v>129</v>
      </c>
      <c r="B162" s="14">
        <v>60</v>
      </c>
      <c r="C162" s="14">
        <v>18</v>
      </c>
    </row>
    <row r="163" spans="1:3" x14ac:dyDescent="0.3">
      <c r="A163" s="14">
        <v>130</v>
      </c>
      <c r="B163" s="14">
        <v>50</v>
      </c>
      <c r="C163" s="14">
        <v>11</v>
      </c>
    </row>
    <row r="164" spans="1:3" x14ac:dyDescent="0.3">
      <c r="A164" s="14">
        <v>131</v>
      </c>
      <c r="B164" s="14">
        <v>50</v>
      </c>
      <c r="C164" s="14">
        <v>11</v>
      </c>
    </row>
    <row r="165" spans="1:3" x14ac:dyDescent="0.3">
      <c r="A165" s="14">
        <v>132</v>
      </c>
      <c r="B165" s="14">
        <v>52</v>
      </c>
      <c r="C165" s="14">
        <v>11</v>
      </c>
    </row>
    <row r="166" spans="1:3" x14ac:dyDescent="0.3">
      <c r="A166" s="14">
        <v>133</v>
      </c>
      <c r="B166" s="14">
        <v>54</v>
      </c>
      <c r="C166" s="14">
        <v>15</v>
      </c>
    </row>
    <row r="167" spans="1:3" x14ac:dyDescent="0.3">
      <c r="A167" s="14">
        <v>134</v>
      </c>
      <c r="B167" s="14">
        <v>52</v>
      </c>
      <c r="C167" s="14">
        <v>6</v>
      </c>
    </row>
    <row r="168" spans="1:3" x14ac:dyDescent="0.3">
      <c r="A168" s="14">
        <v>135</v>
      </c>
      <c r="B168" s="14">
        <v>64</v>
      </c>
      <c r="C168" s="14">
        <v>6</v>
      </c>
    </row>
    <row r="169" spans="1:3" x14ac:dyDescent="0.3">
      <c r="A169" s="14">
        <v>136</v>
      </c>
      <c r="B169" s="14">
        <v>52</v>
      </c>
      <c r="C169" s="14">
        <v>15</v>
      </c>
    </row>
    <row r="170" spans="1:3" x14ac:dyDescent="0.3">
      <c r="A170" s="14">
        <v>137</v>
      </c>
      <c r="B170" s="14">
        <v>52</v>
      </c>
      <c r="C170" s="14">
        <v>8</v>
      </c>
    </row>
    <row r="171" spans="1:3" x14ac:dyDescent="0.3">
      <c r="A171" s="14">
        <v>138</v>
      </c>
      <c r="B171" s="14">
        <v>64</v>
      </c>
      <c r="C171" s="14">
        <v>19</v>
      </c>
    </row>
    <row r="172" spans="1:3" x14ac:dyDescent="0.3">
      <c r="A172" s="14">
        <v>139</v>
      </c>
      <c r="B172" s="14">
        <v>52</v>
      </c>
      <c r="C172" s="14">
        <v>5</v>
      </c>
    </row>
    <row r="173" spans="1:3" x14ac:dyDescent="0.3">
      <c r="A173" s="14">
        <v>140</v>
      </c>
      <c r="B173" s="14">
        <v>52</v>
      </c>
      <c r="C173" s="14">
        <v>8</v>
      </c>
    </row>
    <row r="174" spans="1:3" x14ac:dyDescent="0.3">
      <c r="A174" s="14">
        <v>141</v>
      </c>
      <c r="B174" s="14">
        <v>64</v>
      </c>
      <c r="C174" s="14">
        <v>24</v>
      </c>
    </row>
    <row r="175" spans="1:3" x14ac:dyDescent="0.3">
      <c r="A175" s="14">
        <v>142</v>
      </c>
      <c r="B175" s="14">
        <v>62</v>
      </c>
      <c r="C175" s="14">
        <v>10</v>
      </c>
    </row>
    <row r="176" spans="1:3" x14ac:dyDescent="0.3">
      <c r="A176" s="14">
        <v>143</v>
      </c>
      <c r="B176" s="14">
        <v>65</v>
      </c>
      <c r="C176" s="14">
        <v>13</v>
      </c>
    </row>
    <row r="177" spans="1:3" x14ac:dyDescent="0.3">
      <c r="A177" s="14">
        <v>144</v>
      </c>
      <c r="B177" s="14">
        <v>56</v>
      </c>
      <c r="C177" s="14">
        <v>5</v>
      </c>
    </row>
    <row r="178" spans="1:3" x14ac:dyDescent="0.3">
      <c r="A178" s="14">
        <v>145</v>
      </c>
      <c r="B178" s="14">
        <v>43</v>
      </c>
      <c r="C178" s="14">
        <v>11</v>
      </c>
    </row>
    <row r="179" spans="1:3" x14ac:dyDescent="0.3">
      <c r="A179" s="14">
        <v>146</v>
      </c>
      <c r="B179" s="14">
        <v>40</v>
      </c>
      <c r="C179" s="14">
        <v>11</v>
      </c>
    </row>
    <row r="180" spans="1:3" x14ac:dyDescent="0.3">
      <c r="A180" s="14">
        <v>147</v>
      </c>
      <c r="B180" s="14">
        <v>52</v>
      </c>
      <c r="C180" s="14">
        <v>5</v>
      </c>
    </row>
    <row r="181" spans="1:3" x14ac:dyDescent="0.3">
      <c r="A181" s="14">
        <v>148</v>
      </c>
      <c r="B181" s="14">
        <v>60</v>
      </c>
      <c r="C181" s="14">
        <v>13</v>
      </c>
    </row>
    <row r="182" spans="1:3" x14ac:dyDescent="0.3">
      <c r="A182" s="14">
        <v>149</v>
      </c>
      <c r="B182" s="14">
        <v>46</v>
      </c>
      <c r="C182" s="14">
        <v>16</v>
      </c>
    </row>
  </sheetData>
  <mergeCells count="8">
    <mergeCell ref="N19:N20"/>
    <mergeCell ref="A28:B28"/>
    <mergeCell ref="I28:J28"/>
    <mergeCell ref="A11:B11"/>
    <mergeCell ref="J19:J20"/>
    <mergeCell ref="K19:K20"/>
    <mergeCell ref="L19:L20"/>
    <mergeCell ref="M19:M2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tbGraph.Document.16" shapeId="1025" r:id="rId3">
          <objectPr defaultSize="0" autoPict="0" r:id="rId4">
            <anchor moveWithCells="1">
              <from>
                <xdr:col>7</xdr:col>
                <xdr:colOff>502920</xdr:colOff>
                <xdr:row>32</xdr:row>
                <xdr:rowOff>15240</xdr:rowOff>
              </from>
              <to>
                <xdr:col>15</xdr:col>
                <xdr:colOff>121920</xdr:colOff>
                <xdr:row>46</xdr:row>
                <xdr:rowOff>45720</xdr:rowOff>
              </to>
            </anchor>
          </objectPr>
        </oleObject>
      </mc:Choice>
      <mc:Fallback>
        <oleObject progId="MtbGraph.Document.16" shapeId="1025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F03D0-77AC-46BC-830F-B504E61537D4}">
  <dimension ref="A1:AM180"/>
  <sheetViews>
    <sheetView topLeftCell="A4" zoomScale="90" zoomScaleNormal="100" workbookViewId="0">
      <selection activeCell="B31" sqref="B31:L31"/>
    </sheetView>
  </sheetViews>
  <sheetFormatPr defaultColWidth="8.77734375" defaultRowHeight="14.4" x14ac:dyDescent="0.3"/>
  <cols>
    <col min="1" max="1" width="19.21875" style="41" customWidth="1"/>
    <col min="2" max="2" width="5.6640625" style="5" customWidth="1"/>
    <col min="3" max="3" width="9.109375" style="5" customWidth="1"/>
    <col min="4" max="5" width="8.77734375" style="5"/>
    <col min="6" max="6" width="7.21875" style="5" customWidth="1"/>
    <col min="7" max="10" width="8.77734375" style="5"/>
    <col min="11" max="11" width="7.77734375" style="5" customWidth="1"/>
    <col min="12" max="12" width="10.77734375" style="5" customWidth="1"/>
    <col min="13" max="13" width="8.77734375" style="5"/>
    <col min="14" max="14" width="1.77734375" style="45" customWidth="1"/>
    <col min="15" max="17" width="8.77734375" style="5"/>
    <col min="18" max="18" width="9.77734375" style="5" bestFit="1" customWidth="1"/>
    <col min="19" max="22" width="8.77734375" style="5"/>
    <col min="23" max="23" width="7.5546875" style="5" customWidth="1"/>
    <col min="24" max="28" width="8.77734375" style="5"/>
    <col min="29" max="29" width="1.77734375" style="45" customWidth="1"/>
    <col min="30" max="31" width="8.77734375" style="5"/>
    <col min="32" max="32" width="10.109375" style="5" bestFit="1" customWidth="1"/>
    <col min="33" max="37" width="8.77734375" style="5"/>
    <col min="38" max="39" width="9.44140625" style="5" bestFit="1" customWidth="1"/>
    <col min="40" max="16384" width="8.77734375" style="5"/>
  </cols>
  <sheetData>
    <row r="1" spans="1:39" x14ac:dyDescent="0.3">
      <c r="A1" s="42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N1" s="44"/>
      <c r="O1" s="46" t="s">
        <v>47</v>
      </c>
      <c r="P1" s="43"/>
      <c r="Q1" s="43"/>
      <c r="AC1" s="44"/>
      <c r="AD1" s="46" t="s">
        <v>53</v>
      </c>
      <c r="AE1" s="46"/>
      <c r="AF1" s="43"/>
      <c r="AG1" s="43"/>
      <c r="AH1" s="43"/>
    </row>
    <row r="2" spans="1:39" ht="15" thickBot="1" x14ac:dyDescent="0.35">
      <c r="AD2" s="5" t="s">
        <v>54</v>
      </c>
    </row>
    <row r="3" spans="1:39" ht="43.8" thickBot="1" x14ac:dyDescent="0.35">
      <c r="A3" s="29"/>
      <c r="B3" s="80" t="s">
        <v>0</v>
      </c>
      <c r="C3" s="75" t="s">
        <v>1</v>
      </c>
      <c r="D3" s="75" t="s">
        <v>2</v>
      </c>
      <c r="E3" s="72" t="s">
        <v>3</v>
      </c>
      <c r="F3" s="73"/>
      <c r="G3" s="73"/>
      <c r="H3" s="73"/>
      <c r="I3" s="73"/>
      <c r="J3" s="73"/>
      <c r="K3" s="74"/>
      <c r="L3" s="75" t="s">
        <v>4</v>
      </c>
      <c r="R3" s="48" t="s">
        <v>38</v>
      </c>
      <c r="S3" s="48" t="s">
        <v>37</v>
      </c>
      <c r="T3" s="51" t="s">
        <v>36</v>
      </c>
      <c r="U3" s="51" t="s">
        <v>35</v>
      </c>
      <c r="V3" s="51" t="s">
        <v>34</v>
      </c>
      <c r="W3" s="51" t="s">
        <v>33</v>
      </c>
      <c r="X3" s="48" t="s">
        <v>32</v>
      </c>
      <c r="Y3" s="48" t="s">
        <v>31</v>
      </c>
      <c r="Z3" s="56"/>
      <c r="AA3" s="56"/>
      <c r="AB3" s="56"/>
      <c r="AD3" s="15"/>
      <c r="AE3" s="15"/>
      <c r="AF3" s="48" t="s">
        <v>38</v>
      </c>
      <c r="AG3" s="48" t="s">
        <v>37</v>
      </c>
      <c r="AH3" s="51" t="s">
        <v>36</v>
      </c>
      <c r="AI3" s="51" t="s">
        <v>35</v>
      </c>
      <c r="AJ3" s="51" t="s">
        <v>34</v>
      </c>
      <c r="AK3" s="51" t="s">
        <v>33</v>
      </c>
      <c r="AL3" s="48" t="s">
        <v>32</v>
      </c>
      <c r="AM3" s="48" t="s">
        <v>31</v>
      </c>
    </row>
    <row r="4" spans="1:39" ht="15.6" thickTop="1" thickBot="1" x14ac:dyDescent="0.35">
      <c r="A4" s="29"/>
      <c r="B4" s="81"/>
      <c r="C4" s="76"/>
      <c r="D4" s="76"/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76"/>
      <c r="R4" s="14" t="s">
        <v>30</v>
      </c>
      <c r="S4" s="14">
        <v>1</v>
      </c>
      <c r="T4" s="52">
        <f t="shared" ref="T4:T29" si="0">D5</f>
        <v>48</v>
      </c>
      <c r="U4" s="50">
        <f t="shared" ref="U4:U29" si="1">L5</f>
        <v>16</v>
      </c>
      <c r="V4" s="14">
        <f t="shared" ref="V4:V35" si="2">U4/T4</f>
        <v>0.33333333333333331</v>
      </c>
      <c r="W4" s="14">
        <f>$U$153/$T$153</f>
        <v>0.19908756811557471</v>
      </c>
      <c r="X4" s="14">
        <f t="shared" ref="X4:X35" si="3">(W4-(3*(SQRT((W4*(1-W4)/T4)))))</f>
        <v>2.6179513608959232E-2</v>
      </c>
      <c r="Y4" s="14">
        <f t="shared" ref="Y4:Y35" si="4">(W4+(3*(SQRT((W4*(1-W4)/T4)))))</f>
        <v>0.37199562262219021</v>
      </c>
      <c r="Z4" s="41"/>
      <c r="AA4" s="41"/>
      <c r="AB4" s="41"/>
      <c r="AF4" s="14" t="s">
        <v>30</v>
      </c>
      <c r="AG4" s="14">
        <v>1</v>
      </c>
      <c r="AH4" s="47">
        <v>48</v>
      </c>
      <c r="AI4" s="48">
        <v>16</v>
      </c>
      <c r="AJ4" s="58">
        <f t="shared" ref="AJ4:AJ35" si="5">AI4/AH4</f>
        <v>0.33333333333333331</v>
      </c>
      <c r="AK4" s="58">
        <f>$AI$152/$AH$152</f>
        <v>0.19764916315318767</v>
      </c>
      <c r="AL4" s="58">
        <f t="shared" ref="AL4:AL35" si="6">(AK4-(3*(SQRT((AK4*(1-AK4)/AH4)))))</f>
        <v>2.521223367350503E-2</v>
      </c>
      <c r="AM4" s="58">
        <f t="shared" ref="AM4:AM35" si="7">(AK4+(3*(SQRT((AK4*(1-AK4)/AH4)))))</f>
        <v>0.37008609263287029</v>
      </c>
    </row>
    <row r="5" spans="1:39" ht="15" thickBot="1" x14ac:dyDescent="0.35">
      <c r="A5" s="33" t="s">
        <v>30</v>
      </c>
      <c r="B5" s="32">
        <v>1</v>
      </c>
      <c r="C5" s="31">
        <v>1</v>
      </c>
      <c r="D5" s="30">
        <v>48</v>
      </c>
      <c r="E5" s="31">
        <v>0</v>
      </c>
      <c r="F5" s="31">
        <v>0</v>
      </c>
      <c r="G5" s="31">
        <v>0</v>
      </c>
      <c r="H5" s="31">
        <v>10</v>
      </c>
      <c r="I5" s="31">
        <v>0</v>
      </c>
      <c r="J5" s="31">
        <v>6</v>
      </c>
      <c r="K5" s="31">
        <v>0</v>
      </c>
      <c r="L5" s="30">
        <f t="shared" ref="L5:L30" si="8">SUM(E5:K5)</f>
        <v>16</v>
      </c>
      <c r="R5" s="14" t="s">
        <v>30</v>
      </c>
      <c r="S5" s="14">
        <v>2</v>
      </c>
      <c r="T5" s="52">
        <f t="shared" si="0"/>
        <v>48</v>
      </c>
      <c r="U5" s="50">
        <f t="shared" si="1"/>
        <v>8</v>
      </c>
      <c r="V5" s="14">
        <f t="shared" si="2"/>
        <v>0.16666666666666666</v>
      </c>
      <c r="W5" s="14">
        <f t="shared" ref="W5:W68" si="9">$U$153/$T$153</f>
        <v>0.19908756811557471</v>
      </c>
      <c r="X5" s="14">
        <f t="shared" si="3"/>
        <v>2.6179513608959232E-2</v>
      </c>
      <c r="Y5" s="14">
        <f t="shared" si="4"/>
        <v>0.37199562262219021</v>
      </c>
      <c r="Z5" s="41"/>
      <c r="AA5" s="41"/>
      <c r="AB5" s="41"/>
      <c r="AF5" s="14" t="s">
        <v>30</v>
      </c>
      <c r="AG5" s="14">
        <v>2</v>
      </c>
      <c r="AH5" s="47">
        <v>48</v>
      </c>
      <c r="AI5" s="48">
        <v>8</v>
      </c>
      <c r="AJ5" s="58">
        <f t="shared" si="5"/>
        <v>0.16666666666666666</v>
      </c>
      <c r="AK5" s="58">
        <f t="shared" ref="AK5:AK68" si="10">$AI$152/$AH$152</f>
        <v>0.19764916315318767</v>
      </c>
      <c r="AL5" s="58">
        <f t="shared" si="6"/>
        <v>2.521223367350503E-2</v>
      </c>
      <c r="AM5" s="58">
        <f t="shared" si="7"/>
        <v>0.37008609263287029</v>
      </c>
    </row>
    <row r="6" spans="1:39" ht="15" thickBot="1" x14ac:dyDescent="0.35">
      <c r="A6" s="29"/>
      <c r="B6" s="32">
        <v>2</v>
      </c>
      <c r="C6" s="31">
        <v>2</v>
      </c>
      <c r="D6" s="30">
        <v>48</v>
      </c>
      <c r="E6" s="31">
        <v>0</v>
      </c>
      <c r="F6" s="31">
        <v>0</v>
      </c>
      <c r="G6" s="31">
        <v>5</v>
      </c>
      <c r="H6" s="31">
        <v>0</v>
      </c>
      <c r="I6" s="31">
        <v>0</v>
      </c>
      <c r="J6" s="31">
        <v>3</v>
      </c>
      <c r="K6" s="31">
        <v>0</v>
      </c>
      <c r="L6" s="30">
        <f t="shared" si="8"/>
        <v>8</v>
      </c>
      <c r="R6" s="14" t="s">
        <v>30</v>
      </c>
      <c r="S6" s="14">
        <v>3</v>
      </c>
      <c r="T6" s="52">
        <f t="shared" si="0"/>
        <v>42</v>
      </c>
      <c r="U6" s="50">
        <f t="shared" si="1"/>
        <v>5</v>
      </c>
      <c r="V6" s="14">
        <f t="shared" si="2"/>
        <v>0.11904761904761904</v>
      </c>
      <c r="W6" s="14">
        <f t="shared" si="9"/>
        <v>0.19908756811557471</v>
      </c>
      <c r="X6" s="14">
        <f t="shared" si="3"/>
        <v>1.4241082579177833E-2</v>
      </c>
      <c r="Y6" s="14">
        <f t="shared" si="4"/>
        <v>0.38393405365197159</v>
      </c>
      <c r="Z6" s="41"/>
      <c r="AA6" s="41"/>
      <c r="AB6" s="41"/>
      <c r="AF6" s="14" t="s">
        <v>30</v>
      </c>
      <c r="AG6" s="14">
        <v>3</v>
      </c>
      <c r="AH6" s="47">
        <v>42</v>
      </c>
      <c r="AI6" s="48">
        <v>5</v>
      </c>
      <c r="AJ6" s="58">
        <f t="shared" si="5"/>
        <v>0.11904761904761904</v>
      </c>
      <c r="AK6" s="58">
        <f t="shared" si="10"/>
        <v>0.19764916315318767</v>
      </c>
      <c r="AL6" s="58">
        <f t="shared" si="6"/>
        <v>1.330633145596713E-2</v>
      </c>
      <c r="AM6" s="58">
        <f t="shared" si="7"/>
        <v>0.38199199485040825</v>
      </c>
    </row>
    <row r="7" spans="1:39" ht="15" thickBot="1" x14ac:dyDescent="0.35">
      <c r="A7" s="29"/>
      <c r="B7" s="32">
        <v>3</v>
      </c>
      <c r="C7" s="31">
        <v>3</v>
      </c>
      <c r="D7" s="30">
        <v>42</v>
      </c>
      <c r="E7" s="31">
        <v>0</v>
      </c>
      <c r="F7" s="31">
        <v>0</v>
      </c>
      <c r="G7" s="31">
        <v>0</v>
      </c>
      <c r="H7" s="31">
        <v>4</v>
      </c>
      <c r="I7" s="31">
        <v>0</v>
      </c>
      <c r="J7" s="31">
        <v>1</v>
      </c>
      <c r="K7" s="31">
        <v>0</v>
      </c>
      <c r="L7" s="30">
        <f t="shared" si="8"/>
        <v>5</v>
      </c>
      <c r="R7" s="14" t="s">
        <v>30</v>
      </c>
      <c r="S7" s="14">
        <v>4</v>
      </c>
      <c r="T7" s="52">
        <f t="shared" si="0"/>
        <v>42</v>
      </c>
      <c r="U7" s="50">
        <f t="shared" si="1"/>
        <v>11</v>
      </c>
      <c r="V7" s="14">
        <f t="shared" si="2"/>
        <v>0.26190476190476192</v>
      </c>
      <c r="W7" s="14">
        <f t="shared" si="9"/>
        <v>0.19908756811557471</v>
      </c>
      <c r="X7" s="14">
        <f t="shared" si="3"/>
        <v>1.4241082579177833E-2</v>
      </c>
      <c r="Y7" s="14">
        <f t="shared" si="4"/>
        <v>0.38393405365197159</v>
      </c>
      <c r="Z7" s="41"/>
      <c r="AA7" s="41"/>
      <c r="AB7" s="41"/>
      <c r="AF7" s="14" t="s">
        <v>30</v>
      </c>
      <c r="AG7" s="14">
        <v>4</v>
      </c>
      <c r="AH7" s="47">
        <v>42</v>
      </c>
      <c r="AI7" s="48">
        <v>11</v>
      </c>
      <c r="AJ7" s="58">
        <f t="shared" si="5"/>
        <v>0.26190476190476192</v>
      </c>
      <c r="AK7" s="58">
        <f t="shared" si="10"/>
        <v>0.19764916315318767</v>
      </c>
      <c r="AL7" s="58">
        <f t="shared" si="6"/>
        <v>1.330633145596713E-2</v>
      </c>
      <c r="AM7" s="58">
        <f t="shared" si="7"/>
        <v>0.38199199485040825</v>
      </c>
    </row>
    <row r="8" spans="1:39" ht="15" thickBot="1" x14ac:dyDescent="0.35">
      <c r="A8" s="29"/>
      <c r="B8" s="32">
        <v>4</v>
      </c>
      <c r="C8" s="31">
        <v>4</v>
      </c>
      <c r="D8" s="30">
        <v>42</v>
      </c>
      <c r="E8" s="31">
        <v>0</v>
      </c>
      <c r="F8" s="31">
        <v>0</v>
      </c>
      <c r="G8" s="31">
        <v>10</v>
      </c>
      <c r="H8" s="31">
        <v>1</v>
      </c>
      <c r="I8" s="31">
        <v>0</v>
      </c>
      <c r="J8" s="31">
        <v>0</v>
      </c>
      <c r="K8" s="31">
        <v>0</v>
      </c>
      <c r="L8" s="30">
        <f t="shared" si="8"/>
        <v>11</v>
      </c>
      <c r="R8" s="14" t="s">
        <v>30</v>
      </c>
      <c r="S8" s="14">
        <v>5</v>
      </c>
      <c r="T8" s="52">
        <f t="shared" si="0"/>
        <v>60</v>
      </c>
      <c r="U8" s="50">
        <f t="shared" si="1"/>
        <v>13</v>
      </c>
      <c r="V8" s="14">
        <f t="shared" si="2"/>
        <v>0.21666666666666667</v>
      </c>
      <c r="W8" s="14">
        <f t="shared" si="9"/>
        <v>0.19908756811557471</v>
      </c>
      <c r="X8" s="14">
        <f t="shared" si="3"/>
        <v>4.4433902621962285E-2</v>
      </c>
      <c r="Y8" s="14">
        <f t="shared" si="4"/>
        <v>0.35374123360918713</v>
      </c>
      <c r="Z8" s="41"/>
      <c r="AA8" s="41"/>
      <c r="AB8" s="41"/>
      <c r="AF8" s="14" t="s">
        <v>30</v>
      </c>
      <c r="AG8" s="14">
        <v>5</v>
      </c>
      <c r="AH8" s="47">
        <v>60</v>
      </c>
      <c r="AI8" s="48">
        <v>13</v>
      </c>
      <c r="AJ8" s="58">
        <f t="shared" si="5"/>
        <v>0.21666666666666667</v>
      </c>
      <c r="AK8" s="58">
        <f t="shared" si="10"/>
        <v>0.19764916315318767</v>
      </c>
      <c r="AL8" s="58">
        <f t="shared" si="6"/>
        <v>4.3416884694024521E-2</v>
      </c>
      <c r="AM8" s="58">
        <f t="shared" si="7"/>
        <v>0.3518814416123508</v>
      </c>
    </row>
    <row r="9" spans="1:39" ht="15" thickBot="1" x14ac:dyDescent="0.35">
      <c r="A9" s="29"/>
      <c r="B9" s="32">
        <v>5</v>
      </c>
      <c r="C9" s="31">
        <v>5</v>
      </c>
      <c r="D9" s="30">
        <v>60</v>
      </c>
      <c r="E9" s="31">
        <v>0</v>
      </c>
      <c r="F9" s="31">
        <v>0</v>
      </c>
      <c r="G9" s="31">
        <v>1</v>
      </c>
      <c r="H9" s="31">
        <v>2</v>
      </c>
      <c r="I9" s="31">
        <v>0</v>
      </c>
      <c r="J9" s="31">
        <v>9</v>
      </c>
      <c r="K9" s="31">
        <v>1</v>
      </c>
      <c r="L9" s="30">
        <f t="shared" si="8"/>
        <v>13</v>
      </c>
      <c r="R9" s="14" t="s">
        <v>30</v>
      </c>
      <c r="S9" s="14">
        <v>6</v>
      </c>
      <c r="T9" s="52">
        <f t="shared" si="0"/>
        <v>60</v>
      </c>
      <c r="U9" s="50">
        <f t="shared" si="1"/>
        <v>18</v>
      </c>
      <c r="V9" s="49">
        <f t="shared" si="2"/>
        <v>0.3</v>
      </c>
      <c r="W9" s="14">
        <f t="shared" si="9"/>
        <v>0.19908756811557471</v>
      </c>
      <c r="X9" s="14">
        <f t="shared" si="3"/>
        <v>4.4433902621962285E-2</v>
      </c>
      <c r="Y9" s="14">
        <f t="shared" si="4"/>
        <v>0.35374123360918713</v>
      </c>
      <c r="Z9" s="41"/>
      <c r="AA9" s="41"/>
      <c r="AB9" s="41"/>
      <c r="AF9" s="14" t="s">
        <v>30</v>
      </c>
      <c r="AG9" s="14">
        <v>6</v>
      </c>
      <c r="AH9" s="47">
        <v>60</v>
      </c>
      <c r="AI9" s="48">
        <v>18</v>
      </c>
      <c r="AJ9" s="58">
        <f t="shared" si="5"/>
        <v>0.3</v>
      </c>
      <c r="AK9" s="58">
        <f t="shared" si="10"/>
        <v>0.19764916315318767</v>
      </c>
      <c r="AL9" s="58">
        <f t="shared" si="6"/>
        <v>4.3416884694024521E-2</v>
      </c>
      <c r="AM9" s="58">
        <f t="shared" si="7"/>
        <v>0.3518814416123508</v>
      </c>
    </row>
    <row r="10" spans="1:39" ht="15" thickBot="1" x14ac:dyDescent="0.35">
      <c r="A10" s="29"/>
      <c r="B10" s="32">
        <v>6</v>
      </c>
      <c r="C10" s="31">
        <v>6</v>
      </c>
      <c r="D10" s="30">
        <v>60</v>
      </c>
      <c r="E10" s="31">
        <v>0</v>
      </c>
      <c r="F10" s="31">
        <v>0</v>
      </c>
      <c r="G10" s="31">
        <v>8</v>
      </c>
      <c r="H10" s="31">
        <v>4</v>
      </c>
      <c r="I10" s="31">
        <v>0</v>
      </c>
      <c r="J10" s="31">
        <v>6</v>
      </c>
      <c r="K10" s="31">
        <v>0</v>
      </c>
      <c r="L10" s="30">
        <f t="shared" si="8"/>
        <v>18</v>
      </c>
      <c r="R10" s="14" t="s">
        <v>30</v>
      </c>
      <c r="S10" s="14">
        <v>7</v>
      </c>
      <c r="T10" s="52">
        <f t="shared" si="0"/>
        <v>50</v>
      </c>
      <c r="U10" s="50">
        <f t="shared" si="1"/>
        <v>6</v>
      </c>
      <c r="V10" s="49">
        <f t="shared" si="2"/>
        <v>0.12</v>
      </c>
      <c r="W10" s="14">
        <f t="shared" si="9"/>
        <v>0.19908756811557471</v>
      </c>
      <c r="X10" s="14">
        <f t="shared" si="3"/>
        <v>2.9672965732154999E-2</v>
      </c>
      <c r="Y10" s="14">
        <f t="shared" si="4"/>
        <v>0.36850217049899442</v>
      </c>
      <c r="Z10" s="41"/>
      <c r="AA10" s="41"/>
      <c r="AB10" s="41"/>
      <c r="AF10" s="14" t="s">
        <v>30</v>
      </c>
      <c r="AG10" s="14">
        <v>7</v>
      </c>
      <c r="AH10" s="47">
        <v>50</v>
      </c>
      <c r="AI10" s="48">
        <v>6</v>
      </c>
      <c r="AJ10" s="58">
        <f t="shared" si="5"/>
        <v>0.12</v>
      </c>
      <c r="AK10" s="58">
        <f t="shared" si="10"/>
        <v>0.19764916315318767</v>
      </c>
      <c r="AL10" s="58">
        <f t="shared" si="6"/>
        <v>2.8696167138184098E-2</v>
      </c>
      <c r="AM10" s="58">
        <f t="shared" si="7"/>
        <v>0.36660215916819128</v>
      </c>
    </row>
    <row r="11" spans="1:39" ht="15" thickBot="1" x14ac:dyDescent="0.35">
      <c r="A11" s="29"/>
      <c r="B11" s="32">
        <v>7</v>
      </c>
      <c r="C11" s="31">
        <v>8</v>
      </c>
      <c r="D11" s="30">
        <v>50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6</v>
      </c>
      <c r="K11" s="31">
        <v>0</v>
      </c>
      <c r="L11" s="30">
        <f t="shared" si="8"/>
        <v>6</v>
      </c>
      <c r="R11" s="14" t="s">
        <v>30</v>
      </c>
      <c r="S11" s="14">
        <v>8</v>
      </c>
      <c r="T11" s="52">
        <f t="shared" si="0"/>
        <v>50</v>
      </c>
      <c r="U11" s="50">
        <f t="shared" si="1"/>
        <v>4</v>
      </c>
      <c r="V11" s="49">
        <f t="shared" si="2"/>
        <v>0.08</v>
      </c>
      <c r="W11" s="14">
        <f t="shared" si="9"/>
        <v>0.19908756811557471</v>
      </c>
      <c r="X11" s="14">
        <f t="shared" si="3"/>
        <v>2.9672965732154999E-2</v>
      </c>
      <c r="Y11" s="14">
        <f t="shared" si="4"/>
        <v>0.36850217049899442</v>
      </c>
      <c r="Z11" s="41"/>
      <c r="AA11" s="41"/>
      <c r="AB11" s="41"/>
      <c r="AF11" s="14" t="s">
        <v>30</v>
      </c>
      <c r="AG11" s="14">
        <v>8</v>
      </c>
      <c r="AH11" s="47">
        <v>50</v>
      </c>
      <c r="AI11" s="48">
        <v>4</v>
      </c>
      <c r="AJ11" s="58">
        <f t="shared" si="5"/>
        <v>0.08</v>
      </c>
      <c r="AK11" s="58">
        <f t="shared" si="10"/>
        <v>0.19764916315318767</v>
      </c>
      <c r="AL11" s="58">
        <f t="shared" si="6"/>
        <v>2.8696167138184098E-2</v>
      </c>
      <c r="AM11" s="58">
        <f t="shared" si="7"/>
        <v>0.36660215916819128</v>
      </c>
    </row>
    <row r="12" spans="1:39" ht="15" thickBot="1" x14ac:dyDescent="0.35">
      <c r="A12" s="29"/>
      <c r="B12" s="32">
        <v>8</v>
      </c>
      <c r="C12" s="31">
        <v>9</v>
      </c>
      <c r="D12" s="30">
        <v>50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4</v>
      </c>
      <c r="K12" s="31">
        <v>0</v>
      </c>
      <c r="L12" s="30">
        <f t="shared" si="8"/>
        <v>4</v>
      </c>
      <c r="R12" s="14" t="s">
        <v>30</v>
      </c>
      <c r="S12" s="14">
        <v>9</v>
      </c>
      <c r="T12" s="52">
        <f t="shared" si="0"/>
        <v>52</v>
      </c>
      <c r="U12" s="50">
        <f t="shared" si="1"/>
        <v>8</v>
      </c>
      <c r="V12" s="14">
        <f t="shared" si="2"/>
        <v>0.15384615384615385</v>
      </c>
      <c r="W12" s="14">
        <f t="shared" si="9"/>
        <v>0.19908756811557471</v>
      </c>
      <c r="X12" s="14">
        <f t="shared" si="3"/>
        <v>3.2962882838532437E-2</v>
      </c>
      <c r="Y12" s="14">
        <f t="shared" si="4"/>
        <v>0.36521225339261698</v>
      </c>
      <c r="Z12" s="41"/>
      <c r="AA12" s="41"/>
      <c r="AB12" s="41"/>
      <c r="AF12" s="14" t="s">
        <v>30</v>
      </c>
      <c r="AG12" s="14">
        <v>9</v>
      </c>
      <c r="AH12" s="47">
        <v>52</v>
      </c>
      <c r="AI12" s="48">
        <v>8</v>
      </c>
      <c r="AJ12" s="58">
        <f t="shared" si="5"/>
        <v>0.15384615384615385</v>
      </c>
      <c r="AK12" s="58">
        <f t="shared" si="10"/>
        <v>0.19764916315318767</v>
      </c>
      <c r="AL12" s="58">
        <f t="shared" si="6"/>
        <v>3.1977120160790157E-2</v>
      </c>
      <c r="AM12" s="58">
        <f t="shared" si="7"/>
        <v>0.36332120614558516</v>
      </c>
    </row>
    <row r="13" spans="1:39" ht="15" thickBot="1" x14ac:dyDescent="0.35">
      <c r="A13" s="29"/>
      <c r="B13" s="32">
        <v>9</v>
      </c>
      <c r="C13" s="31">
        <v>10</v>
      </c>
      <c r="D13" s="30">
        <v>52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8</v>
      </c>
      <c r="K13" s="31">
        <v>0</v>
      </c>
      <c r="L13" s="30">
        <f t="shared" si="8"/>
        <v>8</v>
      </c>
      <c r="R13" s="14" t="s">
        <v>30</v>
      </c>
      <c r="S13" s="14">
        <v>10</v>
      </c>
      <c r="T13" s="52">
        <f t="shared" si="0"/>
        <v>52</v>
      </c>
      <c r="U13" s="50">
        <f t="shared" si="1"/>
        <v>17</v>
      </c>
      <c r="V13" s="14">
        <f t="shared" si="2"/>
        <v>0.32692307692307693</v>
      </c>
      <c r="W13" s="14">
        <f t="shared" si="9"/>
        <v>0.19908756811557471</v>
      </c>
      <c r="X13" s="14">
        <f t="shared" si="3"/>
        <v>3.2962882838532437E-2</v>
      </c>
      <c r="Y13" s="14">
        <f t="shared" si="4"/>
        <v>0.36521225339261698</v>
      </c>
      <c r="Z13" s="41"/>
      <c r="AA13" s="41"/>
      <c r="AB13" s="41"/>
      <c r="AF13" s="14" t="s">
        <v>30</v>
      </c>
      <c r="AG13" s="14">
        <v>10</v>
      </c>
      <c r="AH13" s="47">
        <v>52</v>
      </c>
      <c r="AI13" s="48">
        <v>17</v>
      </c>
      <c r="AJ13" s="58">
        <f t="shared" si="5"/>
        <v>0.32692307692307693</v>
      </c>
      <c r="AK13" s="58">
        <f t="shared" si="10"/>
        <v>0.19764916315318767</v>
      </c>
      <c r="AL13" s="58">
        <f t="shared" si="6"/>
        <v>3.1977120160790157E-2</v>
      </c>
      <c r="AM13" s="58">
        <f t="shared" si="7"/>
        <v>0.36332120614558516</v>
      </c>
    </row>
    <row r="14" spans="1:39" ht="15" thickBot="1" x14ac:dyDescent="0.35">
      <c r="A14" s="29"/>
      <c r="B14" s="32">
        <v>10</v>
      </c>
      <c r="C14" s="31">
        <v>11</v>
      </c>
      <c r="D14" s="30">
        <v>52</v>
      </c>
      <c r="E14" s="31">
        <v>0</v>
      </c>
      <c r="F14" s="31">
        <v>0</v>
      </c>
      <c r="G14" s="31">
        <v>0</v>
      </c>
      <c r="H14" s="31">
        <v>0</v>
      </c>
      <c r="I14" s="31">
        <v>10</v>
      </c>
      <c r="J14" s="31">
        <v>7</v>
      </c>
      <c r="K14" s="31">
        <v>0</v>
      </c>
      <c r="L14" s="30">
        <f t="shared" si="8"/>
        <v>17</v>
      </c>
      <c r="R14" s="14" t="s">
        <v>30</v>
      </c>
      <c r="S14" s="14">
        <v>11</v>
      </c>
      <c r="T14" s="52">
        <f t="shared" si="0"/>
        <v>52</v>
      </c>
      <c r="U14" s="50">
        <f t="shared" si="1"/>
        <v>6</v>
      </c>
      <c r="V14" s="14">
        <f t="shared" si="2"/>
        <v>0.11538461538461539</v>
      </c>
      <c r="W14" s="14">
        <f t="shared" si="9"/>
        <v>0.19908756811557471</v>
      </c>
      <c r="X14" s="14">
        <f t="shared" si="3"/>
        <v>3.2962882838532437E-2</v>
      </c>
      <c r="Y14" s="14">
        <f t="shared" si="4"/>
        <v>0.36521225339261698</v>
      </c>
      <c r="Z14" s="41"/>
      <c r="AA14" s="41"/>
      <c r="AB14" s="41"/>
      <c r="AF14" s="14" t="s">
        <v>30</v>
      </c>
      <c r="AG14" s="14">
        <v>11</v>
      </c>
      <c r="AH14" s="47">
        <v>52</v>
      </c>
      <c r="AI14" s="48">
        <v>6</v>
      </c>
      <c r="AJ14" s="58">
        <f t="shared" si="5"/>
        <v>0.11538461538461539</v>
      </c>
      <c r="AK14" s="58">
        <f t="shared" si="10"/>
        <v>0.19764916315318767</v>
      </c>
      <c r="AL14" s="58">
        <f t="shared" si="6"/>
        <v>3.1977120160790157E-2</v>
      </c>
      <c r="AM14" s="58">
        <f t="shared" si="7"/>
        <v>0.36332120614558516</v>
      </c>
    </row>
    <row r="15" spans="1:39" ht="15" thickBot="1" x14ac:dyDescent="0.35">
      <c r="A15" s="29"/>
      <c r="B15" s="32">
        <v>11</v>
      </c>
      <c r="C15" s="31">
        <v>12</v>
      </c>
      <c r="D15" s="30">
        <v>52</v>
      </c>
      <c r="E15" s="31">
        <v>0</v>
      </c>
      <c r="F15" s="31">
        <v>0</v>
      </c>
      <c r="G15" s="31">
        <v>0</v>
      </c>
      <c r="H15" s="31">
        <v>2</v>
      </c>
      <c r="I15" s="31">
        <v>0</v>
      </c>
      <c r="J15" s="31">
        <v>4</v>
      </c>
      <c r="K15" s="31">
        <v>0</v>
      </c>
      <c r="L15" s="30">
        <f t="shared" si="8"/>
        <v>6</v>
      </c>
      <c r="R15" s="14" t="s">
        <v>30</v>
      </c>
      <c r="S15" s="14">
        <v>12</v>
      </c>
      <c r="T15" s="52">
        <f t="shared" si="0"/>
        <v>52</v>
      </c>
      <c r="U15" s="50">
        <f t="shared" si="1"/>
        <v>6</v>
      </c>
      <c r="V15" s="14">
        <f t="shared" si="2"/>
        <v>0.11538461538461539</v>
      </c>
      <c r="W15" s="14">
        <f t="shared" si="9"/>
        <v>0.19908756811557471</v>
      </c>
      <c r="X15" s="14">
        <f t="shared" si="3"/>
        <v>3.2962882838532437E-2</v>
      </c>
      <c r="Y15" s="14">
        <f t="shared" si="4"/>
        <v>0.36521225339261698</v>
      </c>
      <c r="Z15" s="41"/>
      <c r="AA15" s="41"/>
      <c r="AB15" s="41"/>
      <c r="AF15" s="14" t="s">
        <v>30</v>
      </c>
      <c r="AG15" s="14">
        <v>12</v>
      </c>
      <c r="AH15" s="47">
        <v>52</v>
      </c>
      <c r="AI15" s="48">
        <v>6</v>
      </c>
      <c r="AJ15" s="58">
        <f t="shared" si="5"/>
        <v>0.11538461538461539</v>
      </c>
      <c r="AK15" s="58">
        <f t="shared" si="10"/>
        <v>0.19764916315318767</v>
      </c>
      <c r="AL15" s="58">
        <f t="shared" si="6"/>
        <v>3.1977120160790157E-2</v>
      </c>
      <c r="AM15" s="58">
        <f t="shared" si="7"/>
        <v>0.36332120614558516</v>
      </c>
    </row>
    <row r="16" spans="1:39" ht="15" thickBot="1" x14ac:dyDescent="0.35">
      <c r="A16" s="29"/>
      <c r="B16" s="32">
        <v>12</v>
      </c>
      <c r="C16" s="31">
        <v>13</v>
      </c>
      <c r="D16" s="30">
        <v>52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6</v>
      </c>
      <c r="K16" s="31">
        <v>0</v>
      </c>
      <c r="L16" s="30">
        <f t="shared" si="8"/>
        <v>6</v>
      </c>
      <c r="R16" s="14" t="s">
        <v>30</v>
      </c>
      <c r="S16" s="14">
        <v>13</v>
      </c>
      <c r="T16" s="52">
        <f t="shared" si="0"/>
        <v>52</v>
      </c>
      <c r="U16" s="50">
        <f t="shared" si="1"/>
        <v>11</v>
      </c>
      <c r="V16" s="14">
        <f t="shared" si="2"/>
        <v>0.21153846153846154</v>
      </c>
      <c r="W16" s="14">
        <f t="shared" si="9"/>
        <v>0.19908756811557471</v>
      </c>
      <c r="X16" s="14">
        <f t="shared" si="3"/>
        <v>3.2962882838532437E-2</v>
      </c>
      <c r="Y16" s="14">
        <f t="shared" si="4"/>
        <v>0.36521225339261698</v>
      </c>
      <c r="Z16" s="41"/>
      <c r="AA16" s="41"/>
      <c r="AB16" s="41"/>
      <c r="AF16" s="14" t="s">
        <v>30</v>
      </c>
      <c r="AG16" s="14">
        <v>13</v>
      </c>
      <c r="AH16" s="47">
        <v>52</v>
      </c>
      <c r="AI16" s="48">
        <v>11</v>
      </c>
      <c r="AJ16" s="58">
        <f t="shared" si="5"/>
        <v>0.21153846153846154</v>
      </c>
      <c r="AK16" s="58">
        <f t="shared" si="10"/>
        <v>0.19764916315318767</v>
      </c>
      <c r="AL16" s="58">
        <f t="shared" si="6"/>
        <v>3.1977120160790157E-2</v>
      </c>
      <c r="AM16" s="58">
        <f t="shared" si="7"/>
        <v>0.36332120614558516</v>
      </c>
    </row>
    <row r="17" spans="1:39" ht="15" thickBot="1" x14ac:dyDescent="0.35">
      <c r="A17" s="29"/>
      <c r="B17" s="32">
        <v>13</v>
      </c>
      <c r="C17" s="31">
        <v>15</v>
      </c>
      <c r="D17" s="30">
        <v>52</v>
      </c>
      <c r="E17" s="31">
        <v>1</v>
      </c>
      <c r="F17" s="31">
        <v>2</v>
      </c>
      <c r="G17" s="31">
        <v>0</v>
      </c>
      <c r="H17" s="31">
        <v>0</v>
      </c>
      <c r="I17" s="31">
        <v>0</v>
      </c>
      <c r="J17" s="31">
        <v>8</v>
      </c>
      <c r="K17" s="31">
        <v>0</v>
      </c>
      <c r="L17" s="30">
        <f t="shared" si="8"/>
        <v>11</v>
      </c>
      <c r="R17" s="14" t="s">
        <v>30</v>
      </c>
      <c r="S17" s="14">
        <v>14</v>
      </c>
      <c r="T17" s="52">
        <f t="shared" si="0"/>
        <v>52</v>
      </c>
      <c r="U17" s="50">
        <f t="shared" si="1"/>
        <v>8</v>
      </c>
      <c r="V17" s="14">
        <f t="shared" si="2"/>
        <v>0.15384615384615385</v>
      </c>
      <c r="W17" s="14">
        <f t="shared" si="9"/>
        <v>0.19908756811557471</v>
      </c>
      <c r="X17" s="14">
        <f t="shared" si="3"/>
        <v>3.2962882838532437E-2</v>
      </c>
      <c r="Y17" s="14">
        <f t="shared" si="4"/>
        <v>0.36521225339261698</v>
      </c>
      <c r="Z17" s="41"/>
      <c r="AA17" s="41"/>
      <c r="AB17" s="41"/>
      <c r="AF17" s="14" t="s">
        <v>30</v>
      </c>
      <c r="AG17" s="14">
        <v>14</v>
      </c>
      <c r="AH17" s="47">
        <v>52</v>
      </c>
      <c r="AI17" s="48">
        <v>8</v>
      </c>
      <c r="AJ17" s="58">
        <f t="shared" si="5"/>
        <v>0.15384615384615385</v>
      </c>
      <c r="AK17" s="58">
        <f t="shared" si="10"/>
        <v>0.19764916315318767</v>
      </c>
      <c r="AL17" s="58">
        <f t="shared" si="6"/>
        <v>3.1977120160790157E-2</v>
      </c>
      <c r="AM17" s="58">
        <f t="shared" si="7"/>
        <v>0.36332120614558516</v>
      </c>
    </row>
    <row r="18" spans="1:39" ht="15" thickBot="1" x14ac:dyDescent="0.35">
      <c r="A18" s="29"/>
      <c r="B18" s="32">
        <v>14</v>
      </c>
      <c r="C18" s="31">
        <v>16</v>
      </c>
      <c r="D18" s="30">
        <v>52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8</v>
      </c>
      <c r="K18" s="31">
        <v>0</v>
      </c>
      <c r="L18" s="30">
        <f t="shared" si="8"/>
        <v>8</v>
      </c>
      <c r="R18" s="14" t="s">
        <v>30</v>
      </c>
      <c r="S18" s="14">
        <v>15</v>
      </c>
      <c r="T18" s="52">
        <f t="shared" si="0"/>
        <v>64</v>
      </c>
      <c r="U18" s="50">
        <f t="shared" si="1"/>
        <v>15</v>
      </c>
      <c r="V18" s="14">
        <f t="shared" si="2"/>
        <v>0.234375</v>
      </c>
      <c r="W18" s="14">
        <f t="shared" si="9"/>
        <v>0.19908756811557471</v>
      </c>
      <c r="X18" s="14">
        <f t="shared" si="3"/>
        <v>4.9344800393901322E-2</v>
      </c>
      <c r="Y18" s="14">
        <f t="shared" si="4"/>
        <v>0.3488303358372481</v>
      </c>
      <c r="Z18" s="41"/>
      <c r="AA18" s="41"/>
      <c r="AB18" s="41"/>
      <c r="AF18" s="14" t="s">
        <v>30</v>
      </c>
      <c r="AG18" s="14">
        <v>15</v>
      </c>
      <c r="AH18" s="47">
        <v>64</v>
      </c>
      <c r="AI18" s="48">
        <v>15</v>
      </c>
      <c r="AJ18" s="58">
        <f t="shared" si="5"/>
        <v>0.234375</v>
      </c>
      <c r="AK18" s="58">
        <f t="shared" si="10"/>
        <v>0.19764916315318767</v>
      </c>
      <c r="AL18" s="58">
        <f t="shared" si="6"/>
        <v>4.8314401673196727E-2</v>
      </c>
      <c r="AM18" s="58">
        <f t="shared" si="7"/>
        <v>0.34698392463317862</v>
      </c>
    </row>
    <row r="19" spans="1:39" ht="15" thickBot="1" x14ac:dyDescent="0.35">
      <c r="A19" s="29"/>
      <c r="B19" s="32">
        <v>15</v>
      </c>
      <c r="C19" s="31">
        <v>17</v>
      </c>
      <c r="D19" s="30">
        <v>64</v>
      </c>
      <c r="E19" s="31">
        <v>0</v>
      </c>
      <c r="F19" s="31">
        <v>0</v>
      </c>
      <c r="G19" s="31">
        <v>0</v>
      </c>
      <c r="H19" s="31">
        <v>2</v>
      </c>
      <c r="I19" s="31">
        <v>0</v>
      </c>
      <c r="J19" s="31">
        <v>13</v>
      </c>
      <c r="K19" s="31">
        <v>0</v>
      </c>
      <c r="L19" s="30">
        <f t="shared" si="8"/>
        <v>15</v>
      </c>
      <c r="R19" s="14" t="s">
        <v>30</v>
      </c>
      <c r="S19" s="14">
        <v>16</v>
      </c>
      <c r="T19" s="52">
        <f t="shared" si="0"/>
        <v>52</v>
      </c>
      <c r="U19" s="50">
        <f t="shared" si="1"/>
        <v>5</v>
      </c>
      <c r="V19" s="14">
        <f t="shared" si="2"/>
        <v>9.6153846153846159E-2</v>
      </c>
      <c r="W19" s="14">
        <f t="shared" si="9"/>
        <v>0.19908756811557471</v>
      </c>
      <c r="X19" s="14">
        <f t="shared" si="3"/>
        <v>3.2962882838532437E-2</v>
      </c>
      <c r="Y19" s="14">
        <f t="shared" si="4"/>
        <v>0.36521225339261698</v>
      </c>
      <c r="Z19" s="41"/>
      <c r="AA19" s="41"/>
      <c r="AB19" s="41"/>
      <c r="AF19" s="14" t="s">
        <v>30</v>
      </c>
      <c r="AG19" s="14">
        <v>16</v>
      </c>
      <c r="AH19" s="47">
        <v>52</v>
      </c>
      <c r="AI19" s="48">
        <v>5</v>
      </c>
      <c r="AJ19" s="58">
        <f t="shared" si="5"/>
        <v>9.6153846153846159E-2</v>
      </c>
      <c r="AK19" s="58">
        <f t="shared" si="10"/>
        <v>0.19764916315318767</v>
      </c>
      <c r="AL19" s="58">
        <f t="shared" si="6"/>
        <v>3.1977120160790157E-2</v>
      </c>
      <c r="AM19" s="58">
        <f t="shared" si="7"/>
        <v>0.36332120614558516</v>
      </c>
    </row>
    <row r="20" spans="1:39" ht="15" thickBot="1" x14ac:dyDescent="0.35">
      <c r="A20" s="29"/>
      <c r="B20" s="32">
        <v>16</v>
      </c>
      <c r="C20" s="31">
        <v>18</v>
      </c>
      <c r="D20" s="30">
        <v>52</v>
      </c>
      <c r="E20" s="31">
        <v>0</v>
      </c>
      <c r="F20" s="31">
        <v>0</v>
      </c>
      <c r="G20" s="31">
        <v>1</v>
      </c>
      <c r="H20" s="31">
        <v>0</v>
      </c>
      <c r="I20" s="31">
        <v>0</v>
      </c>
      <c r="J20" s="31">
        <v>4</v>
      </c>
      <c r="K20" s="31">
        <v>0</v>
      </c>
      <c r="L20" s="30">
        <f t="shared" si="8"/>
        <v>5</v>
      </c>
      <c r="R20" s="14" t="s">
        <v>30</v>
      </c>
      <c r="S20" s="14">
        <v>17</v>
      </c>
      <c r="T20" s="52">
        <f t="shared" si="0"/>
        <v>52</v>
      </c>
      <c r="U20" s="50">
        <f t="shared" si="1"/>
        <v>4</v>
      </c>
      <c r="V20" s="14">
        <f t="shared" si="2"/>
        <v>7.6923076923076927E-2</v>
      </c>
      <c r="W20" s="14">
        <f t="shared" si="9"/>
        <v>0.19908756811557471</v>
      </c>
      <c r="X20" s="14">
        <f t="shared" si="3"/>
        <v>3.2962882838532437E-2</v>
      </c>
      <c r="Y20" s="14">
        <f t="shared" si="4"/>
        <v>0.36521225339261698</v>
      </c>
      <c r="Z20" s="41"/>
      <c r="AA20" s="41"/>
      <c r="AB20" s="41"/>
      <c r="AF20" s="14" t="s">
        <v>30</v>
      </c>
      <c r="AG20" s="14">
        <v>17</v>
      </c>
      <c r="AH20" s="47">
        <v>52</v>
      </c>
      <c r="AI20" s="48">
        <v>4</v>
      </c>
      <c r="AJ20" s="58">
        <f t="shared" si="5"/>
        <v>7.6923076923076927E-2</v>
      </c>
      <c r="AK20" s="58">
        <f t="shared" si="10"/>
        <v>0.19764916315318767</v>
      </c>
      <c r="AL20" s="58">
        <f t="shared" si="6"/>
        <v>3.1977120160790157E-2</v>
      </c>
      <c r="AM20" s="58">
        <f t="shared" si="7"/>
        <v>0.36332120614558516</v>
      </c>
    </row>
    <row r="21" spans="1:39" ht="15" thickBot="1" x14ac:dyDescent="0.35">
      <c r="A21" s="29"/>
      <c r="B21" s="32">
        <v>17</v>
      </c>
      <c r="C21" s="31">
        <v>19</v>
      </c>
      <c r="D21" s="30">
        <v>52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4</v>
      </c>
      <c r="K21" s="31">
        <v>0</v>
      </c>
      <c r="L21" s="30">
        <f t="shared" si="8"/>
        <v>4</v>
      </c>
      <c r="R21" s="14" t="s">
        <v>30</v>
      </c>
      <c r="S21" s="14">
        <v>18</v>
      </c>
      <c r="T21" s="52">
        <f t="shared" si="0"/>
        <v>64</v>
      </c>
      <c r="U21" s="50">
        <f t="shared" si="1"/>
        <v>15</v>
      </c>
      <c r="V21" s="14">
        <f t="shared" si="2"/>
        <v>0.234375</v>
      </c>
      <c r="W21" s="14">
        <f t="shared" si="9"/>
        <v>0.19908756811557471</v>
      </c>
      <c r="X21" s="14">
        <f t="shared" si="3"/>
        <v>4.9344800393901322E-2</v>
      </c>
      <c r="Y21" s="14">
        <f t="shared" si="4"/>
        <v>0.3488303358372481</v>
      </c>
      <c r="Z21" s="41"/>
      <c r="AA21" s="41"/>
      <c r="AB21" s="41"/>
      <c r="AF21" s="14" t="s">
        <v>30</v>
      </c>
      <c r="AG21" s="14">
        <v>18</v>
      </c>
      <c r="AH21" s="47">
        <v>64</v>
      </c>
      <c r="AI21" s="48">
        <v>15</v>
      </c>
      <c r="AJ21" s="58">
        <f t="shared" si="5"/>
        <v>0.234375</v>
      </c>
      <c r="AK21" s="58">
        <f t="shared" si="10"/>
        <v>0.19764916315318767</v>
      </c>
      <c r="AL21" s="58">
        <f t="shared" si="6"/>
        <v>4.8314401673196727E-2</v>
      </c>
      <c r="AM21" s="58">
        <f t="shared" si="7"/>
        <v>0.34698392463317862</v>
      </c>
    </row>
    <row r="22" spans="1:39" ht="15" thickBot="1" x14ac:dyDescent="0.35">
      <c r="A22" s="29"/>
      <c r="B22" s="32">
        <v>18</v>
      </c>
      <c r="C22" s="31">
        <v>20</v>
      </c>
      <c r="D22" s="30">
        <v>64</v>
      </c>
      <c r="E22" s="31">
        <v>0</v>
      </c>
      <c r="F22" s="31">
        <v>0</v>
      </c>
      <c r="G22" s="31">
        <v>0</v>
      </c>
      <c r="H22" s="31">
        <v>5</v>
      </c>
      <c r="I22" s="31">
        <v>1</v>
      </c>
      <c r="J22" s="31">
        <v>9</v>
      </c>
      <c r="K22" s="31">
        <v>0</v>
      </c>
      <c r="L22" s="30">
        <f t="shared" si="8"/>
        <v>15</v>
      </c>
      <c r="R22" s="14" t="s">
        <v>30</v>
      </c>
      <c r="S22" s="14">
        <v>19</v>
      </c>
      <c r="T22" s="52">
        <f t="shared" si="0"/>
        <v>62</v>
      </c>
      <c r="U22" s="50">
        <f t="shared" si="1"/>
        <v>10</v>
      </c>
      <c r="V22" s="14">
        <f t="shared" si="2"/>
        <v>0.16129032258064516</v>
      </c>
      <c r="W22" s="14">
        <f t="shared" si="9"/>
        <v>0.19908756811557471</v>
      </c>
      <c r="X22" s="14">
        <f t="shared" si="3"/>
        <v>4.6948763971474322E-2</v>
      </c>
      <c r="Y22" s="14">
        <f t="shared" si="4"/>
        <v>0.35122637225967512</v>
      </c>
      <c r="Z22" s="41"/>
      <c r="AA22" s="41"/>
      <c r="AB22" s="41"/>
      <c r="AF22" s="14" t="s">
        <v>30</v>
      </c>
      <c r="AG22" s="14">
        <v>19</v>
      </c>
      <c r="AH22" s="47">
        <v>62</v>
      </c>
      <c r="AI22" s="48">
        <v>10</v>
      </c>
      <c r="AJ22" s="58">
        <f t="shared" si="5"/>
        <v>0.16129032258064516</v>
      </c>
      <c r="AK22" s="58">
        <f t="shared" si="10"/>
        <v>0.19764916315318767</v>
      </c>
      <c r="AL22" s="58">
        <f t="shared" si="6"/>
        <v>4.5924893765171615E-2</v>
      </c>
      <c r="AM22" s="58">
        <f t="shared" si="7"/>
        <v>0.34937343254120373</v>
      </c>
    </row>
    <row r="23" spans="1:39" ht="15" thickBot="1" x14ac:dyDescent="0.35">
      <c r="A23" s="29"/>
      <c r="B23" s="32">
        <v>19</v>
      </c>
      <c r="C23" s="31">
        <v>22</v>
      </c>
      <c r="D23" s="30">
        <v>62</v>
      </c>
      <c r="E23" s="31">
        <v>0</v>
      </c>
      <c r="F23" s="31">
        <v>0</v>
      </c>
      <c r="G23" s="31">
        <v>0</v>
      </c>
      <c r="H23" s="31">
        <v>2</v>
      </c>
      <c r="I23" s="31">
        <v>0</v>
      </c>
      <c r="J23" s="31">
        <v>8</v>
      </c>
      <c r="K23" s="31">
        <v>0</v>
      </c>
      <c r="L23" s="30">
        <f t="shared" si="8"/>
        <v>10</v>
      </c>
      <c r="R23" s="14" t="s">
        <v>30</v>
      </c>
      <c r="S23" s="14">
        <v>20</v>
      </c>
      <c r="T23" s="52">
        <f t="shared" si="0"/>
        <v>65</v>
      </c>
      <c r="U23" s="50">
        <f t="shared" si="1"/>
        <v>13</v>
      </c>
      <c r="V23" s="14">
        <f t="shared" si="2"/>
        <v>0.2</v>
      </c>
      <c r="W23" s="14">
        <f t="shared" si="9"/>
        <v>0.19908756811557471</v>
      </c>
      <c r="X23" s="14">
        <f t="shared" si="3"/>
        <v>5.0501132507484725E-2</v>
      </c>
      <c r="Y23" s="14">
        <f t="shared" si="4"/>
        <v>0.34767400372366469</v>
      </c>
      <c r="Z23" s="41"/>
      <c r="AA23" s="41"/>
      <c r="AB23" s="41"/>
      <c r="AF23" s="14" t="s">
        <v>30</v>
      </c>
      <c r="AG23" s="14">
        <v>20</v>
      </c>
      <c r="AH23" s="47">
        <v>65</v>
      </c>
      <c r="AI23" s="48">
        <v>13</v>
      </c>
      <c r="AJ23" s="58">
        <f t="shared" si="5"/>
        <v>0.2</v>
      </c>
      <c r="AK23" s="58">
        <f t="shared" si="10"/>
        <v>0.19764916315318767</v>
      </c>
      <c r="AL23" s="58">
        <f t="shared" si="6"/>
        <v>4.946758311228025E-2</v>
      </c>
      <c r="AM23" s="58">
        <f t="shared" si="7"/>
        <v>0.34583074319409512</v>
      </c>
    </row>
    <row r="24" spans="1:39" ht="15" thickBot="1" x14ac:dyDescent="0.35">
      <c r="A24" s="29"/>
      <c r="B24" s="32">
        <v>20</v>
      </c>
      <c r="C24" s="31">
        <v>23</v>
      </c>
      <c r="D24" s="30">
        <v>65</v>
      </c>
      <c r="E24" s="31">
        <v>0</v>
      </c>
      <c r="F24" s="31">
        <v>0</v>
      </c>
      <c r="G24" s="31">
        <v>1</v>
      </c>
      <c r="H24" s="31">
        <v>2</v>
      </c>
      <c r="I24" s="31">
        <v>0</v>
      </c>
      <c r="J24" s="31">
        <v>9</v>
      </c>
      <c r="K24" s="31">
        <v>1</v>
      </c>
      <c r="L24" s="30">
        <f t="shared" si="8"/>
        <v>13</v>
      </c>
      <c r="R24" s="14" t="s">
        <v>30</v>
      </c>
      <c r="S24" s="14">
        <v>21</v>
      </c>
      <c r="T24" s="52">
        <f t="shared" si="0"/>
        <v>56</v>
      </c>
      <c r="U24" s="50">
        <f t="shared" si="1"/>
        <v>11</v>
      </c>
      <c r="V24" s="14">
        <f t="shared" si="2"/>
        <v>0.19642857142857142</v>
      </c>
      <c r="W24" s="14">
        <f t="shared" si="9"/>
        <v>0.19908756811557471</v>
      </c>
      <c r="X24" s="14">
        <f t="shared" si="3"/>
        <v>3.9005815840782221E-2</v>
      </c>
      <c r="Y24" s="14">
        <f t="shared" si="4"/>
        <v>0.3591693203903672</v>
      </c>
      <c r="Z24" s="41"/>
      <c r="AA24" s="41"/>
      <c r="AB24" s="41"/>
      <c r="AF24" s="14" t="s">
        <v>30</v>
      </c>
      <c r="AG24" s="14">
        <v>21</v>
      </c>
      <c r="AH24" s="47">
        <v>56</v>
      </c>
      <c r="AI24" s="48">
        <v>11</v>
      </c>
      <c r="AJ24" s="58">
        <f t="shared" si="5"/>
        <v>0.19642857142857142</v>
      </c>
      <c r="AK24" s="58">
        <f t="shared" si="10"/>
        <v>0.19764916315318767</v>
      </c>
      <c r="AL24" s="58">
        <f t="shared" si="6"/>
        <v>3.800358789783545E-2</v>
      </c>
      <c r="AM24" s="58">
        <f t="shared" si="7"/>
        <v>0.35729473840853987</v>
      </c>
    </row>
    <row r="25" spans="1:39" ht="15" thickBot="1" x14ac:dyDescent="0.35">
      <c r="A25" s="29"/>
      <c r="B25" s="32">
        <v>21</v>
      </c>
      <c r="C25" s="31">
        <v>24</v>
      </c>
      <c r="D25" s="30">
        <v>56</v>
      </c>
      <c r="E25" s="31">
        <v>0</v>
      </c>
      <c r="F25" s="31">
        <v>0</v>
      </c>
      <c r="G25" s="31">
        <v>1</v>
      </c>
      <c r="H25" s="31">
        <v>0</v>
      </c>
      <c r="I25" s="31">
        <v>0</v>
      </c>
      <c r="J25" s="31">
        <v>10</v>
      </c>
      <c r="K25" s="31">
        <v>0</v>
      </c>
      <c r="L25" s="30">
        <f t="shared" si="8"/>
        <v>11</v>
      </c>
      <c r="R25" s="14" t="s">
        <v>30</v>
      </c>
      <c r="S25" s="14">
        <v>22</v>
      </c>
      <c r="T25" s="52">
        <f t="shared" si="0"/>
        <v>43</v>
      </c>
      <c r="U25" s="50">
        <f t="shared" si="1"/>
        <v>5</v>
      </c>
      <c r="V25" s="14">
        <f t="shared" si="2"/>
        <v>0.11627906976744186</v>
      </c>
      <c r="W25" s="14">
        <f t="shared" si="9"/>
        <v>0.19908756811557471</v>
      </c>
      <c r="X25" s="14">
        <f t="shared" si="3"/>
        <v>1.640310415395474E-2</v>
      </c>
      <c r="Y25" s="14">
        <f t="shared" si="4"/>
        <v>0.38177203207719468</v>
      </c>
      <c r="Z25" s="41"/>
      <c r="AA25" s="41"/>
      <c r="AB25" s="41"/>
      <c r="AF25" s="14" t="s">
        <v>30</v>
      </c>
      <c r="AG25" s="14">
        <v>22</v>
      </c>
      <c r="AH25" s="47">
        <v>43</v>
      </c>
      <c r="AI25" s="48">
        <v>5</v>
      </c>
      <c r="AJ25" s="58">
        <f t="shared" si="5"/>
        <v>0.11627906976744186</v>
      </c>
      <c r="AK25" s="58">
        <f t="shared" si="10"/>
        <v>0.19764916315318767</v>
      </c>
      <c r="AL25" s="58">
        <f t="shared" si="6"/>
        <v>1.5462462139914535E-2</v>
      </c>
      <c r="AM25" s="58">
        <f t="shared" si="7"/>
        <v>0.37983586416646081</v>
      </c>
    </row>
    <row r="26" spans="1:39" ht="15" thickBot="1" x14ac:dyDescent="0.35">
      <c r="A26" s="29"/>
      <c r="B26" s="32">
        <v>22</v>
      </c>
      <c r="C26" s="31">
        <v>25</v>
      </c>
      <c r="D26" s="30">
        <v>43</v>
      </c>
      <c r="E26" s="31">
        <v>0</v>
      </c>
      <c r="F26" s="31">
        <v>0</v>
      </c>
      <c r="G26" s="31">
        <v>0</v>
      </c>
      <c r="H26" s="31">
        <v>4</v>
      </c>
      <c r="I26" s="31">
        <v>0</v>
      </c>
      <c r="J26" s="31">
        <v>1</v>
      </c>
      <c r="K26" s="31">
        <v>0</v>
      </c>
      <c r="L26" s="30">
        <f t="shared" si="8"/>
        <v>5</v>
      </c>
      <c r="R26" s="14" t="s">
        <v>30</v>
      </c>
      <c r="S26" s="14">
        <v>23</v>
      </c>
      <c r="T26" s="52">
        <f t="shared" si="0"/>
        <v>42</v>
      </c>
      <c r="U26" s="50">
        <f t="shared" si="1"/>
        <v>11</v>
      </c>
      <c r="V26" s="14">
        <f t="shared" si="2"/>
        <v>0.26190476190476192</v>
      </c>
      <c r="W26" s="14">
        <f t="shared" si="9"/>
        <v>0.19908756811557471</v>
      </c>
      <c r="X26" s="14">
        <f t="shared" si="3"/>
        <v>1.4241082579177833E-2</v>
      </c>
      <c r="Y26" s="14">
        <f t="shared" si="4"/>
        <v>0.38393405365197159</v>
      </c>
      <c r="Z26" s="41"/>
      <c r="AA26" s="41"/>
      <c r="AB26" s="41"/>
      <c r="AF26" s="14" t="s">
        <v>30</v>
      </c>
      <c r="AG26" s="14">
        <v>23</v>
      </c>
      <c r="AH26" s="47">
        <v>42</v>
      </c>
      <c r="AI26" s="48">
        <v>11</v>
      </c>
      <c r="AJ26" s="58">
        <f t="shared" si="5"/>
        <v>0.26190476190476192</v>
      </c>
      <c r="AK26" s="58">
        <f t="shared" si="10"/>
        <v>0.19764916315318767</v>
      </c>
      <c r="AL26" s="58">
        <f t="shared" si="6"/>
        <v>1.330633145596713E-2</v>
      </c>
      <c r="AM26" s="58">
        <f t="shared" si="7"/>
        <v>0.38199199485040825</v>
      </c>
    </row>
    <row r="27" spans="1:39" ht="15" thickBot="1" x14ac:dyDescent="0.35">
      <c r="A27" s="29"/>
      <c r="B27" s="32">
        <v>23</v>
      </c>
      <c r="C27" s="31">
        <v>26</v>
      </c>
      <c r="D27" s="30">
        <v>42</v>
      </c>
      <c r="E27" s="31">
        <v>0</v>
      </c>
      <c r="F27" s="31">
        <v>0</v>
      </c>
      <c r="G27" s="31">
        <v>10</v>
      </c>
      <c r="H27" s="31">
        <v>1</v>
      </c>
      <c r="I27" s="31">
        <v>0</v>
      </c>
      <c r="J27" s="31">
        <v>0</v>
      </c>
      <c r="K27" s="31">
        <v>0</v>
      </c>
      <c r="L27" s="30">
        <f t="shared" si="8"/>
        <v>11</v>
      </c>
      <c r="R27" s="14" t="s">
        <v>30</v>
      </c>
      <c r="S27" s="14">
        <v>24</v>
      </c>
      <c r="T27" s="52">
        <f t="shared" si="0"/>
        <v>52</v>
      </c>
      <c r="U27" s="50">
        <f t="shared" si="1"/>
        <v>5</v>
      </c>
      <c r="V27" s="14">
        <f t="shared" si="2"/>
        <v>9.6153846153846159E-2</v>
      </c>
      <c r="W27" s="14">
        <f t="shared" si="9"/>
        <v>0.19908756811557471</v>
      </c>
      <c r="X27" s="14">
        <f t="shared" si="3"/>
        <v>3.2962882838532437E-2</v>
      </c>
      <c r="Y27" s="14">
        <f t="shared" si="4"/>
        <v>0.36521225339261698</v>
      </c>
      <c r="Z27" s="41"/>
      <c r="AA27" s="41"/>
      <c r="AB27" s="41"/>
      <c r="AF27" s="14" t="s">
        <v>30</v>
      </c>
      <c r="AG27" s="14">
        <v>24</v>
      </c>
      <c r="AH27" s="47">
        <v>52</v>
      </c>
      <c r="AI27" s="48">
        <v>5</v>
      </c>
      <c r="AJ27" s="58">
        <f t="shared" si="5"/>
        <v>9.6153846153846159E-2</v>
      </c>
      <c r="AK27" s="58">
        <f t="shared" si="10"/>
        <v>0.19764916315318767</v>
      </c>
      <c r="AL27" s="58">
        <f t="shared" si="6"/>
        <v>3.1977120160790157E-2</v>
      </c>
      <c r="AM27" s="58">
        <f t="shared" si="7"/>
        <v>0.36332120614558516</v>
      </c>
    </row>
    <row r="28" spans="1:39" ht="15" thickBot="1" x14ac:dyDescent="0.35">
      <c r="A28" s="29"/>
      <c r="B28" s="32">
        <v>24</v>
      </c>
      <c r="C28" s="31">
        <v>27</v>
      </c>
      <c r="D28" s="30">
        <v>52</v>
      </c>
      <c r="E28" s="31">
        <v>0</v>
      </c>
      <c r="F28" s="31">
        <v>0</v>
      </c>
      <c r="G28" s="31">
        <v>1</v>
      </c>
      <c r="H28" s="31">
        <v>0</v>
      </c>
      <c r="I28" s="31">
        <v>0</v>
      </c>
      <c r="J28" s="31">
        <v>4</v>
      </c>
      <c r="K28" s="31">
        <v>0</v>
      </c>
      <c r="L28" s="30">
        <f t="shared" si="8"/>
        <v>5</v>
      </c>
      <c r="R28" s="14" t="s">
        <v>30</v>
      </c>
      <c r="S28" s="14">
        <v>25</v>
      </c>
      <c r="T28" s="52">
        <f t="shared" si="0"/>
        <v>60</v>
      </c>
      <c r="U28" s="50">
        <f t="shared" si="1"/>
        <v>13</v>
      </c>
      <c r="V28" s="14">
        <f t="shared" si="2"/>
        <v>0.21666666666666667</v>
      </c>
      <c r="W28" s="14">
        <f t="shared" si="9"/>
        <v>0.19908756811557471</v>
      </c>
      <c r="X28" s="14">
        <f t="shared" si="3"/>
        <v>4.4433902621962285E-2</v>
      </c>
      <c r="Y28" s="14">
        <f t="shared" si="4"/>
        <v>0.35374123360918713</v>
      </c>
      <c r="Z28" s="41"/>
      <c r="AA28" s="41"/>
      <c r="AB28" s="41"/>
      <c r="AF28" s="14" t="s">
        <v>30</v>
      </c>
      <c r="AG28" s="14">
        <v>25</v>
      </c>
      <c r="AH28" s="47">
        <v>60</v>
      </c>
      <c r="AI28" s="48">
        <v>13</v>
      </c>
      <c r="AJ28" s="58">
        <f t="shared" si="5"/>
        <v>0.21666666666666667</v>
      </c>
      <c r="AK28" s="58">
        <f t="shared" si="10"/>
        <v>0.19764916315318767</v>
      </c>
      <c r="AL28" s="58">
        <f t="shared" si="6"/>
        <v>4.3416884694024521E-2</v>
      </c>
      <c r="AM28" s="58">
        <f t="shared" si="7"/>
        <v>0.3518814416123508</v>
      </c>
    </row>
    <row r="29" spans="1:39" ht="15" thickBot="1" x14ac:dyDescent="0.35">
      <c r="A29" s="29"/>
      <c r="B29" s="32">
        <v>25</v>
      </c>
      <c r="C29" s="31">
        <v>29</v>
      </c>
      <c r="D29" s="30">
        <v>60</v>
      </c>
      <c r="E29" s="31">
        <v>0</v>
      </c>
      <c r="F29" s="31">
        <v>0</v>
      </c>
      <c r="G29" s="31">
        <v>1</v>
      </c>
      <c r="H29" s="31">
        <v>2</v>
      </c>
      <c r="I29" s="31">
        <v>0</v>
      </c>
      <c r="J29" s="31">
        <v>9</v>
      </c>
      <c r="K29" s="31">
        <v>1</v>
      </c>
      <c r="L29" s="30">
        <f t="shared" si="8"/>
        <v>13</v>
      </c>
      <c r="R29" s="14" t="s">
        <v>30</v>
      </c>
      <c r="S29" s="14">
        <v>26</v>
      </c>
      <c r="T29" s="52">
        <f t="shared" si="0"/>
        <v>46</v>
      </c>
      <c r="U29" s="50">
        <f t="shared" si="1"/>
        <v>16</v>
      </c>
      <c r="V29" s="14">
        <f t="shared" si="2"/>
        <v>0.34782608695652173</v>
      </c>
      <c r="W29" s="14">
        <f t="shared" si="9"/>
        <v>0.19908756811557471</v>
      </c>
      <c r="X29" s="14">
        <f t="shared" si="3"/>
        <v>2.2460635372119397E-2</v>
      </c>
      <c r="Y29" s="14">
        <f t="shared" si="4"/>
        <v>0.37571450085903002</v>
      </c>
      <c r="Z29" s="41"/>
      <c r="AA29" s="41"/>
      <c r="AB29" s="41"/>
      <c r="AF29" s="14" t="s">
        <v>30</v>
      </c>
      <c r="AG29" s="14">
        <v>26</v>
      </c>
      <c r="AH29" s="47">
        <v>46</v>
      </c>
      <c r="AI29" s="48">
        <v>16</v>
      </c>
      <c r="AJ29" s="58">
        <f t="shared" si="5"/>
        <v>0.34782608695652173</v>
      </c>
      <c r="AK29" s="58">
        <f t="shared" si="10"/>
        <v>0.19764916315318767</v>
      </c>
      <c r="AL29" s="58">
        <f t="shared" si="6"/>
        <v>2.1503488316908875E-2</v>
      </c>
      <c r="AM29" s="58">
        <f t="shared" si="7"/>
        <v>0.37379483798946644</v>
      </c>
    </row>
    <row r="30" spans="1:39" ht="15" thickBot="1" x14ac:dyDescent="0.35">
      <c r="A30" s="29"/>
      <c r="B30" s="34">
        <v>26</v>
      </c>
      <c r="C30" s="35">
        <v>30</v>
      </c>
      <c r="D30" s="28">
        <v>46</v>
      </c>
      <c r="E30" s="35">
        <v>0</v>
      </c>
      <c r="F30" s="35">
        <v>0</v>
      </c>
      <c r="G30" s="35">
        <v>0</v>
      </c>
      <c r="H30" s="35">
        <v>6</v>
      </c>
      <c r="I30" s="35">
        <v>0</v>
      </c>
      <c r="J30" s="35">
        <v>10</v>
      </c>
      <c r="K30" s="35">
        <v>0</v>
      </c>
      <c r="L30" s="28">
        <f t="shared" si="8"/>
        <v>16</v>
      </c>
      <c r="R30" s="14" t="s">
        <v>29</v>
      </c>
      <c r="S30" s="14">
        <v>27</v>
      </c>
      <c r="T30" s="52">
        <f t="shared" ref="T30:T55" si="11">D32</f>
        <v>52</v>
      </c>
      <c r="U30" s="50">
        <f t="shared" ref="U30:U55" si="12">L32</f>
        <v>8</v>
      </c>
      <c r="V30" s="14">
        <f t="shared" si="2"/>
        <v>0.15384615384615385</v>
      </c>
      <c r="W30" s="14">
        <f t="shared" si="9"/>
        <v>0.19908756811557471</v>
      </c>
      <c r="X30" s="14">
        <f t="shared" si="3"/>
        <v>3.2962882838532437E-2</v>
      </c>
      <c r="Y30" s="14">
        <f t="shared" si="4"/>
        <v>0.36521225339261698</v>
      </c>
      <c r="Z30" s="41"/>
      <c r="AA30" s="41"/>
      <c r="AB30" s="41"/>
      <c r="AF30" s="14" t="s">
        <v>29</v>
      </c>
      <c r="AG30" s="14">
        <v>27</v>
      </c>
      <c r="AH30" s="47">
        <v>52</v>
      </c>
      <c r="AI30" s="48">
        <v>8</v>
      </c>
      <c r="AJ30" s="58">
        <f t="shared" si="5"/>
        <v>0.15384615384615385</v>
      </c>
      <c r="AK30" s="58">
        <f t="shared" si="10"/>
        <v>0.19764916315318767</v>
      </c>
      <c r="AL30" s="58">
        <f t="shared" si="6"/>
        <v>3.1977120160790157E-2</v>
      </c>
      <c r="AM30" s="58">
        <f t="shared" si="7"/>
        <v>0.36332120614558516</v>
      </c>
    </row>
    <row r="31" spans="1:39" ht="15" thickBot="1" x14ac:dyDescent="0.35">
      <c r="A31" s="29"/>
      <c r="B31" s="77" t="s">
        <v>39</v>
      </c>
      <c r="C31" s="78"/>
      <c r="D31" s="36">
        <f t="shared" ref="D31:L31" si="13">SUM(D5:D30)</f>
        <v>1370</v>
      </c>
      <c r="E31" s="36">
        <f t="shared" si="13"/>
        <v>1</v>
      </c>
      <c r="F31" s="36">
        <f t="shared" si="13"/>
        <v>2</v>
      </c>
      <c r="G31" s="36">
        <f t="shared" si="13"/>
        <v>39</v>
      </c>
      <c r="H31" s="36">
        <f t="shared" si="13"/>
        <v>47</v>
      </c>
      <c r="I31" s="36">
        <f t="shared" si="13"/>
        <v>11</v>
      </c>
      <c r="J31" s="36">
        <f t="shared" si="13"/>
        <v>157</v>
      </c>
      <c r="K31" s="36">
        <f t="shared" si="13"/>
        <v>3</v>
      </c>
      <c r="L31" s="37">
        <f t="shared" si="13"/>
        <v>260</v>
      </c>
      <c r="R31" s="14" t="s">
        <v>29</v>
      </c>
      <c r="S31" s="14">
        <v>28</v>
      </c>
      <c r="T31" s="52">
        <f t="shared" si="11"/>
        <v>40</v>
      </c>
      <c r="U31" s="50">
        <f t="shared" si="12"/>
        <v>8</v>
      </c>
      <c r="V31" s="14">
        <f t="shared" si="2"/>
        <v>0.2</v>
      </c>
      <c r="W31" s="14">
        <f t="shared" si="9"/>
        <v>0.19908756811557471</v>
      </c>
      <c r="X31" s="14">
        <f t="shared" si="3"/>
        <v>9.6762844603625053E-3</v>
      </c>
      <c r="Y31" s="14">
        <f t="shared" si="4"/>
        <v>0.38849885177078691</v>
      </c>
      <c r="Z31" s="41"/>
      <c r="AA31" s="41"/>
      <c r="AB31" s="41"/>
      <c r="AF31" s="14" t="s">
        <v>29</v>
      </c>
      <c r="AG31" s="14">
        <v>28</v>
      </c>
      <c r="AH31" s="47">
        <v>40</v>
      </c>
      <c r="AI31" s="48">
        <v>8</v>
      </c>
      <c r="AJ31" s="58">
        <f t="shared" si="5"/>
        <v>0.2</v>
      </c>
      <c r="AK31" s="58">
        <f t="shared" si="10"/>
        <v>0.19764916315318767</v>
      </c>
      <c r="AL31" s="58">
        <f t="shared" si="6"/>
        <v>8.7539711072881221E-3</v>
      </c>
      <c r="AM31" s="58">
        <f t="shared" si="7"/>
        <v>0.38654435519908725</v>
      </c>
    </row>
    <row r="32" spans="1:39" ht="15" thickBot="1" x14ac:dyDescent="0.35">
      <c r="A32" s="33" t="s">
        <v>29</v>
      </c>
      <c r="B32" s="32">
        <v>27</v>
      </c>
      <c r="C32" s="31">
        <v>1</v>
      </c>
      <c r="D32" s="30">
        <v>52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8</v>
      </c>
      <c r="K32" s="31">
        <v>0</v>
      </c>
      <c r="L32" s="30">
        <f t="shared" ref="L32:L57" si="14">SUM(E32:K32)</f>
        <v>8</v>
      </c>
      <c r="R32" s="14" t="s">
        <v>29</v>
      </c>
      <c r="S32" s="14">
        <v>29</v>
      </c>
      <c r="T32" s="52">
        <f t="shared" si="11"/>
        <v>52</v>
      </c>
      <c r="U32" s="50">
        <f t="shared" si="12"/>
        <v>14</v>
      </c>
      <c r="V32" s="14">
        <f t="shared" si="2"/>
        <v>0.26923076923076922</v>
      </c>
      <c r="W32" s="14">
        <f t="shared" si="9"/>
        <v>0.19908756811557471</v>
      </c>
      <c r="X32" s="14">
        <f t="shared" si="3"/>
        <v>3.2962882838532437E-2</v>
      </c>
      <c r="Y32" s="14">
        <f t="shared" si="4"/>
        <v>0.36521225339261698</v>
      </c>
      <c r="Z32" s="41"/>
      <c r="AA32" s="41"/>
      <c r="AB32" s="41"/>
      <c r="AF32" s="14" t="s">
        <v>29</v>
      </c>
      <c r="AG32" s="14">
        <v>29</v>
      </c>
      <c r="AH32" s="47">
        <v>52</v>
      </c>
      <c r="AI32" s="48">
        <v>14</v>
      </c>
      <c r="AJ32" s="58">
        <f t="shared" si="5"/>
        <v>0.26923076923076922</v>
      </c>
      <c r="AK32" s="58">
        <f t="shared" si="10"/>
        <v>0.19764916315318767</v>
      </c>
      <c r="AL32" s="58">
        <f t="shared" si="6"/>
        <v>3.1977120160790157E-2</v>
      </c>
      <c r="AM32" s="58">
        <f t="shared" si="7"/>
        <v>0.36332120614558516</v>
      </c>
    </row>
    <row r="33" spans="1:39" ht="15" thickBot="1" x14ac:dyDescent="0.35">
      <c r="A33" s="29"/>
      <c r="B33" s="32">
        <v>28</v>
      </c>
      <c r="C33" s="31">
        <v>2</v>
      </c>
      <c r="D33" s="30">
        <v>40</v>
      </c>
      <c r="E33" s="31">
        <v>0</v>
      </c>
      <c r="F33" s="31">
        <v>1</v>
      </c>
      <c r="G33" s="31">
        <v>4</v>
      </c>
      <c r="H33" s="31">
        <v>0</v>
      </c>
      <c r="I33" s="31">
        <v>0</v>
      </c>
      <c r="J33" s="31">
        <v>3</v>
      </c>
      <c r="K33" s="31">
        <v>0</v>
      </c>
      <c r="L33" s="30">
        <f t="shared" si="14"/>
        <v>8</v>
      </c>
      <c r="R33" s="14" t="s">
        <v>29</v>
      </c>
      <c r="S33" s="14">
        <v>30</v>
      </c>
      <c r="T33" s="52">
        <f t="shared" si="11"/>
        <v>57</v>
      </c>
      <c r="U33" s="50">
        <f t="shared" si="12"/>
        <v>16</v>
      </c>
      <c r="V33" s="14">
        <f t="shared" si="2"/>
        <v>0.2807017543859649</v>
      </c>
      <c r="W33" s="14">
        <f t="shared" si="9"/>
        <v>0.19908756811557471</v>
      </c>
      <c r="X33" s="14">
        <f t="shared" si="3"/>
        <v>4.0416255248509586E-2</v>
      </c>
      <c r="Y33" s="14">
        <f t="shared" si="4"/>
        <v>0.35775888098263986</v>
      </c>
      <c r="Z33" s="41"/>
      <c r="AA33" s="41"/>
      <c r="AB33" s="41"/>
      <c r="AF33" s="14" t="s">
        <v>29</v>
      </c>
      <c r="AG33" s="14">
        <v>30</v>
      </c>
      <c r="AH33" s="47">
        <v>57</v>
      </c>
      <c r="AI33" s="48">
        <v>16</v>
      </c>
      <c r="AJ33" s="58">
        <f t="shared" si="5"/>
        <v>0.2807017543859649</v>
      </c>
      <c r="AK33" s="58">
        <f t="shared" si="10"/>
        <v>0.19764916315318767</v>
      </c>
      <c r="AL33" s="58">
        <f t="shared" si="6"/>
        <v>3.9410184261316844E-2</v>
      </c>
      <c r="AM33" s="58">
        <f t="shared" si="7"/>
        <v>0.35588814204505848</v>
      </c>
    </row>
    <row r="34" spans="1:39" ht="15" thickBot="1" x14ac:dyDescent="0.35">
      <c r="A34" s="29"/>
      <c r="B34" s="32">
        <v>29</v>
      </c>
      <c r="C34" s="31">
        <v>3</v>
      </c>
      <c r="D34" s="30">
        <v>52</v>
      </c>
      <c r="E34" s="31">
        <v>1</v>
      </c>
      <c r="F34" s="31">
        <v>2</v>
      </c>
      <c r="G34" s="31">
        <v>0</v>
      </c>
      <c r="H34" s="31">
        <v>0</v>
      </c>
      <c r="I34" s="31">
        <v>3</v>
      </c>
      <c r="J34" s="31">
        <v>8</v>
      </c>
      <c r="K34" s="31">
        <v>0</v>
      </c>
      <c r="L34" s="30">
        <f t="shared" si="14"/>
        <v>14</v>
      </c>
      <c r="R34" s="14" t="s">
        <v>29</v>
      </c>
      <c r="S34" s="14">
        <v>31</v>
      </c>
      <c r="T34" s="52">
        <f t="shared" si="11"/>
        <v>41</v>
      </c>
      <c r="U34" s="50">
        <f t="shared" si="12"/>
        <v>13</v>
      </c>
      <c r="V34" s="14">
        <f t="shared" si="2"/>
        <v>0.31707317073170732</v>
      </c>
      <c r="W34" s="14">
        <f t="shared" si="9"/>
        <v>0.19908756811557471</v>
      </c>
      <c r="X34" s="14">
        <f t="shared" si="3"/>
        <v>1.2000437309930972E-2</v>
      </c>
      <c r="Y34" s="14">
        <f t="shared" si="4"/>
        <v>0.38617469892121847</v>
      </c>
      <c r="Z34" s="41"/>
      <c r="AA34" s="41"/>
      <c r="AB34" s="41"/>
      <c r="AF34" s="14" t="s">
        <v>29</v>
      </c>
      <c r="AG34" s="14">
        <v>31</v>
      </c>
      <c r="AH34" s="47">
        <v>41</v>
      </c>
      <c r="AI34" s="48">
        <v>13</v>
      </c>
      <c r="AJ34" s="58">
        <f t="shared" si="5"/>
        <v>0.31707317073170732</v>
      </c>
      <c r="AK34" s="58">
        <f t="shared" si="10"/>
        <v>0.19764916315318767</v>
      </c>
      <c r="AL34" s="58">
        <f t="shared" si="6"/>
        <v>1.1071791304644585E-2</v>
      </c>
      <c r="AM34" s="58">
        <f t="shared" si="7"/>
        <v>0.38422653500173076</v>
      </c>
    </row>
    <row r="35" spans="1:39" ht="15" thickBot="1" x14ac:dyDescent="0.35">
      <c r="A35" s="29"/>
      <c r="B35" s="32">
        <v>30</v>
      </c>
      <c r="C35" s="31">
        <v>4</v>
      </c>
      <c r="D35" s="30">
        <v>57</v>
      </c>
      <c r="E35" s="31">
        <v>1</v>
      </c>
      <c r="F35" s="31">
        <v>2</v>
      </c>
      <c r="G35" s="31">
        <v>0</v>
      </c>
      <c r="H35" s="31">
        <v>5</v>
      </c>
      <c r="I35" s="31">
        <v>0</v>
      </c>
      <c r="J35" s="31">
        <v>8</v>
      </c>
      <c r="K35" s="31">
        <v>0</v>
      </c>
      <c r="L35" s="30">
        <f t="shared" si="14"/>
        <v>16</v>
      </c>
      <c r="R35" s="14" t="s">
        <v>29</v>
      </c>
      <c r="S35" s="14">
        <v>32</v>
      </c>
      <c r="T35" s="52">
        <f t="shared" si="11"/>
        <v>63</v>
      </c>
      <c r="U35" s="50">
        <f t="shared" si="12"/>
        <v>19</v>
      </c>
      <c r="V35" s="14">
        <f t="shared" si="2"/>
        <v>0.30158730158730157</v>
      </c>
      <c r="W35" s="14">
        <f t="shared" si="9"/>
        <v>0.19908756811557471</v>
      </c>
      <c r="X35" s="14">
        <f t="shared" si="3"/>
        <v>4.8161044678600301E-2</v>
      </c>
      <c r="Y35" s="14">
        <f t="shared" si="4"/>
        <v>0.35001409155254914</v>
      </c>
      <c r="Z35" s="41"/>
      <c r="AA35" s="41"/>
      <c r="AB35" s="41"/>
      <c r="AF35" s="14" t="s">
        <v>29</v>
      </c>
      <c r="AG35" s="14">
        <v>32</v>
      </c>
      <c r="AH35" s="47">
        <v>63</v>
      </c>
      <c r="AI35" s="48">
        <v>19</v>
      </c>
      <c r="AJ35" s="58">
        <f t="shared" si="5"/>
        <v>0.30158730158730157</v>
      </c>
      <c r="AK35" s="58">
        <f t="shared" si="10"/>
        <v>0.19764916315318767</v>
      </c>
      <c r="AL35" s="58">
        <f t="shared" si="6"/>
        <v>4.713387135387187E-2</v>
      </c>
      <c r="AM35" s="58">
        <f t="shared" si="7"/>
        <v>0.34816445495250348</v>
      </c>
    </row>
    <row r="36" spans="1:39" ht="15" thickBot="1" x14ac:dyDescent="0.35">
      <c r="A36" s="29"/>
      <c r="B36" s="32">
        <v>31</v>
      </c>
      <c r="C36" s="31">
        <v>5</v>
      </c>
      <c r="D36" s="30">
        <v>41</v>
      </c>
      <c r="E36" s="31">
        <v>0</v>
      </c>
      <c r="F36" s="31">
        <v>2</v>
      </c>
      <c r="G36" s="31">
        <v>10</v>
      </c>
      <c r="H36" s="31">
        <v>1</v>
      </c>
      <c r="I36" s="31">
        <v>0</v>
      </c>
      <c r="J36" s="31">
        <v>0</v>
      </c>
      <c r="K36" s="31">
        <v>0</v>
      </c>
      <c r="L36" s="30">
        <f t="shared" si="14"/>
        <v>13</v>
      </c>
      <c r="R36" s="14" t="s">
        <v>29</v>
      </c>
      <c r="S36" s="14">
        <v>33</v>
      </c>
      <c r="T36" s="52">
        <f t="shared" si="11"/>
        <v>46</v>
      </c>
      <c r="U36" s="50">
        <f t="shared" si="12"/>
        <v>9</v>
      </c>
      <c r="V36" s="14">
        <f t="shared" ref="V36:V67" si="15">U36/T36</f>
        <v>0.19565217391304349</v>
      </c>
      <c r="W36" s="14">
        <f t="shared" si="9"/>
        <v>0.19908756811557471</v>
      </c>
      <c r="X36" s="14">
        <f t="shared" ref="X36:X67" si="16">(W36-(3*(SQRT((W36*(1-W36)/T36)))))</f>
        <v>2.2460635372119397E-2</v>
      </c>
      <c r="Y36" s="14">
        <f t="shared" ref="Y36:Y67" si="17">(W36+(3*(SQRT((W36*(1-W36)/T36)))))</f>
        <v>0.37571450085903002</v>
      </c>
      <c r="Z36" s="41"/>
      <c r="AA36" s="41"/>
      <c r="AB36" s="41"/>
      <c r="AF36" s="14" t="s">
        <v>29</v>
      </c>
      <c r="AG36" s="14">
        <v>33</v>
      </c>
      <c r="AH36" s="47">
        <v>46</v>
      </c>
      <c r="AI36" s="48">
        <v>9</v>
      </c>
      <c r="AJ36" s="58">
        <f t="shared" ref="AJ36:AJ67" si="18">AI36/AH36</f>
        <v>0.19565217391304349</v>
      </c>
      <c r="AK36" s="58">
        <f t="shared" si="10"/>
        <v>0.19764916315318767</v>
      </c>
      <c r="AL36" s="58">
        <f t="shared" ref="AL36:AL67" si="19">(AK36-(3*(SQRT((AK36*(1-AK36)/AH36)))))</f>
        <v>2.1503488316908875E-2</v>
      </c>
      <c r="AM36" s="58">
        <f t="shared" ref="AM36:AM67" si="20">(AK36+(3*(SQRT((AK36*(1-AK36)/AH36)))))</f>
        <v>0.37379483798946644</v>
      </c>
    </row>
    <row r="37" spans="1:39" ht="15" thickBot="1" x14ac:dyDescent="0.35">
      <c r="A37" s="29"/>
      <c r="B37" s="32">
        <v>32</v>
      </c>
      <c r="C37" s="31">
        <v>6</v>
      </c>
      <c r="D37" s="30">
        <v>63</v>
      </c>
      <c r="E37" s="31">
        <v>0</v>
      </c>
      <c r="F37" s="31">
        <v>0</v>
      </c>
      <c r="G37" s="31">
        <v>3</v>
      </c>
      <c r="H37" s="31">
        <v>6</v>
      </c>
      <c r="I37" s="31">
        <v>0</v>
      </c>
      <c r="J37" s="31">
        <v>9</v>
      </c>
      <c r="K37" s="31">
        <v>1</v>
      </c>
      <c r="L37" s="30">
        <f t="shared" si="14"/>
        <v>19</v>
      </c>
      <c r="R37" s="14" t="s">
        <v>29</v>
      </c>
      <c r="S37" s="14">
        <v>34</v>
      </c>
      <c r="T37" s="52">
        <f t="shared" si="11"/>
        <v>51</v>
      </c>
      <c r="U37" s="50">
        <f t="shared" si="12"/>
        <v>16</v>
      </c>
      <c r="V37" s="14">
        <f t="shared" si="15"/>
        <v>0.31372549019607843</v>
      </c>
      <c r="W37" s="14">
        <f t="shared" si="9"/>
        <v>0.19908756811557471</v>
      </c>
      <c r="X37" s="14">
        <f t="shared" si="16"/>
        <v>3.1342115821261451E-2</v>
      </c>
      <c r="Y37" s="14">
        <f t="shared" si="17"/>
        <v>0.36683302040988797</v>
      </c>
      <c r="Z37" s="41"/>
      <c r="AA37" s="41"/>
      <c r="AB37" s="41"/>
      <c r="AF37" s="14" t="s">
        <v>29</v>
      </c>
      <c r="AG37" s="14">
        <v>34</v>
      </c>
      <c r="AH37" s="47">
        <v>51</v>
      </c>
      <c r="AI37" s="48">
        <v>16</v>
      </c>
      <c r="AJ37" s="58">
        <f t="shared" si="18"/>
        <v>0.31372549019607843</v>
      </c>
      <c r="AK37" s="58">
        <f t="shared" si="10"/>
        <v>0.19764916315318767</v>
      </c>
      <c r="AL37" s="58">
        <f t="shared" si="19"/>
        <v>3.0360769270384058E-2</v>
      </c>
      <c r="AM37" s="58">
        <f t="shared" si="20"/>
        <v>0.36493755703599129</v>
      </c>
    </row>
    <row r="38" spans="1:39" ht="15" thickBot="1" x14ac:dyDescent="0.35">
      <c r="A38" s="29"/>
      <c r="B38" s="32">
        <v>33</v>
      </c>
      <c r="C38" s="31">
        <v>7</v>
      </c>
      <c r="D38" s="30">
        <v>46</v>
      </c>
      <c r="E38" s="31">
        <v>3</v>
      </c>
      <c r="F38" s="31">
        <v>0</v>
      </c>
      <c r="G38" s="31">
        <v>0</v>
      </c>
      <c r="H38" s="31">
        <v>5</v>
      </c>
      <c r="I38" s="31">
        <v>0</v>
      </c>
      <c r="J38" s="31">
        <v>1</v>
      </c>
      <c r="K38" s="31">
        <v>0</v>
      </c>
      <c r="L38" s="30">
        <f t="shared" si="14"/>
        <v>9</v>
      </c>
      <c r="R38" s="14" t="s">
        <v>29</v>
      </c>
      <c r="S38" s="14">
        <v>35</v>
      </c>
      <c r="T38" s="52">
        <f t="shared" si="11"/>
        <v>56</v>
      </c>
      <c r="U38" s="50">
        <f t="shared" si="12"/>
        <v>17</v>
      </c>
      <c r="V38" s="14">
        <f t="shared" si="15"/>
        <v>0.30357142857142855</v>
      </c>
      <c r="W38" s="14">
        <f t="shared" si="9"/>
        <v>0.19908756811557471</v>
      </c>
      <c r="X38" s="14">
        <f t="shared" si="16"/>
        <v>3.9005815840782221E-2</v>
      </c>
      <c r="Y38" s="14">
        <f t="shared" si="17"/>
        <v>0.3591693203903672</v>
      </c>
      <c r="Z38" s="41"/>
      <c r="AA38" s="41"/>
      <c r="AB38" s="41"/>
      <c r="AF38" s="14" t="s">
        <v>29</v>
      </c>
      <c r="AG38" s="14">
        <v>35</v>
      </c>
      <c r="AH38" s="47">
        <v>56</v>
      </c>
      <c r="AI38" s="48">
        <v>17</v>
      </c>
      <c r="AJ38" s="58">
        <f t="shared" si="18"/>
        <v>0.30357142857142855</v>
      </c>
      <c r="AK38" s="58">
        <f t="shared" si="10"/>
        <v>0.19764916315318767</v>
      </c>
      <c r="AL38" s="58">
        <f t="shared" si="19"/>
        <v>3.800358789783545E-2</v>
      </c>
      <c r="AM38" s="58">
        <f t="shared" si="20"/>
        <v>0.35729473840853987</v>
      </c>
    </row>
    <row r="39" spans="1:39" ht="15" thickBot="1" x14ac:dyDescent="0.35">
      <c r="A39" s="29"/>
      <c r="B39" s="32">
        <v>34</v>
      </c>
      <c r="C39" s="31">
        <v>8</v>
      </c>
      <c r="D39" s="30">
        <v>51</v>
      </c>
      <c r="E39" s="31">
        <v>1</v>
      </c>
      <c r="F39" s="31">
        <v>2</v>
      </c>
      <c r="G39" s="31">
        <v>0</v>
      </c>
      <c r="H39" s="31">
        <v>5</v>
      </c>
      <c r="I39" s="31">
        <v>0</v>
      </c>
      <c r="J39" s="31">
        <v>8</v>
      </c>
      <c r="K39" s="31">
        <v>0</v>
      </c>
      <c r="L39" s="30">
        <f t="shared" si="14"/>
        <v>16</v>
      </c>
      <c r="R39" s="14" t="s">
        <v>29</v>
      </c>
      <c r="S39" s="14">
        <v>36</v>
      </c>
      <c r="T39" s="52">
        <f t="shared" si="11"/>
        <v>43</v>
      </c>
      <c r="U39" s="50">
        <f t="shared" si="12"/>
        <v>9</v>
      </c>
      <c r="V39" s="14">
        <f t="shared" si="15"/>
        <v>0.20930232558139536</v>
      </c>
      <c r="W39" s="14">
        <f t="shared" si="9"/>
        <v>0.19908756811557471</v>
      </c>
      <c r="X39" s="14">
        <f t="shared" si="16"/>
        <v>1.640310415395474E-2</v>
      </c>
      <c r="Y39" s="14">
        <f t="shared" si="17"/>
        <v>0.38177203207719468</v>
      </c>
      <c r="Z39" s="41"/>
      <c r="AA39" s="41"/>
      <c r="AB39" s="41"/>
      <c r="AF39" s="14" t="s">
        <v>29</v>
      </c>
      <c r="AG39" s="14">
        <v>36</v>
      </c>
      <c r="AH39" s="47">
        <v>43</v>
      </c>
      <c r="AI39" s="48">
        <v>9</v>
      </c>
      <c r="AJ39" s="58">
        <f t="shared" si="18"/>
        <v>0.20930232558139536</v>
      </c>
      <c r="AK39" s="58">
        <f t="shared" si="10"/>
        <v>0.19764916315318767</v>
      </c>
      <c r="AL39" s="58">
        <f t="shared" si="19"/>
        <v>1.5462462139914535E-2</v>
      </c>
      <c r="AM39" s="58">
        <f t="shared" si="20"/>
        <v>0.37983586416646081</v>
      </c>
    </row>
    <row r="40" spans="1:39" ht="15" thickBot="1" x14ac:dyDescent="0.35">
      <c r="A40" s="29"/>
      <c r="B40" s="32">
        <v>35</v>
      </c>
      <c r="C40" s="31">
        <v>10</v>
      </c>
      <c r="D40" s="30">
        <v>56</v>
      </c>
      <c r="E40" s="31">
        <v>1</v>
      </c>
      <c r="F40" s="31">
        <v>2</v>
      </c>
      <c r="G40" s="31">
        <v>0</v>
      </c>
      <c r="H40" s="31">
        <v>5</v>
      </c>
      <c r="I40" s="31">
        <v>0</v>
      </c>
      <c r="J40" s="31">
        <v>7</v>
      </c>
      <c r="K40" s="31">
        <v>2</v>
      </c>
      <c r="L40" s="30">
        <f t="shared" si="14"/>
        <v>17</v>
      </c>
      <c r="R40" s="14" t="s">
        <v>29</v>
      </c>
      <c r="S40" s="14">
        <v>37</v>
      </c>
      <c r="T40" s="52">
        <f t="shared" si="11"/>
        <v>64</v>
      </c>
      <c r="U40" s="50">
        <f t="shared" si="12"/>
        <v>13</v>
      </c>
      <c r="V40" s="14">
        <f t="shared" si="15"/>
        <v>0.203125</v>
      </c>
      <c r="W40" s="14">
        <f t="shared" si="9"/>
        <v>0.19908756811557471</v>
      </c>
      <c r="X40" s="14">
        <f t="shared" si="16"/>
        <v>4.9344800393901322E-2</v>
      </c>
      <c r="Y40" s="14">
        <f t="shared" si="17"/>
        <v>0.3488303358372481</v>
      </c>
      <c r="Z40" s="41"/>
      <c r="AA40" s="41"/>
      <c r="AB40" s="41"/>
      <c r="AF40" s="14" t="s">
        <v>29</v>
      </c>
      <c r="AG40" s="14">
        <v>37</v>
      </c>
      <c r="AH40" s="47">
        <v>64</v>
      </c>
      <c r="AI40" s="48">
        <v>13</v>
      </c>
      <c r="AJ40" s="58">
        <f t="shared" si="18"/>
        <v>0.203125</v>
      </c>
      <c r="AK40" s="58">
        <f t="shared" si="10"/>
        <v>0.19764916315318767</v>
      </c>
      <c r="AL40" s="58">
        <f t="shared" si="19"/>
        <v>4.8314401673196727E-2</v>
      </c>
      <c r="AM40" s="58">
        <f t="shared" si="20"/>
        <v>0.34698392463317862</v>
      </c>
    </row>
    <row r="41" spans="1:39" ht="15" thickBot="1" x14ac:dyDescent="0.35">
      <c r="A41" s="29"/>
      <c r="B41" s="32">
        <v>36</v>
      </c>
      <c r="C41" s="31">
        <v>11</v>
      </c>
      <c r="D41" s="30">
        <v>43</v>
      </c>
      <c r="E41" s="31">
        <v>3</v>
      </c>
      <c r="F41" s="31">
        <v>0</v>
      </c>
      <c r="G41" s="31">
        <v>0</v>
      </c>
      <c r="H41" s="31">
        <v>5</v>
      </c>
      <c r="I41" s="31">
        <v>0</v>
      </c>
      <c r="J41" s="31">
        <v>1</v>
      </c>
      <c r="K41" s="31">
        <v>0</v>
      </c>
      <c r="L41" s="30">
        <f t="shared" si="14"/>
        <v>9</v>
      </c>
      <c r="R41" s="14" t="s">
        <v>29</v>
      </c>
      <c r="S41" s="14">
        <v>38</v>
      </c>
      <c r="T41" s="52">
        <f t="shared" si="11"/>
        <v>57</v>
      </c>
      <c r="U41" s="50">
        <f t="shared" si="12"/>
        <v>16</v>
      </c>
      <c r="V41" s="14">
        <f t="shared" si="15"/>
        <v>0.2807017543859649</v>
      </c>
      <c r="W41" s="14">
        <f t="shared" si="9"/>
        <v>0.19908756811557471</v>
      </c>
      <c r="X41" s="14">
        <f t="shared" si="16"/>
        <v>4.0416255248509586E-2</v>
      </c>
      <c r="Y41" s="14">
        <f t="shared" si="17"/>
        <v>0.35775888098263986</v>
      </c>
      <c r="Z41" s="41"/>
      <c r="AA41" s="41"/>
      <c r="AB41" s="41"/>
      <c r="AF41" s="14" t="s">
        <v>29</v>
      </c>
      <c r="AG41" s="14">
        <v>38</v>
      </c>
      <c r="AH41" s="47">
        <v>57</v>
      </c>
      <c r="AI41" s="48">
        <v>16</v>
      </c>
      <c r="AJ41" s="58">
        <f t="shared" si="18"/>
        <v>0.2807017543859649</v>
      </c>
      <c r="AK41" s="58">
        <f t="shared" si="10"/>
        <v>0.19764916315318767</v>
      </c>
      <c r="AL41" s="58">
        <f t="shared" si="19"/>
        <v>3.9410184261316844E-2</v>
      </c>
      <c r="AM41" s="58">
        <f t="shared" si="20"/>
        <v>0.35588814204505848</v>
      </c>
    </row>
    <row r="42" spans="1:39" ht="15" thickBot="1" x14ac:dyDescent="0.35">
      <c r="A42" s="29"/>
      <c r="B42" s="32">
        <v>37</v>
      </c>
      <c r="C42" s="31">
        <v>12</v>
      </c>
      <c r="D42" s="30">
        <v>64</v>
      </c>
      <c r="E42" s="31">
        <v>0</v>
      </c>
      <c r="F42" s="31">
        <v>0</v>
      </c>
      <c r="G42" s="31">
        <v>1</v>
      </c>
      <c r="H42" s="31">
        <v>2</v>
      </c>
      <c r="I42" s="31">
        <v>0</v>
      </c>
      <c r="J42" s="31">
        <v>9</v>
      </c>
      <c r="K42" s="31">
        <v>1</v>
      </c>
      <c r="L42" s="30">
        <f t="shared" si="14"/>
        <v>13</v>
      </c>
      <c r="R42" s="14" t="s">
        <v>29</v>
      </c>
      <c r="S42" s="14">
        <v>39</v>
      </c>
      <c r="T42" s="52">
        <f t="shared" si="11"/>
        <v>49</v>
      </c>
      <c r="U42" s="50">
        <f t="shared" si="12"/>
        <v>9</v>
      </c>
      <c r="V42" s="14">
        <f t="shared" si="15"/>
        <v>0.18367346938775511</v>
      </c>
      <c r="W42" s="14">
        <f t="shared" si="9"/>
        <v>0.19908756811557471</v>
      </c>
      <c r="X42" s="14">
        <f t="shared" si="16"/>
        <v>2.7952976433662263E-2</v>
      </c>
      <c r="Y42" s="14">
        <f t="shared" si="17"/>
        <v>0.37022215979748718</v>
      </c>
      <c r="Z42" s="41"/>
      <c r="AA42" s="41"/>
      <c r="AB42" s="41"/>
      <c r="AF42" s="14" t="s">
        <v>29</v>
      </c>
      <c r="AG42" s="14">
        <v>39</v>
      </c>
      <c r="AH42" s="47">
        <v>49</v>
      </c>
      <c r="AI42" s="48">
        <v>9</v>
      </c>
      <c r="AJ42" s="58">
        <f t="shared" si="18"/>
        <v>0.18367346938775511</v>
      </c>
      <c r="AK42" s="58">
        <f t="shared" si="10"/>
        <v>0.19764916315318767</v>
      </c>
      <c r="AL42" s="58">
        <f t="shared" si="19"/>
        <v>2.6980864318912307E-2</v>
      </c>
      <c r="AM42" s="58">
        <f t="shared" si="20"/>
        <v>0.36831746198746307</v>
      </c>
    </row>
    <row r="43" spans="1:39" ht="15" thickBot="1" x14ac:dyDescent="0.35">
      <c r="A43" s="29"/>
      <c r="B43" s="32">
        <v>38</v>
      </c>
      <c r="C43" s="31">
        <v>13</v>
      </c>
      <c r="D43" s="30">
        <v>57</v>
      </c>
      <c r="E43" s="31">
        <v>1</v>
      </c>
      <c r="F43" s="31">
        <v>2</v>
      </c>
      <c r="G43" s="31">
        <v>0</v>
      </c>
      <c r="H43" s="31">
        <v>5</v>
      </c>
      <c r="I43" s="31">
        <v>0</v>
      </c>
      <c r="J43" s="31">
        <v>8</v>
      </c>
      <c r="K43" s="31">
        <v>0</v>
      </c>
      <c r="L43" s="30">
        <f t="shared" si="14"/>
        <v>16</v>
      </c>
      <c r="R43" s="14" t="s">
        <v>29</v>
      </c>
      <c r="S43" s="14">
        <v>40</v>
      </c>
      <c r="T43" s="52">
        <f t="shared" si="11"/>
        <v>62</v>
      </c>
      <c r="U43" s="50">
        <f t="shared" si="12"/>
        <v>13</v>
      </c>
      <c r="V43" s="14">
        <f t="shared" si="15"/>
        <v>0.20967741935483872</v>
      </c>
      <c r="W43" s="14">
        <f t="shared" si="9"/>
        <v>0.19908756811557471</v>
      </c>
      <c r="X43" s="14">
        <f t="shared" si="16"/>
        <v>4.6948763971474322E-2</v>
      </c>
      <c r="Y43" s="14">
        <f t="shared" si="17"/>
        <v>0.35122637225967512</v>
      </c>
      <c r="Z43" s="41"/>
      <c r="AA43" s="41"/>
      <c r="AB43" s="41"/>
      <c r="AF43" s="14" t="s">
        <v>29</v>
      </c>
      <c r="AG43" s="14">
        <v>40</v>
      </c>
      <c r="AH43" s="47">
        <v>62</v>
      </c>
      <c r="AI43" s="48">
        <v>13</v>
      </c>
      <c r="AJ43" s="58">
        <f t="shared" si="18"/>
        <v>0.20967741935483872</v>
      </c>
      <c r="AK43" s="58">
        <f t="shared" si="10"/>
        <v>0.19764916315318767</v>
      </c>
      <c r="AL43" s="58">
        <f t="shared" si="19"/>
        <v>4.5924893765171615E-2</v>
      </c>
      <c r="AM43" s="58">
        <f t="shared" si="20"/>
        <v>0.34937343254120373</v>
      </c>
    </row>
    <row r="44" spans="1:39" ht="15" thickBot="1" x14ac:dyDescent="0.35">
      <c r="A44" s="29"/>
      <c r="B44" s="32">
        <v>39</v>
      </c>
      <c r="C44" s="31">
        <v>14</v>
      </c>
      <c r="D44" s="30">
        <v>49</v>
      </c>
      <c r="E44" s="31">
        <v>3</v>
      </c>
      <c r="F44" s="31">
        <v>2</v>
      </c>
      <c r="G44" s="31">
        <v>0</v>
      </c>
      <c r="H44" s="31">
        <v>3</v>
      </c>
      <c r="I44" s="31">
        <v>0</v>
      </c>
      <c r="J44" s="31">
        <v>1</v>
      </c>
      <c r="K44" s="31">
        <v>0</v>
      </c>
      <c r="L44" s="30">
        <f t="shared" si="14"/>
        <v>9</v>
      </c>
      <c r="R44" s="14" t="s">
        <v>29</v>
      </c>
      <c r="S44" s="14">
        <v>41</v>
      </c>
      <c r="T44" s="52">
        <f t="shared" si="11"/>
        <v>42</v>
      </c>
      <c r="U44" s="50">
        <f t="shared" si="12"/>
        <v>5</v>
      </c>
      <c r="V44" s="14">
        <f t="shared" si="15"/>
        <v>0.11904761904761904</v>
      </c>
      <c r="W44" s="14">
        <f t="shared" si="9"/>
        <v>0.19908756811557471</v>
      </c>
      <c r="X44" s="14">
        <f t="shared" si="16"/>
        <v>1.4241082579177833E-2</v>
      </c>
      <c r="Y44" s="14">
        <f t="shared" si="17"/>
        <v>0.38393405365197159</v>
      </c>
      <c r="Z44" s="41"/>
      <c r="AA44" s="41"/>
      <c r="AB44" s="41"/>
      <c r="AF44" s="14" t="s">
        <v>29</v>
      </c>
      <c r="AG44" s="14">
        <v>41</v>
      </c>
      <c r="AH44" s="47">
        <v>42</v>
      </c>
      <c r="AI44" s="48">
        <v>5</v>
      </c>
      <c r="AJ44" s="58">
        <f t="shared" si="18"/>
        <v>0.11904761904761904</v>
      </c>
      <c r="AK44" s="58">
        <f t="shared" si="10"/>
        <v>0.19764916315318767</v>
      </c>
      <c r="AL44" s="58">
        <f t="shared" si="19"/>
        <v>1.330633145596713E-2</v>
      </c>
      <c r="AM44" s="58">
        <f t="shared" si="20"/>
        <v>0.38199199485040825</v>
      </c>
    </row>
    <row r="45" spans="1:39" ht="15" thickBot="1" x14ac:dyDescent="0.35">
      <c r="A45" s="29"/>
      <c r="B45" s="32">
        <v>40</v>
      </c>
      <c r="C45" s="31">
        <v>15</v>
      </c>
      <c r="D45" s="30">
        <v>62</v>
      </c>
      <c r="E45" s="31">
        <v>0</v>
      </c>
      <c r="F45" s="31">
        <v>0</v>
      </c>
      <c r="G45" s="31">
        <v>1</v>
      </c>
      <c r="H45" s="31">
        <v>2</v>
      </c>
      <c r="I45" s="31">
        <v>0</v>
      </c>
      <c r="J45" s="31">
        <v>9</v>
      </c>
      <c r="K45" s="31">
        <v>1</v>
      </c>
      <c r="L45" s="30">
        <f t="shared" si="14"/>
        <v>13</v>
      </c>
      <c r="R45" s="14" t="s">
        <v>29</v>
      </c>
      <c r="S45" s="14">
        <v>42</v>
      </c>
      <c r="T45" s="52">
        <f t="shared" si="11"/>
        <v>47</v>
      </c>
      <c r="U45" s="50">
        <f t="shared" si="12"/>
        <v>16</v>
      </c>
      <c r="V45" s="14">
        <f t="shared" si="15"/>
        <v>0.34042553191489361</v>
      </c>
      <c r="W45" s="14">
        <f t="shared" si="9"/>
        <v>0.19908756811557471</v>
      </c>
      <c r="X45" s="14">
        <f t="shared" si="16"/>
        <v>2.4349747790830018E-2</v>
      </c>
      <c r="Y45" s="14">
        <f t="shared" si="17"/>
        <v>0.37382538844031943</v>
      </c>
      <c r="Z45" s="41"/>
      <c r="AA45" s="41"/>
      <c r="AB45" s="41"/>
      <c r="AF45" s="14" t="s">
        <v>29</v>
      </c>
      <c r="AG45" s="14">
        <v>42</v>
      </c>
      <c r="AH45" s="47">
        <v>47</v>
      </c>
      <c r="AI45" s="48">
        <v>16</v>
      </c>
      <c r="AJ45" s="58">
        <f t="shared" si="18"/>
        <v>0.34042553191489361</v>
      </c>
      <c r="AK45" s="58">
        <f t="shared" si="10"/>
        <v>0.19764916315318767</v>
      </c>
      <c r="AL45" s="58">
        <f t="shared" si="19"/>
        <v>2.3387453444235762E-2</v>
      </c>
      <c r="AM45" s="58">
        <f t="shared" si="20"/>
        <v>0.37191087286213959</v>
      </c>
    </row>
    <row r="46" spans="1:39" ht="15" thickBot="1" x14ac:dyDescent="0.35">
      <c r="A46" s="29"/>
      <c r="B46" s="32">
        <v>41</v>
      </c>
      <c r="C46" s="31">
        <v>17</v>
      </c>
      <c r="D46" s="30">
        <v>42</v>
      </c>
      <c r="E46" s="31">
        <v>0</v>
      </c>
      <c r="F46" s="31">
        <v>0</v>
      </c>
      <c r="G46" s="31">
        <v>0</v>
      </c>
      <c r="H46" s="31">
        <v>4</v>
      </c>
      <c r="I46" s="31">
        <v>0</v>
      </c>
      <c r="J46" s="31">
        <v>1</v>
      </c>
      <c r="K46" s="31">
        <v>0</v>
      </c>
      <c r="L46" s="30">
        <f t="shared" si="14"/>
        <v>5</v>
      </c>
      <c r="R46" s="14" t="s">
        <v>29</v>
      </c>
      <c r="S46" s="14">
        <v>43</v>
      </c>
      <c r="T46" s="52">
        <f t="shared" si="11"/>
        <v>48</v>
      </c>
      <c r="U46" s="50">
        <f t="shared" si="12"/>
        <v>14</v>
      </c>
      <c r="V46" s="14">
        <f t="shared" si="15"/>
        <v>0.29166666666666669</v>
      </c>
      <c r="W46" s="14">
        <f t="shared" si="9"/>
        <v>0.19908756811557471</v>
      </c>
      <c r="X46" s="14">
        <f t="shared" si="16"/>
        <v>2.6179513608959232E-2</v>
      </c>
      <c r="Y46" s="14">
        <f t="shared" si="17"/>
        <v>0.37199562262219021</v>
      </c>
      <c r="Z46" s="41"/>
      <c r="AA46" s="41"/>
      <c r="AB46" s="41"/>
      <c r="AF46" s="14" t="s">
        <v>29</v>
      </c>
      <c r="AG46" s="14">
        <v>43</v>
      </c>
      <c r="AH46" s="47">
        <v>48</v>
      </c>
      <c r="AI46" s="48">
        <v>14</v>
      </c>
      <c r="AJ46" s="58">
        <f t="shared" si="18"/>
        <v>0.29166666666666669</v>
      </c>
      <c r="AK46" s="58">
        <f t="shared" si="10"/>
        <v>0.19764916315318767</v>
      </c>
      <c r="AL46" s="58">
        <f t="shared" si="19"/>
        <v>2.521223367350503E-2</v>
      </c>
      <c r="AM46" s="58">
        <f t="shared" si="20"/>
        <v>0.37008609263287029</v>
      </c>
    </row>
    <row r="47" spans="1:39" ht="15" thickBot="1" x14ac:dyDescent="0.35">
      <c r="A47" s="29"/>
      <c r="B47" s="32">
        <v>42</v>
      </c>
      <c r="C47" s="31">
        <v>18</v>
      </c>
      <c r="D47" s="30">
        <v>47</v>
      </c>
      <c r="E47" s="31">
        <v>0</v>
      </c>
      <c r="F47" s="31">
        <v>0</v>
      </c>
      <c r="G47" s="31">
        <v>0</v>
      </c>
      <c r="H47" s="31">
        <v>6</v>
      </c>
      <c r="I47" s="31">
        <v>0</v>
      </c>
      <c r="J47" s="31">
        <v>10</v>
      </c>
      <c r="K47" s="31">
        <v>0</v>
      </c>
      <c r="L47" s="30">
        <f t="shared" si="14"/>
        <v>16</v>
      </c>
      <c r="R47" s="14" t="s">
        <v>29</v>
      </c>
      <c r="S47" s="14">
        <v>44</v>
      </c>
      <c r="T47" s="52">
        <f t="shared" si="11"/>
        <v>61</v>
      </c>
      <c r="U47" s="50">
        <f t="shared" si="12"/>
        <v>14</v>
      </c>
      <c r="V47" s="14">
        <f t="shared" si="15"/>
        <v>0.22950819672131148</v>
      </c>
      <c r="W47" s="14">
        <f t="shared" si="9"/>
        <v>0.19908756811557471</v>
      </c>
      <c r="X47" s="14">
        <f t="shared" si="16"/>
        <v>4.5706793942779295E-2</v>
      </c>
      <c r="Y47" s="14">
        <f t="shared" si="17"/>
        <v>0.3524683422883701</v>
      </c>
      <c r="Z47" s="41"/>
      <c r="AA47" s="41"/>
      <c r="AB47" s="41"/>
      <c r="AF47" s="14" t="s">
        <v>29</v>
      </c>
      <c r="AG47" s="14">
        <v>44</v>
      </c>
      <c r="AH47" s="47">
        <v>61</v>
      </c>
      <c r="AI47" s="48">
        <v>14</v>
      </c>
      <c r="AJ47" s="58">
        <f t="shared" si="18"/>
        <v>0.22950819672131148</v>
      </c>
      <c r="AK47" s="58">
        <f t="shared" si="10"/>
        <v>0.19764916315318767</v>
      </c>
      <c r="AL47" s="58">
        <f t="shared" si="19"/>
        <v>4.4686307749817605E-2</v>
      </c>
      <c r="AM47" s="58">
        <f t="shared" si="20"/>
        <v>0.35061201855655777</v>
      </c>
    </row>
    <row r="48" spans="1:39" ht="15" thickBot="1" x14ac:dyDescent="0.35">
      <c r="A48" s="29"/>
      <c r="B48" s="32">
        <v>43</v>
      </c>
      <c r="C48" s="31">
        <v>19</v>
      </c>
      <c r="D48" s="30">
        <v>48</v>
      </c>
      <c r="E48" s="31">
        <v>0</v>
      </c>
      <c r="F48" s="31">
        <v>0</v>
      </c>
      <c r="G48" s="31">
        <v>0</v>
      </c>
      <c r="H48" s="31">
        <v>6</v>
      </c>
      <c r="I48" s="31">
        <v>0</v>
      </c>
      <c r="J48" s="31">
        <v>8</v>
      </c>
      <c r="K48" s="31">
        <v>0</v>
      </c>
      <c r="L48" s="30">
        <f t="shared" si="14"/>
        <v>14</v>
      </c>
      <c r="R48" s="14" t="s">
        <v>29</v>
      </c>
      <c r="S48" s="14">
        <v>45</v>
      </c>
      <c r="T48" s="52">
        <f t="shared" si="11"/>
        <v>60</v>
      </c>
      <c r="U48" s="50">
        <f t="shared" si="12"/>
        <v>19</v>
      </c>
      <c r="V48" s="14">
        <f t="shared" si="15"/>
        <v>0.31666666666666665</v>
      </c>
      <c r="W48" s="14">
        <f t="shared" si="9"/>
        <v>0.19908756811557471</v>
      </c>
      <c r="X48" s="14">
        <f t="shared" si="16"/>
        <v>4.4433902621962285E-2</v>
      </c>
      <c r="Y48" s="14">
        <f t="shared" si="17"/>
        <v>0.35374123360918713</v>
      </c>
      <c r="Z48" s="41"/>
      <c r="AA48" s="41"/>
      <c r="AB48" s="41"/>
      <c r="AF48" s="14" t="s">
        <v>29</v>
      </c>
      <c r="AG48" s="14">
        <v>45</v>
      </c>
      <c r="AH48" s="47">
        <v>60</v>
      </c>
      <c r="AI48" s="48">
        <v>19</v>
      </c>
      <c r="AJ48" s="58">
        <f t="shared" si="18"/>
        <v>0.31666666666666665</v>
      </c>
      <c r="AK48" s="58">
        <f t="shared" si="10"/>
        <v>0.19764916315318767</v>
      </c>
      <c r="AL48" s="58">
        <f t="shared" si="19"/>
        <v>4.3416884694024521E-2</v>
      </c>
      <c r="AM48" s="58">
        <f t="shared" si="20"/>
        <v>0.3518814416123508</v>
      </c>
    </row>
    <row r="49" spans="1:39" ht="15" thickBot="1" x14ac:dyDescent="0.35">
      <c r="A49" s="29"/>
      <c r="B49" s="32">
        <v>44</v>
      </c>
      <c r="C49" s="31">
        <v>20</v>
      </c>
      <c r="D49" s="30">
        <v>61</v>
      </c>
      <c r="E49" s="31">
        <v>1</v>
      </c>
      <c r="F49" s="31">
        <v>0</v>
      </c>
      <c r="G49" s="31">
        <v>1</v>
      </c>
      <c r="H49" s="31">
        <v>2</v>
      </c>
      <c r="I49" s="31">
        <v>0</v>
      </c>
      <c r="J49" s="31">
        <v>9</v>
      </c>
      <c r="K49" s="31">
        <v>1</v>
      </c>
      <c r="L49" s="30">
        <f t="shared" si="14"/>
        <v>14</v>
      </c>
      <c r="R49" s="14" t="s">
        <v>29</v>
      </c>
      <c r="S49" s="14">
        <v>46</v>
      </c>
      <c r="T49" s="52">
        <f t="shared" si="11"/>
        <v>64</v>
      </c>
      <c r="U49" s="50">
        <f t="shared" si="12"/>
        <v>13</v>
      </c>
      <c r="V49" s="14">
        <f t="shared" si="15"/>
        <v>0.203125</v>
      </c>
      <c r="W49" s="14">
        <f t="shared" si="9"/>
        <v>0.19908756811557471</v>
      </c>
      <c r="X49" s="14">
        <f t="shared" si="16"/>
        <v>4.9344800393901322E-2</v>
      </c>
      <c r="Y49" s="14">
        <f t="shared" si="17"/>
        <v>0.3488303358372481</v>
      </c>
      <c r="Z49" s="41"/>
      <c r="AA49" s="41"/>
      <c r="AB49" s="41"/>
      <c r="AF49" s="14" t="s">
        <v>29</v>
      </c>
      <c r="AG49" s="14">
        <v>46</v>
      </c>
      <c r="AH49" s="47">
        <v>64</v>
      </c>
      <c r="AI49" s="48">
        <v>13</v>
      </c>
      <c r="AJ49" s="58">
        <f t="shared" si="18"/>
        <v>0.203125</v>
      </c>
      <c r="AK49" s="58">
        <f t="shared" si="10"/>
        <v>0.19764916315318767</v>
      </c>
      <c r="AL49" s="58">
        <f t="shared" si="19"/>
        <v>4.8314401673196727E-2</v>
      </c>
      <c r="AM49" s="58">
        <f t="shared" si="20"/>
        <v>0.34698392463317862</v>
      </c>
    </row>
    <row r="50" spans="1:39" ht="15" thickBot="1" x14ac:dyDescent="0.35">
      <c r="A50" s="29"/>
      <c r="B50" s="32">
        <v>45</v>
      </c>
      <c r="C50" s="31">
        <v>21</v>
      </c>
      <c r="D50" s="30">
        <v>60</v>
      </c>
      <c r="E50" s="31">
        <v>0</v>
      </c>
      <c r="F50" s="31">
        <v>3</v>
      </c>
      <c r="G50" s="31">
        <v>1</v>
      </c>
      <c r="H50" s="31">
        <v>2</v>
      </c>
      <c r="I50" s="31">
        <v>3</v>
      </c>
      <c r="J50" s="31">
        <v>9</v>
      </c>
      <c r="K50" s="31">
        <v>1</v>
      </c>
      <c r="L50" s="30">
        <f t="shared" si="14"/>
        <v>19</v>
      </c>
      <c r="R50" s="14" t="s">
        <v>29</v>
      </c>
      <c r="S50" s="14">
        <v>47</v>
      </c>
      <c r="T50" s="52">
        <f t="shared" si="11"/>
        <v>56</v>
      </c>
      <c r="U50" s="50">
        <f t="shared" si="12"/>
        <v>5</v>
      </c>
      <c r="V50" s="14">
        <f t="shared" si="15"/>
        <v>8.9285714285714288E-2</v>
      </c>
      <c r="W50" s="14">
        <f t="shared" si="9"/>
        <v>0.19908756811557471</v>
      </c>
      <c r="X50" s="14">
        <f t="shared" si="16"/>
        <v>3.9005815840782221E-2</v>
      </c>
      <c r="Y50" s="14">
        <f t="shared" si="17"/>
        <v>0.3591693203903672</v>
      </c>
      <c r="Z50" s="41"/>
      <c r="AA50" s="41"/>
      <c r="AB50" s="41"/>
      <c r="AF50" s="14" t="s">
        <v>29</v>
      </c>
      <c r="AG50" s="14">
        <v>47</v>
      </c>
      <c r="AH50" s="47">
        <v>56</v>
      </c>
      <c r="AI50" s="48">
        <v>5</v>
      </c>
      <c r="AJ50" s="58">
        <f t="shared" si="18"/>
        <v>8.9285714285714288E-2</v>
      </c>
      <c r="AK50" s="58">
        <f t="shared" si="10"/>
        <v>0.19764916315318767</v>
      </c>
      <c r="AL50" s="58">
        <f t="shared" si="19"/>
        <v>3.800358789783545E-2</v>
      </c>
      <c r="AM50" s="58">
        <f t="shared" si="20"/>
        <v>0.35729473840853987</v>
      </c>
    </row>
    <row r="51" spans="1:39" ht="15" thickBot="1" x14ac:dyDescent="0.35">
      <c r="A51" s="29"/>
      <c r="B51" s="32">
        <v>46</v>
      </c>
      <c r="C51" s="31">
        <v>22</v>
      </c>
      <c r="D51" s="30">
        <v>64</v>
      </c>
      <c r="E51" s="31">
        <v>0</v>
      </c>
      <c r="F51" s="31">
        <v>0</v>
      </c>
      <c r="G51" s="31">
        <v>1</v>
      </c>
      <c r="H51" s="31">
        <v>2</v>
      </c>
      <c r="I51" s="31">
        <v>0</v>
      </c>
      <c r="J51" s="31">
        <v>9</v>
      </c>
      <c r="K51" s="31">
        <v>1</v>
      </c>
      <c r="L51" s="30">
        <f t="shared" si="14"/>
        <v>13</v>
      </c>
      <c r="R51" s="14" t="s">
        <v>29</v>
      </c>
      <c r="S51" s="14">
        <v>48</v>
      </c>
      <c r="T51" s="52">
        <f t="shared" si="11"/>
        <v>64</v>
      </c>
      <c r="U51" s="50">
        <f t="shared" si="12"/>
        <v>13</v>
      </c>
      <c r="V51" s="14">
        <f t="shared" si="15"/>
        <v>0.203125</v>
      </c>
      <c r="W51" s="14">
        <f t="shared" si="9"/>
        <v>0.19908756811557471</v>
      </c>
      <c r="X51" s="14">
        <f t="shared" si="16"/>
        <v>4.9344800393901322E-2</v>
      </c>
      <c r="Y51" s="14">
        <f t="shared" si="17"/>
        <v>0.3488303358372481</v>
      </c>
      <c r="Z51" s="41"/>
      <c r="AA51" s="41"/>
      <c r="AB51" s="41"/>
      <c r="AF51" s="14" t="s">
        <v>29</v>
      </c>
      <c r="AG51" s="14">
        <v>48</v>
      </c>
      <c r="AH51" s="47">
        <v>64</v>
      </c>
      <c r="AI51" s="48">
        <v>13</v>
      </c>
      <c r="AJ51" s="58">
        <f t="shared" si="18"/>
        <v>0.203125</v>
      </c>
      <c r="AK51" s="58">
        <f t="shared" si="10"/>
        <v>0.19764916315318767</v>
      </c>
      <c r="AL51" s="58">
        <f t="shared" si="19"/>
        <v>4.8314401673196727E-2</v>
      </c>
      <c r="AM51" s="58">
        <f t="shared" si="20"/>
        <v>0.34698392463317862</v>
      </c>
    </row>
    <row r="52" spans="1:39" ht="15" thickBot="1" x14ac:dyDescent="0.35">
      <c r="A52" s="29"/>
      <c r="B52" s="32">
        <v>47</v>
      </c>
      <c r="C52" s="31">
        <v>24</v>
      </c>
      <c r="D52" s="30">
        <v>56</v>
      </c>
      <c r="E52" s="31">
        <v>0</v>
      </c>
      <c r="F52" s="31">
        <v>0</v>
      </c>
      <c r="G52" s="31">
        <v>1</v>
      </c>
      <c r="H52" s="31">
        <v>0</v>
      </c>
      <c r="I52" s="31">
        <v>0</v>
      </c>
      <c r="J52" s="31">
        <v>4</v>
      </c>
      <c r="K52" s="31">
        <v>0</v>
      </c>
      <c r="L52" s="30">
        <f t="shared" si="14"/>
        <v>5</v>
      </c>
      <c r="R52" s="14" t="s">
        <v>29</v>
      </c>
      <c r="S52" s="14">
        <v>49</v>
      </c>
      <c r="T52" s="52">
        <f t="shared" si="11"/>
        <v>57</v>
      </c>
      <c r="U52" s="50">
        <f t="shared" si="12"/>
        <v>5</v>
      </c>
      <c r="V52" s="14">
        <f t="shared" si="15"/>
        <v>8.771929824561403E-2</v>
      </c>
      <c r="W52" s="14">
        <f t="shared" si="9"/>
        <v>0.19908756811557471</v>
      </c>
      <c r="X52" s="14">
        <f t="shared" si="16"/>
        <v>4.0416255248509586E-2</v>
      </c>
      <c r="Y52" s="14">
        <f t="shared" si="17"/>
        <v>0.35775888098263986</v>
      </c>
      <c r="Z52" s="41"/>
      <c r="AA52" s="41"/>
      <c r="AB52" s="41"/>
      <c r="AF52" s="14" t="s">
        <v>29</v>
      </c>
      <c r="AG52" s="14">
        <v>49</v>
      </c>
      <c r="AH52" s="47">
        <v>57</v>
      </c>
      <c r="AI52" s="48">
        <v>5</v>
      </c>
      <c r="AJ52" s="58">
        <f t="shared" si="18"/>
        <v>8.771929824561403E-2</v>
      </c>
      <c r="AK52" s="58">
        <f t="shared" si="10"/>
        <v>0.19764916315318767</v>
      </c>
      <c r="AL52" s="58">
        <f t="shared" si="19"/>
        <v>3.9410184261316844E-2</v>
      </c>
      <c r="AM52" s="58">
        <f t="shared" si="20"/>
        <v>0.35588814204505848</v>
      </c>
    </row>
    <row r="53" spans="1:39" ht="15" thickBot="1" x14ac:dyDescent="0.35">
      <c r="A53" s="29"/>
      <c r="B53" s="32">
        <v>48</v>
      </c>
      <c r="C53" s="31">
        <v>25</v>
      </c>
      <c r="D53" s="30">
        <v>64</v>
      </c>
      <c r="E53" s="31">
        <v>0</v>
      </c>
      <c r="F53" s="31">
        <v>0</v>
      </c>
      <c r="G53" s="31">
        <v>1</v>
      </c>
      <c r="H53" s="31">
        <v>2</v>
      </c>
      <c r="I53" s="31">
        <v>0</v>
      </c>
      <c r="J53" s="31">
        <v>9</v>
      </c>
      <c r="K53" s="31">
        <v>1</v>
      </c>
      <c r="L53" s="30">
        <f t="shared" si="14"/>
        <v>13</v>
      </c>
      <c r="R53" s="14" t="s">
        <v>29</v>
      </c>
      <c r="S53" s="14">
        <v>50</v>
      </c>
      <c r="T53" s="52">
        <f t="shared" si="11"/>
        <v>50</v>
      </c>
      <c r="U53" s="50">
        <f t="shared" si="12"/>
        <v>6</v>
      </c>
      <c r="V53" s="14">
        <f t="shared" si="15"/>
        <v>0.12</v>
      </c>
      <c r="W53" s="14">
        <f t="shared" si="9"/>
        <v>0.19908756811557471</v>
      </c>
      <c r="X53" s="14">
        <f t="shared" si="16"/>
        <v>2.9672965732154999E-2</v>
      </c>
      <c r="Y53" s="14">
        <f t="shared" si="17"/>
        <v>0.36850217049899442</v>
      </c>
      <c r="Z53" s="41"/>
      <c r="AA53" s="41"/>
      <c r="AB53" s="41"/>
      <c r="AF53" s="14" t="s">
        <v>29</v>
      </c>
      <c r="AG53" s="14">
        <v>50</v>
      </c>
      <c r="AH53" s="47">
        <v>50</v>
      </c>
      <c r="AI53" s="48">
        <v>6</v>
      </c>
      <c r="AJ53" s="58">
        <f t="shared" si="18"/>
        <v>0.12</v>
      </c>
      <c r="AK53" s="58">
        <f t="shared" si="10"/>
        <v>0.19764916315318767</v>
      </c>
      <c r="AL53" s="58">
        <f t="shared" si="19"/>
        <v>2.8696167138184098E-2</v>
      </c>
      <c r="AM53" s="58">
        <f t="shared" si="20"/>
        <v>0.36660215916819128</v>
      </c>
    </row>
    <row r="54" spans="1:39" ht="15" thickBot="1" x14ac:dyDescent="0.35">
      <c r="A54" s="29"/>
      <c r="B54" s="32">
        <v>49</v>
      </c>
      <c r="C54" s="31">
        <v>26</v>
      </c>
      <c r="D54" s="30">
        <v>57</v>
      </c>
      <c r="E54" s="31">
        <v>0</v>
      </c>
      <c r="F54" s="31">
        <v>0</v>
      </c>
      <c r="G54" s="31">
        <v>1</v>
      </c>
      <c r="H54" s="31">
        <v>0</v>
      </c>
      <c r="I54" s="31">
        <v>0</v>
      </c>
      <c r="J54" s="31">
        <v>4</v>
      </c>
      <c r="K54" s="31">
        <v>0</v>
      </c>
      <c r="L54" s="30">
        <f t="shared" si="14"/>
        <v>5</v>
      </c>
      <c r="R54" s="14" t="s">
        <v>29</v>
      </c>
      <c r="S54" s="14">
        <v>51</v>
      </c>
      <c r="T54" s="52">
        <f t="shared" si="11"/>
        <v>54</v>
      </c>
      <c r="U54" s="50">
        <f t="shared" si="12"/>
        <v>9</v>
      </c>
      <c r="V54" s="14">
        <f t="shared" si="15"/>
        <v>0.16666666666666666</v>
      </c>
      <c r="W54" s="14">
        <f t="shared" si="9"/>
        <v>0.19908756811557471</v>
      </c>
      <c r="X54" s="14">
        <f t="shared" si="16"/>
        <v>3.6068290964373417E-2</v>
      </c>
      <c r="Y54" s="14">
        <f t="shared" si="17"/>
        <v>0.362106845266776</v>
      </c>
      <c r="Z54" s="41"/>
      <c r="AA54" s="41"/>
      <c r="AB54" s="41"/>
      <c r="AF54" s="14" t="s">
        <v>29</v>
      </c>
      <c r="AG54" s="14">
        <v>51</v>
      </c>
      <c r="AH54" s="47">
        <v>54</v>
      </c>
      <c r="AI54" s="48">
        <v>9</v>
      </c>
      <c r="AJ54" s="58">
        <f t="shared" si="18"/>
        <v>0.16666666666666666</v>
      </c>
      <c r="AK54" s="58">
        <f t="shared" si="10"/>
        <v>0.19764916315318767</v>
      </c>
      <c r="AL54" s="58">
        <f t="shared" si="19"/>
        <v>3.5074066937094223E-2</v>
      </c>
      <c r="AM54" s="58">
        <f t="shared" si="20"/>
        <v>0.36022425936928115</v>
      </c>
    </row>
    <row r="55" spans="1:39" ht="15" thickBot="1" x14ac:dyDescent="0.35">
      <c r="A55" s="29"/>
      <c r="B55" s="32">
        <v>50</v>
      </c>
      <c r="C55" s="31">
        <v>27</v>
      </c>
      <c r="D55" s="30">
        <v>50</v>
      </c>
      <c r="E55" s="31">
        <v>0</v>
      </c>
      <c r="F55" s="31">
        <v>0</v>
      </c>
      <c r="G55" s="31">
        <v>2</v>
      </c>
      <c r="H55" s="31">
        <v>0</v>
      </c>
      <c r="I55" s="31">
        <v>0</v>
      </c>
      <c r="J55" s="31">
        <v>4</v>
      </c>
      <c r="K55" s="31">
        <v>0</v>
      </c>
      <c r="L55" s="30">
        <f t="shared" si="14"/>
        <v>6</v>
      </c>
      <c r="R55" s="14" t="s">
        <v>29</v>
      </c>
      <c r="S55" s="14">
        <v>52</v>
      </c>
      <c r="T55" s="52">
        <f t="shared" si="11"/>
        <v>50</v>
      </c>
      <c r="U55" s="50">
        <f t="shared" si="12"/>
        <v>5</v>
      </c>
      <c r="V55" s="14">
        <f t="shared" si="15"/>
        <v>0.1</v>
      </c>
      <c r="W55" s="14">
        <f t="shared" si="9"/>
        <v>0.19908756811557471</v>
      </c>
      <c r="X55" s="14">
        <f t="shared" si="16"/>
        <v>2.9672965732154999E-2</v>
      </c>
      <c r="Y55" s="14">
        <f t="shared" si="17"/>
        <v>0.36850217049899442</v>
      </c>
      <c r="Z55" s="41"/>
      <c r="AA55" s="41"/>
      <c r="AB55" s="41"/>
      <c r="AF55" s="14" t="s">
        <v>29</v>
      </c>
      <c r="AG55" s="14">
        <v>52</v>
      </c>
      <c r="AH55" s="47">
        <v>50</v>
      </c>
      <c r="AI55" s="48">
        <v>5</v>
      </c>
      <c r="AJ55" s="58">
        <f t="shared" si="18"/>
        <v>0.1</v>
      </c>
      <c r="AK55" s="58">
        <f t="shared" si="10"/>
        <v>0.19764916315318767</v>
      </c>
      <c r="AL55" s="58">
        <f t="shared" si="19"/>
        <v>2.8696167138184098E-2</v>
      </c>
      <c r="AM55" s="58">
        <f t="shared" si="20"/>
        <v>0.36660215916819128</v>
      </c>
    </row>
    <row r="56" spans="1:39" ht="15" thickBot="1" x14ac:dyDescent="0.35">
      <c r="A56" s="29"/>
      <c r="B56" s="32">
        <v>51</v>
      </c>
      <c r="C56" s="31">
        <v>28</v>
      </c>
      <c r="D56" s="30">
        <v>54</v>
      </c>
      <c r="E56" s="31">
        <v>2</v>
      </c>
      <c r="F56" s="31">
        <v>0</v>
      </c>
      <c r="G56" s="31">
        <v>3</v>
      </c>
      <c r="H56" s="31">
        <v>0</v>
      </c>
      <c r="I56" s="31">
        <v>0</v>
      </c>
      <c r="J56" s="31">
        <v>4</v>
      </c>
      <c r="K56" s="31">
        <v>0</v>
      </c>
      <c r="L56" s="30">
        <f t="shared" si="14"/>
        <v>9</v>
      </c>
      <c r="R56" s="14" t="s">
        <v>28</v>
      </c>
      <c r="S56" s="14">
        <v>53</v>
      </c>
      <c r="T56" s="52">
        <f t="shared" ref="T56:T79" si="21">D59</f>
        <v>54</v>
      </c>
      <c r="U56" s="50">
        <f t="shared" ref="U56:U79" si="22">L59</f>
        <v>12</v>
      </c>
      <c r="V56" s="14">
        <f t="shared" si="15"/>
        <v>0.22222222222222221</v>
      </c>
      <c r="W56" s="14">
        <f t="shared" si="9"/>
        <v>0.19908756811557471</v>
      </c>
      <c r="X56" s="14">
        <f t="shared" si="16"/>
        <v>3.6068290964373417E-2</v>
      </c>
      <c r="Y56" s="14">
        <f t="shared" si="17"/>
        <v>0.362106845266776</v>
      </c>
      <c r="Z56" s="41"/>
      <c r="AA56" s="41"/>
      <c r="AB56" s="41"/>
      <c r="AF56" s="14" t="s">
        <v>28</v>
      </c>
      <c r="AG56" s="14">
        <v>53</v>
      </c>
      <c r="AH56" s="47">
        <v>54</v>
      </c>
      <c r="AI56" s="48">
        <v>12</v>
      </c>
      <c r="AJ56" s="58">
        <f t="shared" si="18"/>
        <v>0.22222222222222221</v>
      </c>
      <c r="AK56" s="58">
        <f t="shared" si="10"/>
        <v>0.19764916315318767</v>
      </c>
      <c r="AL56" s="58">
        <f t="shared" si="19"/>
        <v>3.5074066937094223E-2</v>
      </c>
      <c r="AM56" s="58">
        <f t="shared" si="20"/>
        <v>0.36022425936928115</v>
      </c>
    </row>
    <row r="57" spans="1:39" ht="15" thickBot="1" x14ac:dyDescent="0.35">
      <c r="A57" s="29"/>
      <c r="B57" s="32">
        <v>52</v>
      </c>
      <c r="C57" s="31">
        <v>29</v>
      </c>
      <c r="D57" s="30">
        <v>50</v>
      </c>
      <c r="E57" s="31">
        <v>0</v>
      </c>
      <c r="F57" s="31">
        <v>0</v>
      </c>
      <c r="G57" s="31">
        <v>1</v>
      </c>
      <c r="H57" s="31">
        <v>0</v>
      </c>
      <c r="I57" s="31">
        <v>0</v>
      </c>
      <c r="J57" s="31">
        <v>4</v>
      </c>
      <c r="K57" s="31">
        <v>0</v>
      </c>
      <c r="L57" s="30">
        <f t="shared" si="14"/>
        <v>5</v>
      </c>
      <c r="R57" s="14" t="s">
        <v>28</v>
      </c>
      <c r="S57" s="14">
        <v>54</v>
      </c>
      <c r="T57" s="52">
        <f t="shared" si="21"/>
        <v>65</v>
      </c>
      <c r="U57" s="50">
        <f t="shared" si="22"/>
        <v>21</v>
      </c>
      <c r="V57" s="14">
        <f t="shared" si="15"/>
        <v>0.32307692307692309</v>
      </c>
      <c r="W57" s="14">
        <f t="shared" si="9"/>
        <v>0.19908756811557471</v>
      </c>
      <c r="X57" s="14">
        <f t="shared" si="16"/>
        <v>5.0501132507484725E-2</v>
      </c>
      <c r="Y57" s="14">
        <f t="shared" si="17"/>
        <v>0.34767400372366469</v>
      </c>
      <c r="Z57" s="41"/>
      <c r="AA57" s="41"/>
      <c r="AB57" s="41"/>
      <c r="AF57" s="14" t="s">
        <v>28</v>
      </c>
      <c r="AG57" s="14">
        <v>54</v>
      </c>
      <c r="AH57" s="47">
        <v>65</v>
      </c>
      <c r="AI57" s="48">
        <v>21</v>
      </c>
      <c r="AJ57" s="58">
        <f t="shared" si="18"/>
        <v>0.32307692307692309</v>
      </c>
      <c r="AK57" s="58">
        <f t="shared" si="10"/>
        <v>0.19764916315318767</v>
      </c>
      <c r="AL57" s="58">
        <f t="shared" si="19"/>
        <v>4.946758311228025E-2</v>
      </c>
      <c r="AM57" s="58">
        <f t="shared" si="20"/>
        <v>0.34583074319409512</v>
      </c>
    </row>
    <row r="58" spans="1:39" ht="15" thickBot="1" x14ac:dyDescent="0.35">
      <c r="A58" s="29"/>
      <c r="B58" s="83" t="s">
        <v>40</v>
      </c>
      <c r="C58" s="84"/>
      <c r="D58" s="38">
        <f t="shared" ref="D58:L58" si="23">SUM(D32:D57)</f>
        <v>1386</v>
      </c>
      <c r="E58" s="38">
        <f t="shared" si="23"/>
        <v>17</v>
      </c>
      <c r="F58" s="38">
        <f t="shared" si="23"/>
        <v>18</v>
      </c>
      <c r="G58" s="38">
        <f t="shared" si="23"/>
        <v>31</v>
      </c>
      <c r="H58" s="38">
        <f t="shared" si="23"/>
        <v>68</v>
      </c>
      <c r="I58" s="38">
        <f t="shared" si="23"/>
        <v>6</v>
      </c>
      <c r="J58" s="38">
        <f t="shared" si="23"/>
        <v>155</v>
      </c>
      <c r="K58" s="38">
        <f t="shared" si="23"/>
        <v>9</v>
      </c>
      <c r="L58" s="38">
        <f t="shared" si="23"/>
        <v>304</v>
      </c>
      <c r="R58" s="14" t="s">
        <v>28</v>
      </c>
      <c r="S58" s="14">
        <v>55</v>
      </c>
      <c r="T58" s="52">
        <f t="shared" si="21"/>
        <v>53</v>
      </c>
      <c r="U58" s="50">
        <f t="shared" si="22"/>
        <v>9</v>
      </c>
      <c r="V58" s="14">
        <f t="shared" si="15"/>
        <v>0.16981132075471697</v>
      </c>
      <c r="W58" s="14">
        <f t="shared" si="9"/>
        <v>0.19908756811557471</v>
      </c>
      <c r="X58" s="14">
        <f t="shared" si="16"/>
        <v>3.4537559943681878E-2</v>
      </c>
      <c r="Y58" s="14">
        <f t="shared" si="17"/>
        <v>0.36363757628746751</v>
      </c>
      <c r="Z58" s="41"/>
      <c r="AA58" s="41"/>
      <c r="AB58" s="41"/>
      <c r="AF58" s="14" t="s">
        <v>28</v>
      </c>
      <c r="AG58" s="14">
        <v>55</v>
      </c>
      <c r="AH58" s="47">
        <v>53</v>
      </c>
      <c r="AI58" s="48">
        <v>9</v>
      </c>
      <c r="AJ58" s="58">
        <f t="shared" si="18"/>
        <v>0.16981132075471697</v>
      </c>
      <c r="AK58" s="58">
        <f t="shared" si="10"/>
        <v>0.19764916315318767</v>
      </c>
      <c r="AL58" s="58">
        <f t="shared" si="19"/>
        <v>3.354750672091153E-2</v>
      </c>
      <c r="AM58" s="58">
        <f t="shared" si="20"/>
        <v>0.36175081958546385</v>
      </c>
    </row>
    <row r="59" spans="1:39" ht="15" thickBot="1" x14ac:dyDescent="0.35">
      <c r="A59" s="33" t="s">
        <v>28</v>
      </c>
      <c r="B59" s="32">
        <v>53</v>
      </c>
      <c r="C59" s="31">
        <v>1</v>
      </c>
      <c r="D59" s="30">
        <v>54</v>
      </c>
      <c r="E59" s="31">
        <v>3</v>
      </c>
      <c r="F59" s="31">
        <v>0</v>
      </c>
      <c r="G59" s="31">
        <v>3</v>
      </c>
      <c r="H59" s="31">
        <v>0</v>
      </c>
      <c r="I59" s="31">
        <v>0</v>
      </c>
      <c r="J59" s="31">
        <v>4</v>
      </c>
      <c r="K59" s="31">
        <v>2</v>
      </c>
      <c r="L59" s="30">
        <f t="shared" ref="L59:L82" si="24">SUM(E59:K59)</f>
        <v>12</v>
      </c>
      <c r="R59" s="14" t="s">
        <v>28</v>
      </c>
      <c r="S59" s="14">
        <v>56</v>
      </c>
      <c r="T59" s="52">
        <f t="shared" si="21"/>
        <v>45</v>
      </c>
      <c r="U59" s="50">
        <f t="shared" si="22"/>
        <v>6</v>
      </c>
      <c r="V59" s="14">
        <f t="shared" si="15"/>
        <v>0.13333333333333333</v>
      </c>
      <c r="W59" s="14">
        <f t="shared" si="9"/>
        <v>0.19908756811557471</v>
      </c>
      <c r="X59" s="14">
        <f t="shared" si="16"/>
        <v>2.0508897307775775E-2</v>
      </c>
      <c r="Y59" s="14">
        <f t="shared" si="17"/>
        <v>0.37766623892337364</v>
      </c>
      <c r="Z59" s="41"/>
      <c r="AA59" s="41"/>
      <c r="AB59" s="41"/>
      <c r="AF59" s="14" t="s">
        <v>28</v>
      </c>
      <c r="AG59" s="14">
        <v>56</v>
      </c>
      <c r="AH59" s="47">
        <v>45</v>
      </c>
      <c r="AI59" s="48">
        <v>6</v>
      </c>
      <c r="AJ59" s="58">
        <f t="shared" si="18"/>
        <v>0.13333333333333333</v>
      </c>
      <c r="AK59" s="58">
        <f t="shared" si="10"/>
        <v>0.19764916315318767</v>
      </c>
      <c r="AL59" s="58">
        <f t="shared" si="19"/>
        <v>1.9557068180933335E-2</v>
      </c>
      <c r="AM59" s="58">
        <f t="shared" si="20"/>
        <v>0.37574125812544201</v>
      </c>
    </row>
    <row r="60" spans="1:39" ht="15" thickBot="1" x14ac:dyDescent="0.35">
      <c r="A60" s="29"/>
      <c r="B60" s="32">
        <v>54</v>
      </c>
      <c r="C60" s="31">
        <v>3</v>
      </c>
      <c r="D60" s="30">
        <v>65</v>
      </c>
      <c r="E60" s="31">
        <v>0</v>
      </c>
      <c r="F60" s="31">
        <v>0</v>
      </c>
      <c r="G60" s="31">
        <v>3</v>
      </c>
      <c r="H60" s="31">
        <v>6</v>
      </c>
      <c r="I60" s="31">
        <v>2</v>
      </c>
      <c r="J60" s="31">
        <v>9</v>
      </c>
      <c r="K60" s="31">
        <v>1</v>
      </c>
      <c r="L60" s="30">
        <f t="shared" si="24"/>
        <v>21</v>
      </c>
      <c r="R60" s="14" t="s">
        <v>28</v>
      </c>
      <c r="S60" s="14">
        <v>57</v>
      </c>
      <c r="T60" s="52">
        <f t="shared" si="21"/>
        <v>53</v>
      </c>
      <c r="U60" s="50">
        <f t="shared" si="22"/>
        <v>9</v>
      </c>
      <c r="V60" s="14">
        <f t="shared" si="15"/>
        <v>0.16981132075471697</v>
      </c>
      <c r="W60" s="14">
        <f t="shared" si="9"/>
        <v>0.19908756811557471</v>
      </c>
      <c r="X60" s="14">
        <f t="shared" si="16"/>
        <v>3.4537559943681878E-2</v>
      </c>
      <c r="Y60" s="14">
        <f t="shared" si="17"/>
        <v>0.36363757628746751</v>
      </c>
      <c r="Z60" s="41"/>
      <c r="AA60" s="41"/>
      <c r="AB60" s="41"/>
      <c r="AF60" s="14" t="s">
        <v>28</v>
      </c>
      <c r="AG60" s="14">
        <v>57</v>
      </c>
      <c r="AH60" s="47">
        <v>53</v>
      </c>
      <c r="AI60" s="48">
        <v>9</v>
      </c>
      <c r="AJ60" s="58">
        <f t="shared" si="18"/>
        <v>0.16981132075471697</v>
      </c>
      <c r="AK60" s="58">
        <f t="shared" si="10"/>
        <v>0.19764916315318767</v>
      </c>
      <c r="AL60" s="58">
        <f t="shared" si="19"/>
        <v>3.354750672091153E-2</v>
      </c>
      <c r="AM60" s="58">
        <f t="shared" si="20"/>
        <v>0.36175081958546385</v>
      </c>
    </row>
    <row r="61" spans="1:39" ht="15" thickBot="1" x14ac:dyDescent="0.35">
      <c r="A61" s="29"/>
      <c r="B61" s="32">
        <v>55</v>
      </c>
      <c r="C61" s="31">
        <v>4</v>
      </c>
      <c r="D61" s="30">
        <v>53</v>
      </c>
      <c r="E61" s="31">
        <v>2</v>
      </c>
      <c r="F61" s="31">
        <v>0</v>
      </c>
      <c r="G61" s="31">
        <v>3</v>
      </c>
      <c r="H61" s="31">
        <v>0</v>
      </c>
      <c r="I61" s="31">
        <v>0</v>
      </c>
      <c r="J61" s="31">
        <v>4</v>
      </c>
      <c r="K61" s="31">
        <v>0</v>
      </c>
      <c r="L61" s="30">
        <f t="shared" si="24"/>
        <v>9</v>
      </c>
      <c r="R61" s="14" t="s">
        <v>28</v>
      </c>
      <c r="S61" s="14">
        <v>58</v>
      </c>
      <c r="T61" s="52">
        <f t="shared" si="21"/>
        <v>62</v>
      </c>
      <c r="U61" s="50">
        <f t="shared" si="22"/>
        <v>13</v>
      </c>
      <c r="V61" s="14">
        <f t="shared" si="15"/>
        <v>0.20967741935483872</v>
      </c>
      <c r="W61" s="14">
        <f t="shared" si="9"/>
        <v>0.19908756811557471</v>
      </c>
      <c r="X61" s="14">
        <f t="shared" si="16"/>
        <v>4.6948763971474322E-2</v>
      </c>
      <c r="Y61" s="14">
        <f t="shared" si="17"/>
        <v>0.35122637225967512</v>
      </c>
      <c r="Z61" s="41"/>
      <c r="AA61" s="41"/>
      <c r="AB61" s="41"/>
      <c r="AF61" s="14" t="s">
        <v>28</v>
      </c>
      <c r="AG61" s="14">
        <v>58</v>
      </c>
      <c r="AH61" s="47">
        <v>62</v>
      </c>
      <c r="AI61" s="48">
        <v>13</v>
      </c>
      <c r="AJ61" s="58">
        <f t="shared" si="18"/>
        <v>0.20967741935483872</v>
      </c>
      <c r="AK61" s="58">
        <f t="shared" si="10"/>
        <v>0.19764916315318767</v>
      </c>
      <c r="AL61" s="58">
        <f t="shared" si="19"/>
        <v>4.5924893765171615E-2</v>
      </c>
      <c r="AM61" s="58">
        <f t="shared" si="20"/>
        <v>0.34937343254120373</v>
      </c>
    </row>
    <row r="62" spans="1:39" ht="15" thickBot="1" x14ac:dyDescent="0.35">
      <c r="A62" s="29"/>
      <c r="B62" s="32">
        <v>56</v>
      </c>
      <c r="C62" s="31">
        <v>5</v>
      </c>
      <c r="D62" s="30">
        <v>45</v>
      </c>
      <c r="E62" s="31">
        <v>0</v>
      </c>
      <c r="F62" s="31">
        <v>0</v>
      </c>
      <c r="G62" s="31">
        <v>0</v>
      </c>
      <c r="H62" s="31">
        <v>6</v>
      </c>
      <c r="I62" s="31">
        <v>0</v>
      </c>
      <c r="J62" s="31">
        <v>0</v>
      </c>
      <c r="K62" s="31">
        <v>0</v>
      </c>
      <c r="L62" s="30">
        <f t="shared" si="24"/>
        <v>6</v>
      </c>
      <c r="R62" s="14" t="s">
        <v>28</v>
      </c>
      <c r="S62" s="14">
        <v>59</v>
      </c>
      <c r="T62" s="52">
        <f t="shared" si="21"/>
        <v>43</v>
      </c>
      <c r="U62" s="50">
        <f t="shared" si="22"/>
        <v>9</v>
      </c>
      <c r="V62" s="14">
        <f t="shared" si="15"/>
        <v>0.20930232558139536</v>
      </c>
      <c r="W62" s="14">
        <f t="shared" si="9"/>
        <v>0.19908756811557471</v>
      </c>
      <c r="X62" s="14">
        <f t="shared" si="16"/>
        <v>1.640310415395474E-2</v>
      </c>
      <c r="Y62" s="14">
        <f t="shared" si="17"/>
        <v>0.38177203207719468</v>
      </c>
      <c r="Z62" s="41"/>
      <c r="AA62" s="41"/>
      <c r="AB62" s="41"/>
      <c r="AF62" s="14" t="s">
        <v>28</v>
      </c>
      <c r="AG62" s="14">
        <v>59</v>
      </c>
      <c r="AH62" s="47">
        <v>43</v>
      </c>
      <c r="AI62" s="48">
        <v>9</v>
      </c>
      <c r="AJ62" s="58">
        <f t="shared" si="18"/>
        <v>0.20930232558139536</v>
      </c>
      <c r="AK62" s="58">
        <f t="shared" si="10"/>
        <v>0.19764916315318767</v>
      </c>
      <c r="AL62" s="58">
        <f t="shared" si="19"/>
        <v>1.5462462139914535E-2</v>
      </c>
      <c r="AM62" s="58">
        <f t="shared" si="20"/>
        <v>0.37983586416646081</v>
      </c>
    </row>
    <row r="63" spans="1:39" ht="15" thickBot="1" x14ac:dyDescent="0.35">
      <c r="A63" s="29"/>
      <c r="B63" s="32">
        <v>57</v>
      </c>
      <c r="C63" s="31">
        <v>6</v>
      </c>
      <c r="D63" s="30">
        <v>53</v>
      </c>
      <c r="E63" s="31">
        <v>2</v>
      </c>
      <c r="F63" s="31">
        <v>0</v>
      </c>
      <c r="G63" s="31">
        <v>3</v>
      </c>
      <c r="H63" s="31">
        <v>0</v>
      </c>
      <c r="I63" s="31">
        <v>0</v>
      </c>
      <c r="J63" s="31">
        <v>4</v>
      </c>
      <c r="K63" s="31">
        <v>0</v>
      </c>
      <c r="L63" s="30">
        <f t="shared" si="24"/>
        <v>9</v>
      </c>
      <c r="R63" s="14" t="s">
        <v>28</v>
      </c>
      <c r="S63" s="14">
        <v>60</v>
      </c>
      <c r="T63" s="52">
        <f t="shared" si="21"/>
        <v>51</v>
      </c>
      <c r="U63" s="50">
        <f t="shared" si="22"/>
        <v>7</v>
      </c>
      <c r="V63" s="14">
        <f t="shared" si="15"/>
        <v>0.13725490196078433</v>
      </c>
      <c r="W63" s="14">
        <f t="shared" si="9"/>
        <v>0.19908756811557471</v>
      </c>
      <c r="X63" s="14">
        <f t="shared" si="16"/>
        <v>3.1342115821261451E-2</v>
      </c>
      <c r="Y63" s="14">
        <f t="shared" si="17"/>
        <v>0.36683302040988797</v>
      </c>
      <c r="Z63" s="41"/>
      <c r="AA63" s="41"/>
      <c r="AB63" s="41"/>
      <c r="AF63" s="14" t="s">
        <v>28</v>
      </c>
      <c r="AG63" s="14">
        <v>60</v>
      </c>
      <c r="AH63" s="47">
        <v>51</v>
      </c>
      <c r="AI63" s="48">
        <v>7</v>
      </c>
      <c r="AJ63" s="58">
        <f t="shared" si="18"/>
        <v>0.13725490196078433</v>
      </c>
      <c r="AK63" s="58">
        <f t="shared" si="10"/>
        <v>0.19764916315318767</v>
      </c>
      <c r="AL63" s="58">
        <f t="shared" si="19"/>
        <v>3.0360769270384058E-2</v>
      </c>
      <c r="AM63" s="58">
        <f t="shared" si="20"/>
        <v>0.36493755703599129</v>
      </c>
    </row>
    <row r="64" spans="1:39" ht="15" thickBot="1" x14ac:dyDescent="0.35">
      <c r="A64" s="29"/>
      <c r="B64" s="32">
        <v>58</v>
      </c>
      <c r="C64" s="31">
        <v>7</v>
      </c>
      <c r="D64" s="30">
        <v>62</v>
      </c>
      <c r="E64" s="31">
        <v>0</v>
      </c>
      <c r="F64" s="31">
        <v>0</v>
      </c>
      <c r="G64" s="31">
        <v>1</v>
      </c>
      <c r="H64" s="31">
        <v>2</v>
      </c>
      <c r="I64" s="31">
        <v>0</v>
      </c>
      <c r="J64" s="31">
        <v>9</v>
      </c>
      <c r="K64" s="31">
        <v>1</v>
      </c>
      <c r="L64" s="30">
        <f t="shared" si="24"/>
        <v>13</v>
      </c>
      <c r="R64" s="14" t="s">
        <v>28</v>
      </c>
      <c r="S64" s="14">
        <v>61</v>
      </c>
      <c r="T64" s="52">
        <f t="shared" si="21"/>
        <v>43</v>
      </c>
      <c r="U64" s="50">
        <f t="shared" si="22"/>
        <v>9</v>
      </c>
      <c r="V64" s="14">
        <f t="shared" si="15"/>
        <v>0.20930232558139536</v>
      </c>
      <c r="W64" s="14">
        <f t="shared" si="9"/>
        <v>0.19908756811557471</v>
      </c>
      <c r="X64" s="14">
        <f t="shared" si="16"/>
        <v>1.640310415395474E-2</v>
      </c>
      <c r="Y64" s="14">
        <f t="shared" si="17"/>
        <v>0.38177203207719468</v>
      </c>
      <c r="Z64" s="41"/>
      <c r="AA64" s="41"/>
      <c r="AB64" s="41"/>
      <c r="AF64" s="14" t="s">
        <v>28</v>
      </c>
      <c r="AG64" s="14">
        <v>61</v>
      </c>
      <c r="AH64" s="47">
        <v>43</v>
      </c>
      <c r="AI64" s="48">
        <v>9</v>
      </c>
      <c r="AJ64" s="58">
        <f t="shared" si="18"/>
        <v>0.20930232558139536</v>
      </c>
      <c r="AK64" s="58">
        <f t="shared" si="10"/>
        <v>0.19764916315318767</v>
      </c>
      <c r="AL64" s="58">
        <f t="shared" si="19"/>
        <v>1.5462462139914535E-2</v>
      </c>
      <c r="AM64" s="58">
        <f t="shared" si="20"/>
        <v>0.37983586416646081</v>
      </c>
    </row>
    <row r="65" spans="1:39" ht="15" thickBot="1" x14ac:dyDescent="0.35">
      <c r="A65" s="29"/>
      <c r="B65" s="32">
        <v>59</v>
      </c>
      <c r="C65" s="31">
        <v>10</v>
      </c>
      <c r="D65" s="30">
        <v>43</v>
      </c>
      <c r="E65" s="31">
        <v>3</v>
      </c>
      <c r="F65" s="31">
        <v>0</v>
      </c>
      <c r="G65" s="31">
        <v>0</v>
      </c>
      <c r="H65" s="31">
        <v>5</v>
      </c>
      <c r="I65" s="31">
        <v>0</v>
      </c>
      <c r="J65" s="31">
        <v>1</v>
      </c>
      <c r="K65" s="31">
        <v>0</v>
      </c>
      <c r="L65" s="30">
        <f t="shared" si="24"/>
        <v>9</v>
      </c>
      <c r="R65" s="14" t="s">
        <v>28</v>
      </c>
      <c r="S65" s="50">
        <v>62</v>
      </c>
      <c r="T65" s="52">
        <f t="shared" si="21"/>
        <v>60</v>
      </c>
      <c r="U65" s="50">
        <f t="shared" si="22"/>
        <v>18</v>
      </c>
      <c r="V65" s="14">
        <f t="shared" si="15"/>
        <v>0.3</v>
      </c>
      <c r="W65" s="14">
        <f t="shared" si="9"/>
        <v>0.19908756811557471</v>
      </c>
      <c r="X65" s="14">
        <f t="shared" si="16"/>
        <v>4.4433902621962285E-2</v>
      </c>
      <c r="Y65" s="14">
        <f t="shared" si="17"/>
        <v>0.35374123360918713</v>
      </c>
      <c r="Z65" s="41"/>
      <c r="AA65" s="41"/>
      <c r="AB65" s="41"/>
      <c r="AF65" s="14" t="s">
        <v>28</v>
      </c>
      <c r="AG65" s="50">
        <v>62</v>
      </c>
      <c r="AH65" s="47">
        <v>60</v>
      </c>
      <c r="AI65" s="48">
        <v>18</v>
      </c>
      <c r="AJ65" s="58">
        <f t="shared" si="18"/>
        <v>0.3</v>
      </c>
      <c r="AK65" s="58">
        <f t="shared" si="10"/>
        <v>0.19764916315318767</v>
      </c>
      <c r="AL65" s="58">
        <f t="shared" si="19"/>
        <v>4.3416884694024521E-2</v>
      </c>
      <c r="AM65" s="58">
        <f t="shared" si="20"/>
        <v>0.3518814416123508</v>
      </c>
    </row>
    <row r="66" spans="1:39" ht="15" thickBot="1" x14ac:dyDescent="0.35">
      <c r="A66" s="29"/>
      <c r="B66" s="32">
        <v>60</v>
      </c>
      <c r="C66" s="31">
        <v>11</v>
      </c>
      <c r="D66" s="30">
        <v>51</v>
      </c>
      <c r="E66" s="31">
        <v>0</v>
      </c>
      <c r="F66" s="31">
        <v>0</v>
      </c>
      <c r="G66" s="31">
        <v>3</v>
      </c>
      <c r="H66" s="31">
        <v>0</v>
      </c>
      <c r="I66" s="31">
        <v>0</v>
      </c>
      <c r="J66" s="31">
        <v>4</v>
      </c>
      <c r="K66" s="31">
        <v>0</v>
      </c>
      <c r="L66" s="30">
        <f t="shared" si="24"/>
        <v>7</v>
      </c>
      <c r="R66" s="14" t="s">
        <v>28</v>
      </c>
      <c r="S66" s="14">
        <v>63</v>
      </c>
      <c r="T66" s="52">
        <f t="shared" si="21"/>
        <v>51</v>
      </c>
      <c r="U66" s="50">
        <f t="shared" si="22"/>
        <v>5</v>
      </c>
      <c r="V66" s="14">
        <f t="shared" si="15"/>
        <v>9.8039215686274508E-2</v>
      </c>
      <c r="W66" s="14">
        <f t="shared" si="9"/>
        <v>0.19908756811557471</v>
      </c>
      <c r="X66" s="14">
        <f t="shared" si="16"/>
        <v>3.1342115821261451E-2</v>
      </c>
      <c r="Y66" s="14">
        <f t="shared" si="17"/>
        <v>0.36683302040988797</v>
      </c>
      <c r="Z66" s="41"/>
      <c r="AA66" s="41"/>
      <c r="AB66" s="41"/>
      <c r="AF66" s="14" t="s">
        <v>28</v>
      </c>
      <c r="AG66" s="14">
        <v>63</v>
      </c>
      <c r="AH66" s="47">
        <v>51</v>
      </c>
      <c r="AI66" s="48">
        <v>5</v>
      </c>
      <c r="AJ66" s="58">
        <f t="shared" si="18"/>
        <v>9.8039215686274508E-2</v>
      </c>
      <c r="AK66" s="58">
        <f t="shared" si="10"/>
        <v>0.19764916315318767</v>
      </c>
      <c r="AL66" s="58">
        <f t="shared" si="19"/>
        <v>3.0360769270384058E-2</v>
      </c>
      <c r="AM66" s="58">
        <f t="shared" si="20"/>
        <v>0.36493755703599129</v>
      </c>
    </row>
    <row r="67" spans="1:39" ht="15" thickBot="1" x14ac:dyDescent="0.35">
      <c r="A67" s="29"/>
      <c r="B67" s="32">
        <v>61</v>
      </c>
      <c r="C67" s="31">
        <v>12</v>
      </c>
      <c r="D67" s="30">
        <v>43</v>
      </c>
      <c r="E67" s="31">
        <v>3</v>
      </c>
      <c r="F67" s="31">
        <v>0</v>
      </c>
      <c r="G67" s="31">
        <v>0</v>
      </c>
      <c r="H67" s="31">
        <v>5</v>
      </c>
      <c r="I67" s="31">
        <v>0</v>
      </c>
      <c r="J67" s="31">
        <v>1</v>
      </c>
      <c r="K67" s="31">
        <v>0</v>
      </c>
      <c r="L67" s="30">
        <f t="shared" si="24"/>
        <v>9</v>
      </c>
      <c r="R67" s="14" t="s">
        <v>28</v>
      </c>
      <c r="S67" s="14">
        <v>64</v>
      </c>
      <c r="T67" s="52">
        <f t="shared" si="21"/>
        <v>54</v>
      </c>
      <c r="U67" s="50">
        <f t="shared" si="22"/>
        <v>8</v>
      </c>
      <c r="V67" s="14">
        <f t="shared" si="15"/>
        <v>0.14814814814814814</v>
      </c>
      <c r="W67" s="14">
        <f t="shared" si="9"/>
        <v>0.19908756811557471</v>
      </c>
      <c r="X67" s="14">
        <f t="shared" si="16"/>
        <v>3.6068290964373417E-2</v>
      </c>
      <c r="Y67" s="14">
        <f t="shared" si="17"/>
        <v>0.362106845266776</v>
      </c>
      <c r="Z67" s="41"/>
      <c r="AA67" s="41"/>
      <c r="AB67" s="41"/>
      <c r="AF67" s="14" t="s">
        <v>28</v>
      </c>
      <c r="AG67" s="14">
        <v>64</v>
      </c>
      <c r="AH67" s="47">
        <v>54</v>
      </c>
      <c r="AI67" s="48">
        <v>8</v>
      </c>
      <c r="AJ67" s="58">
        <f t="shared" si="18"/>
        <v>0.14814814814814814</v>
      </c>
      <c r="AK67" s="58">
        <f t="shared" si="10"/>
        <v>0.19764916315318767</v>
      </c>
      <c r="AL67" s="58">
        <f t="shared" si="19"/>
        <v>3.5074066937094223E-2</v>
      </c>
      <c r="AM67" s="58">
        <f t="shared" si="20"/>
        <v>0.36022425936928115</v>
      </c>
    </row>
    <row r="68" spans="1:39" ht="15" thickBot="1" x14ac:dyDescent="0.35">
      <c r="A68" s="29"/>
      <c r="B68" s="32">
        <v>62</v>
      </c>
      <c r="C68" s="31">
        <v>13</v>
      </c>
      <c r="D68" s="30">
        <v>60</v>
      </c>
      <c r="E68" s="31">
        <v>3</v>
      </c>
      <c r="F68" s="31">
        <v>0</v>
      </c>
      <c r="G68" s="31">
        <v>0</v>
      </c>
      <c r="H68" s="31">
        <v>6</v>
      </c>
      <c r="I68" s="31">
        <v>0</v>
      </c>
      <c r="J68" s="31">
        <v>9</v>
      </c>
      <c r="K68" s="31">
        <v>0</v>
      </c>
      <c r="L68" s="30">
        <f t="shared" si="24"/>
        <v>18</v>
      </c>
      <c r="R68" s="14" t="s">
        <v>28</v>
      </c>
      <c r="S68" s="14">
        <v>65</v>
      </c>
      <c r="T68" s="52">
        <f t="shared" si="21"/>
        <v>46</v>
      </c>
      <c r="U68" s="50">
        <f t="shared" si="22"/>
        <v>9</v>
      </c>
      <c r="V68" s="14">
        <f t="shared" ref="V68:V99" si="25">U68/T68</f>
        <v>0.19565217391304349</v>
      </c>
      <c r="W68" s="14">
        <f t="shared" si="9"/>
        <v>0.19908756811557471</v>
      </c>
      <c r="X68" s="14">
        <f t="shared" ref="X68:X99" si="26">(W68-(3*(SQRT((W68*(1-W68)/T68)))))</f>
        <v>2.2460635372119397E-2</v>
      </c>
      <c r="Y68" s="14">
        <f t="shared" ref="Y68:Y99" si="27">(W68+(3*(SQRT((W68*(1-W68)/T68)))))</f>
        <v>0.37571450085903002</v>
      </c>
      <c r="Z68" s="41"/>
      <c r="AA68" s="41"/>
      <c r="AB68" s="41"/>
      <c r="AF68" s="14" t="s">
        <v>28</v>
      </c>
      <c r="AG68" s="14">
        <v>65</v>
      </c>
      <c r="AH68" s="47">
        <v>46</v>
      </c>
      <c r="AI68" s="48">
        <v>9</v>
      </c>
      <c r="AJ68" s="58">
        <f t="shared" ref="AJ68:AJ99" si="28">AI68/AH68</f>
        <v>0.19565217391304349</v>
      </c>
      <c r="AK68" s="58">
        <f t="shared" si="10"/>
        <v>0.19764916315318767</v>
      </c>
      <c r="AL68" s="58">
        <f t="shared" ref="AL68:AL99" si="29">(AK68-(3*(SQRT((AK68*(1-AK68)/AH68)))))</f>
        <v>2.1503488316908875E-2</v>
      </c>
      <c r="AM68" s="58">
        <f t="shared" ref="AM68:AM99" si="30">(AK68+(3*(SQRT((AK68*(1-AK68)/AH68)))))</f>
        <v>0.37379483798946644</v>
      </c>
    </row>
    <row r="69" spans="1:39" ht="15" thickBot="1" x14ac:dyDescent="0.35">
      <c r="A69" s="29"/>
      <c r="B69" s="32">
        <v>63</v>
      </c>
      <c r="C69" s="31">
        <v>14</v>
      </c>
      <c r="D69" s="30">
        <v>51</v>
      </c>
      <c r="E69" s="31">
        <v>2</v>
      </c>
      <c r="F69" s="31">
        <v>0</v>
      </c>
      <c r="G69" s="31">
        <v>3</v>
      </c>
      <c r="H69" s="31">
        <v>0</v>
      </c>
      <c r="I69" s="31">
        <v>0</v>
      </c>
      <c r="J69" s="31">
        <v>0</v>
      </c>
      <c r="K69" s="31">
        <v>0</v>
      </c>
      <c r="L69" s="30">
        <f t="shared" si="24"/>
        <v>5</v>
      </c>
      <c r="R69" s="14" t="s">
        <v>28</v>
      </c>
      <c r="S69" s="14">
        <v>66</v>
      </c>
      <c r="T69" s="52">
        <f t="shared" si="21"/>
        <v>53</v>
      </c>
      <c r="U69" s="50">
        <f t="shared" si="22"/>
        <v>15</v>
      </c>
      <c r="V69" s="14">
        <f t="shared" si="25"/>
        <v>0.28301886792452829</v>
      </c>
      <c r="W69" s="14">
        <f t="shared" ref="W69:W132" si="31">$U$153/$T$153</f>
        <v>0.19908756811557471</v>
      </c>
      <c r="X69" s="14">
        <f t="shared" si="26"/>
        <v>3.4537559943681878E-2</v>
      </c>
      <c r="Y69" s="14">
        <f t="shared" si="27"/>
        <v>0.36363757628746751</v>
      </c>
      <c r="Z69" s="41"/>
      <c r="AA69" s="41"/>
      <c r="AB69" s="41"/>
      <c r="AF69" s="14" t="s">
        <v>28</v>
      </c>
      <c r="AG69" s="14">
        <v>66</v>
      </c>
      <c r="AH69" s="47">
        <v>53</v>
      </c>
      <c r="AI69" s="48">
        <v>15</v>
      </c>
      <c r="AJ69" s="58">
        <f t="shared" si="28"/>
        <v>0.28301886792452829</v>
      </c>
      <c r="AK69" s="58">
        <f t="shared" ref="AK69:AK132" si="32">$AI$152/$AH$152</f>
        <v>0.19764916315318767</v>
      </c>
      <c r="AL69" s="58">
        <f t="shared" si="29"/>
        <v>3.354750672091153E-2</v>
      </c>
      <c r="AM69" s="58">
        <f t="shared" si="30"/>
        <v>0.36175081958546385</v>
      </c>
    </row>
    <row r="70" spans="1:39" ht="15" thickBot="1" x14ac:dyDescent="0.35">
      <c r="A70" s="29"/>
      <c r="B70" s="32">
        <v>64</v>
      </c>
      <c r="C70" s="31">
        <v>15</v>
      </c>
      <c r="D70" s="30">
        <v>54</v>
      </c>
      <c r="E70" s="31">
        <v>1</v>
      </c>
      <c r="F70" s="31">
        <v>2</v>
      </c>
      <c r="G70" s="31">
        <v>3</v>
      </c>
      <c r="H70" s="31">
        <v>0</v>
      </c>
      <c r="I70" s="31">
        <v>0</v>
      </c>
      <c r="J70" s="31">
        <v>2</v>
      </c>
      <c r="K70" s="31">
        <v>0</v>
      </c>
      <c r="L70" s="30">
        <f t="shared" si="24"/>
        <v>8</v>
      </c>
      <c r="R70" s="14" t="s">
        <v>28</v>
      </c>
      <c r="S70" s="14">
        <v>67</v>
      </c>
      <c r="T70" s="52">
        <f t="shared" si="21"/>
        <v>65</v>
      </c>
      <c r="U70" s="50">
        <f t="shared" si="22"/>
        <v>13</v>
      </c>
      <c r="V70" s="14">
        <f t="shared" si="25"/>
        <v>0.2</v>
      </c>
      <c r="W70" s="14">
        <f t="shared" si="31"/>
        <v>0.19908756811557471</v>
      </c>
      <c r="X70" s="14">
        <f t="shared" si="26"/>
        <v>5.0501132507484725E-2</v>
      </c>
      <c r="Y70" s="14">
        <f t="shared" si="27"/>
        <v>0.34767400372366469</v>
      </c>
      <c r="Z70" s="41"/>
      <c r="AA70" s="41"/>
      <c r="AB70" s="41"/>
      <c r="AF70" s="14" t="s">
        <v>28</v>
      </c>
      <c r="AG70" s="14">
        <v>67</v>
      </c>
      <c r="AH70" s="47">
        <v>65</v>
      </c>
      <c r="AI70" s="48">
        <v>13</v>
      </c>
      <c r="AJ70" s="58">
        <f t="shared" si="28"/>
        <v>0.2</v>
      </c>
      <c r="AK70" s="58">
        <f t="shared" si="32"/>
        <v>0.19764916315318767</v>
      </c>
      <c r="AL70" s="58">
        <f t="shared" si="29"/>
        <v>4.946758311228025E-2</v>
      </c>
      <c r="AM70" s="58">
        <f t="shared" si="30"/>
        <v>0.34583074319409512</v>
      </c>
    </row>
    <row r="71" spans="1:39" ht="15" thickBot="1" x14ac:dyDescent="0.35">
      <c r="A71" s="29"/>
      <c r="B71" s="32">
        <v>65</v>
      </c>
      <c r="C71" s="31">
        <v>17</v>
      </c>
      <c r="D71" s="30">
        <v>46</v>
      </c>
      <c r="E71" s="31">
        <v>3</v>
      </c>
      <c r="F71" s="31">
        <v>0</v>
      </c>
      <c r="G71" s="31">
        <v>0</v>
      </c>
      <c r="H71" s="31">
        <v>5</v>
      </c>
      <c r="I71" s="31">
        <v>0</v>
      </c>
      <c r="J71" s="31">
        <v>1</v>
      </c>
      <c r="K71" s="31">
        <v>0</v>
      </c>
      <c r="L71" s="30">
        <f t="shared" si="24"/>
        <v>9</v>
      </c>
      <c r="R71" s="14" t="s">
        <v>28</v>
      </c>
      <c r="S71" s="14">
        <v>68</v>
      </c>
      <c r="T71" s="52">
        <f t="shared" si="21"/>
        <v>50</v>
      </c>
      <c r="U71" s="50">
        <f t="shared" si="22"/>
        <v>9</v>
      </c>
      <c r="V71" s="14">
        <f t="shared" si="25"/>
        <v>0.18</v>
      </c>
      <c r="W71" s="14">
        <f t="shared" si="31"/>
        <v>0.19908756811557471</v>
      </c>
      <c r="X71" s="14">
        <f t="shared" si="26"/>
        <v>2.9672965732154999E-2</v>
      </c>
      <c r="Y71" s="14">
        <f t="shared" si="27"/>
        <v>0.36850217049899442</v>
      </c>
      <c r="Z71" s="41"/>
      <c r="AA71" s="41"/>
      <c r="AB71" s="41"/>
      <c r="AF71" s="14" t="s">
        <v>28</v>
      </c>
      <c r="AG71" s="14">
        <v>68</v>
      </c>
      <c r="AH71" s="47">
        <v>50</v>
      </c>
      <c r="AI71" s="48">
        <v>9</v>
      </c>
      <c r="AJ71" s="58">
        <f t="shared" si="28"/>
        <v>0.18</v>
      </c>
      <c r="AK71" s="58">
        <f t="shared" si="32"/>
        <v>0.19764916315318767</v>
      </c>
      <c r="AL71" s="58">
        <f t="shared" si="29"/>
        <v>2.8696167138184098E-2</v>
      </c>
      <c r="AM71" s="58">
        <f t="shared" si="30"/>
        <v>0.36660215916819128</v>
      </c>
    </row>
    <row r="72" spans="1:39" ht="15" thickBot="1" x14ac:dyDescent="0.35">
      <c r="A72" s="29"/>
      <c r="B72" s="32">
        <v>66</v>
      </c>
      <c r="C72" s="31">
        <v>18</v>
      </c>
      <c r="D72" s="30">
        <v>53</v>
      </c>
      <c r="E72" s="31">
        <v>4</v>
      </c>
      <c r="F72" s="31">
        <v>0</v>
      </c>
      <c r="G72" s="31">
        <v>3</v>
      </c>
      <c r="H72" s="31">
        <v>4</v>
      </c>
      <c r="I72" s="31">
        <v>0</v>
      </c>
      <c r="J72" s="31">
        <v>4</v>
      </c>
      <c r="K72" s="31">
        <v>0</v>
      </c>
      <c r="L72" s="30">
        <f t="shared" si="24"/>
        <v>15</v>
      </c>
      <c r="R72" s="14" t="s">
        <v>28</v>
      </c>
      <c r="S72" s="14">
        <v>69</v>
      </c>
      <c r="T72" s="52">
        <f t="shared" si="21"/>
        <v>52</v>
      </c>
      <c r="U72" s="50">
        <f t="shared" si="22"/>
        <v>6</v>
      </c>
      <c r="V72" s="14">
        <f t="shared" si="25"/>
        <v>0.11538461538461539</v>
      </c>
      <c r="W72" s="14">
        <f t="shared" si="31"/>
        <v>0.19908756811557471</v>
      </c>
      <c r="X72" s="14">
        <f t="shared" si="26"/>
        <v>3.2962882838532437E-2</v>
      </c>
      <c r="Y72" s="14">
        <f t="shared" si="27"/>
        <v>0.36521225339261698</v>
      </c>
      <c r="Z72" s="41"/>
      <c r="AA72" s="41"/>
      <c r="AB72" s="41"/>
      <c r="AF72" s="14" t="s">
        <v>28</v>
      </c>
      <c r="AG72" s="14">
        <v>69</v>
      </c>
      <c r="AH72" s="47">
        <v>52</v>
      </c>
      <c r="AI72" s="48">
        <v>6</v>
      </c>
      <c r="AJ72" s="58">
        <f t="shared" si="28"/>
        <v>0.11538461538461539</v>
      </c>
      <c r="AK72" s="58">
        <f t="shared" si="32"/>
        <v>0.19764916315318767</v>
      </c>
      <c r="AL72" s="58">
        <f t="shared" si="29"/>
        <v>3.1977120160790157E-2</v>
      </c>
      <c r="AM72" s="58">
        <f t="shared" si="30"/>
        <v>0.36332120614558516</v>
      </c>
    </row>
    <row r="73" spans="1:39" ht="15" thickBot="1" x14ac:dyDescent="0.35">
      <c r="A73" s="29"/>
      <c r="B73" s="32">
        <v>67</v>
      </c>
      <c r="C73" s="31">
        <v>19</v>
      </c>
      <c r="D73" s="30">
        <v>65</v>
      </c>
      <c r="E73" s="31">
        <v>0</v>
      </c>
      <c r="F73" s="31">
        <v>0</v>
      </c>
      <c r="G73" s="31">
        <v>1</v>
      </c>
      <c r="H73" s="31">
        <v>2</v>
      </c>
      <c r="I73" s="31">
        <v>0</v>
      </c>
      <c r="J73" s="31">
        <v>9</v>
      </c>
      <c r="K73" s="31">
        <v>1</v>
      </c>
      <c r="L73" s="30">
        <f t="shared" si="24"/>
        <v>13</v>
      </c>
      <c r="R73" s="14" t="s">
        <v>28</v>
      </c>
      <c r="S73" s="14">
        <v>70</v>
      </c>
      <c r="T73" s="52">
        <f t="shared" si="21"/>
        <v>52</v>
      </c>
      <c r="U73" s="50">
        <f t="shared" si="22"/>
        <v>11</v>
      </c>
      <c r="V73" s="14">
        <f t="shared" si="25"/>
        <v>0.21153846153846154</v>
      </c>
      <c r="W73" s="14">
        <f t="shared" si="31"/>
        <v>0.19908756811557471</v>
      </c>
      <c r="X73" s="14">
        <f t="shared" si="26"/>
        <v>3.2962882838532437E-2</v>
      </c>
      <c r="Y73" s="14">
        <f t="shared" si="27"/>
        <v>0.36521225339261698</v>
      </c>
      <c r="Z73" s="41"/>
      <c r="AA73" s="41"/>
      <c r="AB73" s="41"/>
      <c r="AF73" s="14" t="s">
        <v>28</v>
      </c>
      <c r="AG73" s="14">
        <v>70</v>
      </c>
      <c r="AH73" s="47">
        <v>52</v>
      </c>
      <c r="AI73" s="48">
        <v>11</v>
      </c>
      <c r="AJ73" s="58">
        <f t="shared" si="28"/>
        <v>0.21153846153846154</v>
      </c>
      <c r="AK73" s="58">
        <f t="shared" si="32"/>
        <v>0.19764916315318767</v>
      </c>
      <c r="AL73" s="58">
        <f t="shared" si="29"/>
        <v>3.1977120160790157E-2</v>
      </c>
      <c r="AM73" s="58">
        <f t="shared" si="30"/>
        <v>0.36332120614558516</v>
      </c>
    </row>
    <row r="74" spans="1:39" ht="15" thickBot="1" x14ac:dyDescent="0.35">
      <c r="A74" s="29"/>
      <c r="B74" s="32">
        <v>68</v>
      </c>
      <c r="C74" s="31">
        <v>20</v>
      </c>
      <c r="D74" s="30">
        <v>50</v>
      </c>
      <c r="E74" s="31">
        <v>3</v>
      </c>
      <c r="F74" s="31">
        <v>0</v>
      </c>
      <c r="G74" s="31">
        <v>0</v>
      </c>
      <c r="H74" s="31">
        <v>5</v>
      </c>
      <c r="I74" s="31">
        <v>0</v>
      </c>
      <c r="J74" s="31">
        <v>1</v>
      </c>
      <c r="K74" s="31">
        <v>0</v>
      </c>
      <c r="L74" s="30">
        <f t="shared" si="24"/>
        <v>9</v>
      </c>
      <c r="R74" s="14" t="s">
        <v>28</v>
      </c>
      <c r="S74" s="14">
        <v>71</v>
      </c>
      <c r="T74" s="52">
        <f t="shared" si="21"/>
        <v>64</v>
      </c>
      <c r="U74" s="50">
        <f t="shared" si="22"/>
        <v>11</v>
      </c>
      <c r="V74" s="14">
        <f t="shared" si="25"/>
        <v>0.171875</v>
      </c>
      <c r="W74" s="14">
        <f t="shared" si="31"/>
        <v>0.19908756811557471</v>
      </c>
      <c r="X74" s="14">
        <f t="shared" si="26"/>
        <v>4.9344800393901322E-2</v>
      </c>
      <c r="Y74" s="14">
        <f t="shared" si="27"/>
        <v>0.3488303358372481</v>
      </c>
      <c r="Z74" s="41"/>
      <c r="AA74" s="41"/>
      <c r="AB74" s="41"/>
      <c r="AF74" s="14" t="s">
        <v>28</v>
      </c>
      <c r="AG74" s="14">
        <v>71</v>
      </c>
      <c r="AH74" s="47">
        <v>64</v>
      </c>
      <c r="AI74" s="48">
        <v>11</v>
      </c>
      <c r="AJ74" s="58">
        <f t="shared" si="28"/>
        <v>0.171875</v>
      </c>
      <c r="AK74" s="58">
        <f t="shared" si="32"/>
        <v>0.19764916315318767</v>
      </c>
      <c r="AL74" s="58">
        <f t="shared" si="29"/>
        <v>4.8314401673196727E-2</v>
      </c>
      <c r="AM74" s="58">
        <f t="shared" si="30"/>
        <v>0.34698392463317862</v>
      </c>
    </row>
    <row r="75" spans="1:39" ht="15" thickBot="1" x14ac:dyDescent="0.35">
      <c r="A75" s="29"/>
      <c r="B75" s="32">
        <v>69</v>
      </c>
      <c r="C75" s="31">
        <v>21</v>
      </c>
      <c r="D75" s="30">
        <v>52</v>
      </c>
      <c r="E75" s="31">
        <v>2</v>
      </c>
      <c r="F75" s="31">
        <v>0</v>
      </c>
      <c r="G75" s="31">
        <v>0</v>
      </c>
      <c r="H75" s="31">
        <v>0</v>
      </c>
      <c r="I75" s="31">
        <v>0</v>
      </c>
      <c r="J75" s="31">
        <v>4</v>
      </c>
      <c r="K75" s="31">
        <v>0</v>
      </c>
      <c r="L75" s="30">
        <f t="shared" si="24"/>
        <v>6</v>
      </c>
      <c r="R75" s="14" t="s">
        <v>28</v>
      </c>
      <c r="S75" s="14">
        <v>72</v>
      </c>
      <c r="T75" s="52">
        <f t="shared" si="21"/>
        <v>58</v>
      </c>
      <c r="U75" s="50">
        <f t="shared" si="22"/>
        <v>10</v>
      </c>
      <c r="V75" s="14">
        <f t="shared" si="25"/>
        <v>0.17241379310344829</v>
      </c>
      <c r="W75" s="14">
        <f t="shared" si="31"/>
        <v>0.19908756811557471</v>
      </c>
      <c r="X75" s="14">
        <f t="shared" si="26"/>
        <v>4.1790058706975219E-2</v>
      </c>
      <c r="Y75" s="14">
        <f t="shared" si="27"/>
        <v>0.3563850775241742</v>
      </c>
      <c r="Z75" s="41"/>
      <c r="AA75" s="41"/>
      <c r="AB75" s="41"/>
      <c r="AF75" s="14" t="s">
        <v>28</v>
      </c>
      <c r="AG75" s="14">
        <v>72</v>
      </c>
      <c r="AH75" s="47">
        <v>58</v>
      </c>
      <c r="AI75" s="48">
        <v>10</v>
      </c>
      <c r="AJ75" s="58">
        <f t="shared" si="28"/>
        <v>0.17241379310344829</v>
      </c>
      <c r="AK75" s="58">
        <f t="shared" si="32"/>
        <v>0.19764916315318767</v>
      </c>
      <c r="AL75" s="58">
        <f t="shared" si="29"/>
        <v>4.0780244498026752E-2</v>
      </c>
      <c r="AM75" s="58">
        <f t="shared" si="30"/>
        <v>0.3545180818083486</v>
      </c>
    </row>
    <row r="76" spans="1:39" ht="15" thickBot="1" x14ac:dyDescent="0.35">
      <c r="A76" s="29"/>
      <c r="B76" s="32">
        <v>70</v>
      </c>
      <c r="C76" s="31">
        <v>22</v>
      </c>
      <c r="D76" s="30">
        <v>52</v>
      </c>
      <c r="E76" s="31">
        <v>2</v>
      </c>
      <c r="F76" s="31">
        <v>0</v>
      </c>
      <c r="G76" s="31">
        <v>3</v>
      </c>
      <c r="H76" s="31">
        <v>0</v>
      </c>
      <c r="I76" s="31">
        <v>2</v>
      </c>
      <c r="J76" s="31">
        <v>4</v>
      </c>
      <c r="K76" s="31">
        <v>0</v>
      </c>
      <c r="L76" s="30">
        <f t="shared" si="24"/>
        <v>11</v>
      </c>
      <c r="R76" s="14" t="s">
        <v>28</v>
      </c>
      <c r="S76" s="14">
        <v>73</v>
      </c>
      <c r="T76" s="52">
        <f t="shared" si="21"/>
        <v>55</v>
      </c>
      <c r="U76" s="50">
        <f t="shared" si="22"/>
        <v>7</v>
      </c>
      <c r="V76" s="14">
        <f t="shared" si="25"/>
        <v>0.12727272727272726</v>
      </c>
      <c r="W76" s="14">
        <f t="shared" si="31"/>
        <v>0.19908756811557471</v>
      </c>
      <c r="X76" s="14">
        <f t="shared" si="26"/>
        <v>3.755708267106686E-2</v>
      </c>
      <c r="Y76" s="14">
        <f t="shared" si="27"/>
        <v>0.36061805356008259</v>
      </c>
      <c r="Z76" s="41"/>
      <c r="AA76" s="41"/>
      <c r="AB76" s="41"/>
      <c r="AF76" s="14" t="s">
        <v>28</v>
      </c>
      <c r="AG76" s="14">
        <v>73</v>
      </c>
      <c r="AH76" s="47">
        <v>55</v>
      </c>
      <c r="AI76" s="48">
        <v>7</v>
      </c>
      <c r="AJ76" s="58">
        <f t="shared" si="28"/>
        <v>0.12727272727272726</v>
      </c>
      <c r="AK76" s="58">
        <f t="shared" si="32"/>
        <v>0.19764916315318767</v>
      </c>
      <c r="AL76" s="58">
        <f t="shared" si="29"/>
        <v>3.6558802111922167E-2</v>
      </c>
      <c r="AM76" s="58">
        <f t="shared" si="30"/>
        <v>0.35873952419445321</v>
      </c>
    </row>
    <row r="77" spans="1:39" ht="15" thickBot="1" x14ac:dyDescent="0.35">
      <c r="A77" s="29"/>
      <c r="B77" s="32">
        <v>71</v>
      </c>
      <c r="C77" s="31">
        <v>25</v>
      </c>
      <c r="D77" s="30">
        <v>64</v>
      </c>
      <c r="E77" s="31">
        <v>0</v>
      </c>
      <c r="F77" s="31">
        <v>0</v>
      </c>
      <c r="G77" s="31">
        <v>1</v>
      </c>
      <c r="H77" s="31">
        <v>0</v>
      </c>
      <c r="I77" s="31">
        <v>0</v>
      </c>
      <c r="J77" s="31">
        <v>9</v>
      </c>
      <c r="K77" s="31">
        <v>1</v>
      </c>
      <c r="L77" s="30">
        <f t="shared" si="24"/>
        <v>11</v>
      </c>
      <c r="R77" s="14" t="s">
        <v>28</v>
      </c>
      <c r="S77" s="14">
        <v>74</v>
      </c>
      <c r="T77" s="52">
        <f t="shared" si="21"/>
        <v>61</v>
      </c>
      <c r="U77" s="50">
        <f t="shared" si="22"/>
        <v>9</v>
      </c>
      <c r="V77" s="14">
        <f t="shared" si="25"/>
        <v>0.14754098360655737</v>
      </c>
      <c r="W77" s="14">
        <f t="shared" si="31"/>
        <v>0.19908756811557471</v>
      </c>
      <c r="X77" s="14">
        <f t="shared" si="26"/>
        <v>4.5706793942779295E-2</v>
      </c>
      <c r="Y77" s="14">
        <f t="shared" si="27"/>
        <v>0.3524683422883701</v>
      </c>
      <c r="Z77" s="41"/>
      <c r="AA77" s="41"/>
      <c r="AB77" s="41"/>
      <c r="AF77" s="14" t="s">
        <v>28</v>
      </c>
      <c r="AG77" s="14">
        <v>74</v>
      </c>
      <c r="AH77" s="47">
        <v>61</v>
      </c>
      <c r="AI77" s="48">
        <v>9</v>
      </c>
      <c r="AJ77" s="58">
        <f t="shared" si="28"/>
        <v>0.14754098360655737</v>
      </c>
      <c r="AK77" s="58">
        <f t="shared" si="32"/>
        <v>0.19764916315318767</v>
      </c>
      <c r="AL77" s="58">
        <f t="shared" si="29"/>
        <v>4.4686307749817605E-2</v>
      </c>
      <c r="AM77" s="58">
        <f t="shared" si="30"/>
        <v>0.35061201855655777</v>
      </c>
    </row>
    <row r="78" spans="1:39" ht="15" thickBot="1" x14ac:dyDescent="0.35">
      <c r="A78" s="29"/>
      <c r="B78" s="32">
        <v>72</v>
      </c>
      <c r="C78" s="31">
        <v>26</v>
      </c>
      <c r="D78" s="30">
        <v>58</v>
      </c>
      <c r="E78" s="31">
        <v>2</v>
      </c>
      <c r="F78" s="31">
        <v>0</v>
      </c>
      <c r="G78" s="31">
        <v>3</v>
      </c>
      <c r="H78" s="31">
        <v>0</v>
      </c>
      <c r="I78" s="31">
        <v>1</v>
      </c>
      <c r="J78" s="31">
        <v>4</v>
      </c>
      <c r="K78" s="31">
        <v>0</v>
      </c>
      <c r="L78" s="30">
        <f t="shared" si="24"/>
        <v>10</v>
      </c>
      <c r="R78" s="14" t="s">
        <v>28</v>
      </c>
      <c r="S78" s="14">
        <v>75</v>
      </c>
      <c r="T78" s="52">
        <f t="shared" si="21"/>
        <v>54</v>
      </c>
      <c r="U78" s="50">
        <f t="shared" si="22"/>
        <v>7</v>
      </c>
      <c r="V78" s="14">
        <f t="shared" si="25"/>
        <v>0.12962962962962962</v>
      </c>
      <c r="W78" s="14">
        <f t="shared" si="31"/>
        <v>0.19908756811557471</v>
      </c>
      <c r="X78" s="14">
        <f t="shared" si="26"/>
        <v>3.6068290964373417E-2</v>
      </c>
      <c r="Y78" s="14">
        <f t="shared" si="27"/>
        <v>0.362106845266776</v>
      </c>
      <c r="Z78" s="41"/>
      <c r="AA78" s="41"/>
      <c r="AB78" s="41"/>
      <c r="AF78" s="14" t="s">
        <v>28</v>
      </c>
      <c r="AG78" s="14">
        <v>75</v>
      </c>
      <c r="AH78" s="47">
        <v>54</v>
      </c>
      <c r="AI78" s="48">
        <v>7</v>
      </c>
      <c r="AJ78" s="58">
        <f t="shared" si="28"/>
        <v>0.12962962962962962</v>
      </c>
      <c r="AK78" s="58">
        <f t="shared" si="32"/>
        <v>0.19764916315318767</v>
      </c>
      <c r="AL78" s="58">
        <f t="shared" si="29"/>
        <v>3.5074066937094223E-2</v>
      </c>
      <c r="AM78" s="58">
        <f t="shared" si="30"/>
        <v>0.36022425936928115</v>
      </c>
    </row>
    <row r="79" spans="1:39" ht="15" thickBot="1" x14ac:dyDescent="0.35">
      <c r="A79" s="29"/>
      <c r="B79" s="32">
        <v>73</v>
      </c>
      <c r="C79" s="31">
        <v>27</v>
      </c>
      <c r="D79" s="30">
        <v>55</v>
      </c>
      <c r="E79" s="31">
        <v>0</v>
      </c>
      <c r="F79" s="31">
        <v>0</v>
      </c>
      <c r="G79" s="31">
        <v>3</v>
      </c>
      <c r="H79" s="31">
        <v>0</v>
      </c>
      <c r="I79" s="31">
        <v>0</v>
      </c>
      <c r="J79" s="31">
        <v>4</v>
      </c>
      <c r="K79" s="31">
        <v>0</v>
      </c>
      <c r="L79" s="30">
        <f t="shared" si="24"/>
        <v>7</v>
      </c>
      <c r="R79" s="14" t="s">
        <v>28</v>
      </c>
      <c r="S79" s="14">
        <v>76</v>
      </c>
      <c r="T79" s="52">
        <f t="shared" si="21"/>
        <v>56</v>
      </c>
      <c r="U79" s="50">
        <f t="shared" si="22"/>
        <v>5</v>
      </c>
      <c r="V79" s="14">
        <f t="shared" si="25"/>
        <v>8.9285714285714288E-2</v>
      </c>
      <c r="W79" s="14">
        <f t="shared" si="31"/>
        <v>0.19908756811557471</v>
      </c>
      <c r="X79" s="14">
        <f t="shared" si="26"/>
        <v>3.9005815840782221E-2</v>
      </c>
      <c r="Y79" s="14">
        <f t="shared" si="27"/>
        <v>0.3591693203903672</v>
      </c>
      <c r="Z79" s="41"/>
      <c r="AA79" s="41"/>
      <c r="AB79" s="41"/>
      <c r="AF79" s="14" t="s">
        <v>28</v>
      </c>
      <c r="AG79" s="14">
        <v>76</v>
      </c>
      <c r="AH79" s="47">
        <v>56</v>
      </c>
      <c r="AI79" s="48">
        <v>5</v>
      </c>
      <c r="AJ79" s="58">
        <f t="shared" si="28"/>
        <v>8.9285714285714288E-2</v>
      </c>
      <c r="AK79" s="58">
        <f t="shared" si="32"/>
        <v>0.19764916315318767</v>
      </c>
      <c r="AL79" s="58">
        <f t="shared" si="29"/>
        <v>3.800358789783545E-2</v>
      </c>
      <c r="AM79" s="58">
        <f t="shared" si="30"/>
        <v>0.35729473840853987</v>
      </c>
    </row>
    <row r="80" spans="1:39" ht="15" thickBot="1" x14ac:dyDescent="0.35">
      <c r="A80" s="29"/>
      <c r="B80" s="32">
        <v>74</v>
      </c>
      <c r="C80" s="31">
        <v>28</v>
      </c>
      <c r="D80" s="30">
        <v>61</v>
      </c>
      <c r="E80" s="31">
        <v>3</v>
      </c>
      <c r="F80" s="31">
        <v>0</v>
      </c>
      <c r="G80" s="31">
        <v>0</v>
      </c>
      <c r="H80" s="31">
        <v>5</v>
      </c>
      <c r="I80" s="31">
        <v>0</v>
      </c>
      <c r="J80" s="31">
        <v>1</v>
      </c>
      <c r="K80" s="31">
        <v>0</v>
      </c>
      <c r="L80" s="30">
        <f t="shared" si="24"/>
        <v>9</v>
      </c>
      <c r="R80" s="14" t="s">
        <v>27</v>
      </c>
      <c r="S80" s="14">
        <v>77</v>
      </c>
      <c r="T80" s="52">
        <f t="shared" ref="T80:T102" si="33">D84</f>
        <v>51</v>
      </c>
      <c r="U80" s="50">
        <f t="shared" ref="U80:U102" si="34">L84</f>
        <v>9</v>
      </c>
      <c r="V80" s="14">
        <f t="shared" si="25"/>
        <v>0.17647058823529413</v>
      </c>
      <c r="W80" s="14">
        <f t="shared" si="31"/>
        <v>0.19908756811557471</v>
      </c>
      <c r="X80" s="14">
        <f t="shared" si="26"/>
        <v>3.1342115821261451E-2</v>
      </c>
      <c r="Y80" s="14">
        <f t="shared" si="27"/>
        <v>0.36683302040988797</v>
      </c>
      <c r="Z80" s="41"/>
      <c r="AA80" s="41"/>
      <c r="AB80" s="41"/>
      <c r="AF80" s="14" t="s">
        <v>27</v>
      </c>
      <c r="AG80" s="14">
        <v>77</v>
      </c>
      <c r="AH80" s="47">
        <v>51</v>
      </c>
      <c r="AI80" s="48">
        <v>9</v>
      </c>
      <c r="AJ80" s="58">
        <f t="shared" si="28"/>
        <v>0.17647058823529413</v>
      </c>
      <c r="AK80" s="58">
        <f t="shared" si="32"/>
        <v>0.19764916315318767</v>
      </c>
      <c r="AL80" s="58">
        <f t="shared" si="29"/>
        <v>3.0360769270384058E-2</v>
      </c>
      <c r="AM80" s="58">
        <f t="shared" si="30"/>
        <v>0.36493755703599129</v>
      </c>
    </row>
    <row r="81" spans="1:39" ht="15" thickBot="1" x14ac:dyDescent="0.35">
      <c r="A81" s="29"/>
      <c r="B81" s="32">
        <v>75</v>
      </c>
      <c r="C81" s="31">
        <v>29</v>
      </c>
      <c r="D81" s="30">
        <v>54</v>
      </c>
      <c r="E81" s="31">
        <v>0</v>
      </c>
      <c r="F81" s="31">
        <v>0</v>
      </c>
      <c r="G81" s="31">
        <v>3</v>
      </c>
      <c r="H81" s="31">
        <v>0</v>
      </c>
      <c r="I81" s="31">
        <v>0</v>
      </c>
      <c r="J81" s="31">
        <v>4</v>
      </c>
      <c r="K81" s="31">
        <v>0</v>
      </c>
      <c r="L81" s="30">
        <f t="shared" si="24"/>
        <v>7</v>
      </c>
      <c r="R81" s="14" t="s">
        <v>27</v>
      </c>
      <c r="S81" s="14">
        <v>78</v>
      </c>
      <c r="T81" s="52">
        <f t="shared" si="33"/>
        <v>42</v>
      </c>
      <c r="U81" s="50">
        <f t="shared" si="34"/>
        <v>5</v>
      </c>
      <c r="V81" s="14">
        <f t="shared" si="25"/>
        <v>0.11904761904761904</v>
      </c>
      <c r="W81" s="14">
        <f t="shared" si="31"/>
        <v>0.19908756811557471</v>
      </c>
      <c r="X81" s="14">
        <f t="shared" si="26"/>
        <v>1.4241082579177833E-2</v>
      </c>
      <c r="Y81" s="14">
        <f t="shared" si="27"/>
        <v>0.38393405365197159</v>
      </c>
      <c r="Z81" s="41"/>
      <c r="AA81" s="41"/>
      <c r="AB81" s="41"/>
      <c r="AF81" s="14" t="s">
        <v>27</v>
      </c>
      <c r="AG81" s="14">
        <v>78</v>
      </c>
      <c r="AH81" s="47">
        <v>42</v>
      </c>
      <c r="AI81" s="48">
        <v>5</v>
      </c>
      <c r="AJ81" s="58">
        <f t="shared" si="28"/>
        <v>0.11904761904761904</v>
      </c>
      <c r="AK81" s="58">
        <f t="shared" si="32"/>
        <v>0.19764916315318767</v>
      </c>
      <c r="AL81" s="58">
        <f t="shared" si="29"/>
        <v>1.330633145596713E-2</v>
      </c>
      <c r="AM81" s="58">
        <f t="shared" si="30"/>
        <v>0.38199199485040825</v>
      </c>
    </row>
    <row r="82" spans="1:39" ht="15" thickBot="1" x14ac:dyDescent="0.35">
      <c r="A82" s="29"/>
      <c r="B82" s="32">
        <v>76</v>
      </c>
      <c r="C82" s="31">
        <v>31</v>
      </c>
      <c r="D82" s="30">
        <v>56</v>
      </c>
      <c r="E82" s="31">
        <v>2</v>
      </c>
      <c r="F82" s="31">
        <v>0</v>
      </c>
      <c r="G82" s="31">
        <v>3</v>
      </c>
      <c r="H82" s="31">
        <v>0</v>
      </c>
      <c r="I82" s="31">
        <v>0</v>
      </c>
      <c r="J82" s="31">
        <v>0</v>
      </c>
      <c r="K82" s="31">
        <v>0</v>
      </c>
      <c r="L82" s="30">
        <f t="shared" si="24"/>
        <v>5</v>
      </c>
      <c r="R82" s="14" t="s">
        <v>27</v>
      </c>
      <c r="S82" s="14">
        <v>79</v>
      </c>
      <c r="T82" s="52">
        <f t="shared" si="33"/>
        <v>51</v>
      </c>
      <c r="U82" s="50">
        <f t="shared" si="34"/>
        <v>9</v>
      </c>
      <c r="V82" s="14">
        <f t="shared" si="25"/>
        <v>0.17647058823529413</v>
      </c>
      <c r="W82" s="14">
        <f t="shared" si="31"/>
        <v>0.19908756811557471</v>
      </c>
      <c r="X82" s="14">
        <f t="shared" si="26"/>
        <v>3.1342115821261451E-2</v>
      </c>
      <c r="Y82" s="14">
        <f t="shared" si="27"/>
        <v>0.36683302040988797</v>
      </c>
      <c r="Z82" s="41"/>
      <c r="AA82" s="41"/>
      <c r="AB82" s="41"/>
      <c r="AF82" s="14" t="s">
        <v>27</v>
      </c>
      <c r="AG82" s="14">
        <v>79</v>
      </c>
      <c r="AH82" s="47">
        <v>51</v>
      </c>
      <c r="AI82" s="48">
        <v>9</v>
      </c>
      <c r="AJ82" s="58">
        <f t="shared" si="28"/>
        <v>0.17647058823529413</v>
      </c>
      <c r="AK82" s="58">
        <f t="shared" si="32"/>
        <v>0.19764916315318767</v>
      </c>
      <c r="AL82" s="58">
        <f t="shared" si="29"/>
        <v>3.0360769270384058E-2</v>
      </c>
      <c r="AM82" s="58">
        <f t="shared" si="30"/>
        <v>0.36493755703599129</v>
      </c>
    </row>
    <row r="83" spans="1:39" ht="15" thickBot="1" x14ac:dyDescent="0.35">
      <c r="A83" s="29"/>
      <c r="B83" s="83" t="s">
        <v>41</v>
      </c>
      <c r="C83" s="84"/>
      <c r="D83" s="38">
        <f t="shared" ref="D83:L83" si="35">SUM(D59:D82)</f>
        <v>1300</v>
      </c>
      <c r="E83" s="38">
        <f t="shared" si="35"/>
        <v>40</v>
      </c>
      <c r="F83" s="38">
        <f t="shared" si="35"/>
        <v>2</v>
      </c>
      <c r="G83" s="38">
        <f t="shared" si="35"/>
        <v>42</v>
      </c>
      <c r="H83" s="38">
        <f t="shared" si="35"/>
        <v>51</v>
      </c>
      <c r="I83" s="38">
        <f t="shared" si="35"/>
        <v>5</v>
      </c>
      <c r="J83" s="38">
        <f t="shared" si="35"/>
        <v>92</v>
      </c>
      <c r="K83" s="38">
        <f t="shared" si="35"/>
        <v>6</v>
      </c>
      <c r="L83" s="38">
        <f t="shared" si="35"/>
        <v>238</v>
      </c>
      <c r="R83" s="14" t="s">
        <v>27</v>
      </c>
      <c r="S83" s="14">
        <v>80</v>
      </c>
      <c r="T83" s="52">
        <f t="shared" si="33"/>
        <v>58</v>
      </c>
      <c r="U83" s="50">
        <f t="shared" si="34"/>
        <v>13</v>
      </c>
      <c r="V83" s="14">
        <f t="shared" si="25"/>
        <v>0.22413793103448276</v>
      </c>
      <c r="W83" s="14">
        <f t="shared" si="31"/>
        <v>0.19908756811557471</v>
      </c>
      <c r="X83" s="14">
        <f t="shared" si="26"/>
        <v>4.1790058706975219E-2</v>
      </c>
      <c r="Y83" s="14">
        <f t="shared" si="27"/>
        <v>0.3563850775241742</v>
      </c>
      <c r="Z83" s="41"/>
      <c r="AA83" s="41"/>
      <c r="AB83" s="41"/>
      <c r="AF83" s="14" t="s">
        <v>27</v>
      </c>
      <c r="AG83" s="14">
        <v>80</v>
      </c>
      <c r="AH83" s="47">
        <v>58</v>
      </c>
      <c r="AI83" s="48">
        <v>13</v>
      </c>
      <c r="AJ83" s="58">
        <f t="shared" si="28"/>
        <v>0.22413793103448276</v>
      </c>
      <c r="AK83" s="58">
        <f t="shared" si="32"/>
        <v>0.19764916315318767</v>
      </c>
      <c r="AL83" s="58">
        <f t="shared" si="29"/>
        <v>4.0780244498026752E-2</v>
      </c>
      <c r="AM83" s="58">
        <f t="shared" si="30"/>
        <v>0.3545180818083486</v>
      </c>
    </row>
    <row r="84" spans="1:39" ht="15" thickBot="1" x14ac:dyDescent="0.35">
      <c r="A84" s="33" t="s">
        <v>27</v>
      </c>
      <c r="B84" s="32">
        <v>77</v>
      </c>
      <c r="C84" s="31">
        <v>1</v>
      </c>
      <c r="D84" s="30">
        <v>51</v>
      </c>
      <c r="E84" s="31">
        <v>3</v>
      </c>
      <c r="F84" s="31">
        <v>0</v>
      </c>
      <c r="G84" s="31">
        <v>0</v>
      </c>
      <c r="H84" s="31">
        <v>5</v>
      </c>
      <c r="I84" s="31">
        <v>0</v>
      </c>
      <c r="J84" s="31">
        <v>1</v>
      </c>
      <c r="K84" s="31">
        <v>0</v>
      </c>
      <c r="L84" s="30">
        <f t="shared" ref="L84:L106" si="36">SUM(E84:K84)</f>
        <v>9</v>
      </c>
      <c r="R84" s="14" t="s">
        <v>27</v>
      </c>
      <c r="S84" s="14">
        <v>81</v>
      </c>
      <c r="T84" s="52">
        <f t="shared" si="33"/>
        <v>44</v>
      </c>
      <c r="U84" s="50">
        <f t="shared" si="34"/>
        <v>9</v>
      </c>
      <c r="V84" s="14">
        <f t="shared" si="25"/>
        <v>0.20454545454545456</v>
      </c>
      <c r="W84" s="14">
        <f t="shared" si="31"/>
        <v>0.19908756811557471</v>
      </c>
      <c r="X84" s="14">
        <f t="shared" si="26"/>
        <v>1.849099516934477E-2</v>
      </c>
      <c r="Y84" s="14">
        <f t="shared" si="27"/>
        <v>0.37968414106180465</v>
      </c>
      <c r="Z84" s="41"/>
      <c r="AA84" s="41"/>
      <c r="AB84" s="41"/>
      <c r="AF84" s="14" t="s">
        <v>27</v>
      </c>
      <c r="AG84" s="14">
        <v>81</v>
      </c>
      <c r="AH84" s="47">
        <v>44</v>
      </c>
      <c r="AI84" s="48">
        <v>9</v>
      </c>
      <c r="AJ84" s="58">
        <f t="shared" si="28"/>
        <v>0.20454545454545456</v>
      </c>
      <c r="AK84" s="58">
        <f t="shared" si="32"/>
        <v>0.19764916315318767</v>
      </c>
      <c r="AL84" s="58">
        <f t="shared" si="29"/>
        <v>1.7544664249060898E-2</v>
      </c>
      <c r="AM84" s="58">
        <f t="shared" si="30"/>
        <v>0.37775366205731442</v>
      </c>
    </row>
    <row r="85" spans="1:39" ht="15" thickBot="1" x14ac:dyDescent="0.35">
      <c r="A85" s="29"/>
      <c r="B85" s="32">
        <v>78</v>
      </c>
      <c r="C85" s="31">
        <v>2</v>
      </c>
      <c r="D85" s="30">
        <v>42</v>
      </c>
      <c r="E85" s="31">
        <v>2</v>
      </c>
      <c r="F85" s="31">
        <v>0</v>
      </c>
      <c r="G85" s="31">
        <v>0</v>
      </c>
      <c r="H85" s="31">
        <v>0</v>
      </c>
      <c r="I85" s="31">
        <v>0</v>
      </c>
      <c r="J85" s="31">
        <v>1</v>
      </c>
      <c r="K85" s="31">
        <v>2</v>
      </c>
      <c r="L85" s="30">
        <f t="shared" si="36"/>
        <v>5</v>
      </c>
      <c r="R85" s="14" t="s">
        <v>27</v>
      </c>
      <c r="S85" s="14">
        <v>82</v>
      </c>
      <c r="T85" s="52">
        <f t="shared" si="33"/>
        <v>55</v>
      </c>
      <c r="U85" s="50">
        <f t="shared" si="34"/>
        <v>11</v>
      </c>
      <c r="V85" s="14">
        <f t="shared" si="25"/>
        <v>0.2</v>
      </c>
      <c r="W85" s="14">
        <f t="shared" si="31"/>
        <v>0.19908756811557471</v>
      </c>
      <c r="X85" s="14">
        <f t="shared" si="26"/>
        <v>3.755708267106686E-2</v>
      </c>
      <c r="Y85" s="14">
        <f t="shared" si="27"/>
        <v>0.36061805356008259</v>
      </c>
      <c r="Z85" s="41"/>
      <c r="AA85" s="41"/>
      <c r="AB85" s="41"/>
      <c r="AF85" s="14" t="s">
        <v>27</v>
      </c>
      <c r="AG85" s="14">
        <v>82</v>
      </c>
      <c r="AH85" s="47">
        <v>55</v>
      </c>
      <c r="AI85" s="48">
        <v>11</v>
      </c>
      <c r="AJ85" s="58">
        <f t="shared" si="28"/>
        <v>0.2</v>
      </c>
      <c r="AK85" s="58">
        <f t="shared" si="32"/>
        <v>0.19764916315318767</v>
      </c>
      <c r="AL85" s="58">
        <f t="shared" si="29"/>
        <v>3.6558802111922167E-2</v>
      </c>
      <c r="AM85" s="58">
        <f t="shared" si="30"/>
        <v>0.35873952419445321</v>
      </c>
    </row>
    <row r="86" spans="1:39" ht="15" thickBot="1" x14ac:dyDescent="0.35">
      <c r="A86" s="29"/>
      <c r="B86" s="32">
        <v>79</v>
      </c>
      <c r="C86" s="31">
        <v>3</v>
      </c>
      <c r="D86" s="30">
        <v>51</v>
      </c>
      <c r="E86" s="31">
        <v>3</v>
      </c>
      <c r="F86" s="31">
        <v>0</v>
      </c>
      <c r="G86" s="31">
        <v>0</v>
      </c>
      <c r="H86" s="31">
        <v>5</v>
      </c>
      <c r="I86" s="31">
        <v>0</v>
      </c>
      <c r="J86" s="31">
        <v>1</v>
      </c>
      <c r="K86" s="31">
        <v>0</v>
      </c>
      <c r="L86" s="30">
        <f t="shared" si="36"/>
        <v>9</v>
      </c>
      <c r="R86" s="14" t="s">
        <v>27</v>
      </c>
      <c r="S86" s="14">
        <v>83</v>
      </c>
      <c r="T86" s="52">
        <f t="shared" si="33"/>
        <v>49</v>
      </c>
      <c r="U86" s="50">
        <f t="shared" si="34"/>
        <v>13</v>
      </c>
      <c r="V86" s="14">
        <f t="shared" si="25"/>
        <v>0.26530612244897961</v>
      </c>
      <c r="W86" s="14">
        <f t="shared" si="31"/>
        <v>0.19908756811557471</v>
      </c>
      <c r="X86" s="14">
        <f t="shared" si="26"/>
        <v>2.7952976433662263E-2</v>
      </c>
      <c r="Y86" s="14">
        <f t="shared" si="27"/>
        <v>0.37022215979748718</v>
      </c>
      <c r="Z86" s="41"/>
      <c r="AA86" s="41"/>
      <c r="AB86" s="41"/>
      <c r="AF86" s="14" t="s">
        <v>27</v>
      </c>
      <c r="AG86" s="14">
        <v>83</v>
      </c>
      <c r="AH86" s="47">
        <v>49</v>
      </c>
      <c r="AI86" s="48">
        <v>13</v>
      </c>
      <c r="AJ86" s="58">
        <f t="shared" si="28"/>
        <v>0.26530612244897961</v>
      </c>
      <c r="AK86" s="58">
        <f t="shared" si="32"/>
        <v>0.19764916315318767</v>
      </c>
      <c r="AL86" s="58">
        <f t="shared" si="29"/>
        <v>2.6980864318912307E-2</v>
      </c>
      <c r="AM86" s="58">
        <f t="shared" si="30"/>
        <v>0.36831746198746307</v>
      </c>
    </row>
    <row r="87" spans="1:39" ht="15" thickBot="1" x14ac:dyDescent="0.35">
      <c r="A87" s="29"/>
      <c r="B87" s="32">
        <v>80</v>
      </c>
      <c r="C87" s="31">
        <v>4</v>
      </c>
      <c r="D87" s="30">
        <v>58</v>
      </c>
      <c r="E87" s="31">
        <v>0</v>
      </c>
      <c r="F87" s="31">
        <v>0</v>
      </c>
      <c r="G87" s="31">
        <v>1</v>
      </c>
      <c r="H87" s="31">
        <v>2</v>
      </c>
      <c r="I87" s="31">
        <v>0</v>
      </c>
      <c r="J87" s="31">
        <v>9</v>
      </c>
      <c r="K87" s="31">
        <v>1</v>
      </c>
      <c r="L87" s="30">
        <f t="shared" si="36"/>
        <v>13</v>
      </c>
      <c r="R87" s="14" t="s">
        <v>27</v>
      </c>
      <c r="S87" s="14">
        <v>84</v>
      </c>
      <c r="T87" s="52">
        <f t="shared" si="33"/>
        <v>66</v>
      </c>
      <c r="U87" s="50">
        <f t="shared" si="34"/>
        <v>11</v>
      </c>
      <c r="V87" s="14">
        <f t="shared" si="25"/>
        <v>0.16666666666666666</v>
      </c>
      <c r="W87" s="14">
        <f t="shared" si="31"/>
        <v>0.19908756811557471</v>
      </c>
      <c r="X87" s="14">
        <f t="shared" si="26"/>
        <v>5.1631083777713277E-2</v>
      </c>
      <c r="Y87" s="14">
        <f t="shared" si="27"/>
        <v>0.34654405245343611</v>
      </c>
      <c r="Z87" s="41"/>
      <c r="AA87" s="41"/>
      <c r="AB87" s="41"/>
      <c r="AF87" s="14" t="s">
        <v>27</v>
      </c>
      <c r="AG87" s="14">
        <v>84</v>
      </c>
      <c r="AH87" s="47">
        <v>66</v>
      </c>
      <c r="AI87" s="48">
        <v>11</v>
      </c>
      <c r="AJ87" s="58">
        <f t="shared" si="28"/>
        <v>0.16666666666666666</v>
      </c>
      <c r="AK87" s="58">
        <f t="shared" si="32"/>
        <v>0.19764916315318767</v>
      </c>
      <c r="AL87" s="58">
        <f t="shared" si="29"/>
        <v>5.0594455588266779E-2</v>
      </c>
      <c r="AM87" s="58">
        <f t="shared" si="30"/>
        <v>0.3447038707181086</v>
      </c>
    </row>
    <row r="88" spans="1:39" ht="15" thickBot="1" x14ac:dyDescent="0.35">
      <c r="A88" s="29"/>
      <c r="B88" s="32">
        <v>81</v>
      </c>
      <c r="C88" s="31">
        <v>7</v>
      </c>
      <c r="D88" s="30">
        <v>44</v>
      </c>
      <c r="E88" s="31">
        <v>3</v>
      </c>
      <c r="F88" s="31">
        <v>0</v>
      </c>
      <c r="G88" s="31">
        <v>0</v>
      </c>
      <c r="H88" s="31">
        <v>5</v>
      </c>
      <c r="I88" s="31">
        <v>0</v>
      </c>
      <c r="J88" s="31">
        <v>1</v>
      </c>
      <c r="K88" s="31">
        <v>0</v>
      </c>
      <c r="L88" s="30">
        <f t="shared" si="36"/>
        <v>9</v>
      </c>
      <c r="R88" s="14" t="s">
        <v>27</v>
      </c>
      <c r="S88" s="14">
        <v>85</v>
      </c>
      <c r="T88" s="52">
        <f t="shared" si="33"/>
        <v>55</v>
      </c>
      <c r="U88" s="50">
        <f t="shared" si="34"/>
        <v>13</v>
      </c>
      <c r="V88" s="14">
        <f t="shared" si="25"/>
        <v>0.23636363636363636</v>
      </c>
      <c r="W88" s="14">
        <f t="shared" si="31"/>
        <v>0.19908756811557471</v>
      </c>
      <c r="X88" s="14">
        <f t="shared" si="26"/>
        <v>3.755708267106686E-2</v>
      </c>
      <c r="Y88" s="14">
        <f t="shared" si="27"/>
        <v>0.36061805356008259</v>
      </c>
      <c r="Z88" s="41"/>
      <c r="AA88" s="41"/>
      <c r="AB88" s="41"/>
      <c r="AF88" s="14" t="s">
        <v>27</v>
      </c>
      <c r="AG88" s="14">
        <v>85</v>
      </c>
      <c r="AH88" s="47">
        <v>55</v>
      </c>
      <c r="AI88" s="48">
        <v>13</v>
      </c>
      <c r="AJ88" s="58">
        <f t="shared" si="28"/>
        <v>0.23636363636363636</v>
      </c>
      <c r="AK88" s="58">
        <f t="shared" si="32"/>
        <v>0.19764916315318767</v>
      </c>
      <c r="AL88" s="58">
        <f t="shared" si="29"/>
        <v>3.6558802111922167E-2</v>
      </c>
      <c r="AM88" s="58">
        <f t="shared" si="30"/>
        <v>0.35873952419445321</v>
      </c>
    </row>
    <row r="89" spans="1:39" ht="15" thickBot="1" x14ac:dyDescent="0.35">
      <c r="A89" s="29"/>
      <c r="B89" s="32">
        <v>82</v>
      </c>
      <c r="C89" s="31">
        <v>8</v>
      </c>
      <c r="D89" s="30">
        <v>55</v>
      </c>
      <c r="E89" s="31">
        <v>3</v>
      </c>
      <c r="F89" s="31">
        <v>2</v>
      </c>
      <c r="G89" s="31">
        <v>0</v>
      </c>
      <c r="H89" s="31">
        <v>5</v>
      </c>
      <c r="I89" s="31">
        <v>0</v>
      </c>
      <c r="J89" s="31">
        <v>1</v>
      </c>
      <c r="K89" s="31">
        <v>0</v>
      </c>
      <c r="L89" s="30">
        <f t="shared" si="36"/>
        <v>11</v>
      </c>
      <c r="R89" s="14" t="s">
        <v>27</v>
      </c>
      <c r="S89" s="14">
        <v>86</v>
      </c>
      <c r="T89" s="52">
        <f t="shared" si="33"/>
        <v>55</v>
      </c>
      <c r="U89" s="50">
        <f t="shared" si="34"/>
        <v>6</v>
      </c>
      <c r="V89" s="14">
        <f t="shared" si="25"/>
        <v>0.10909090909090909</v>
      </c>
      <c r="W89" s="14">
        <f t="shared" si="31"/>
        <v>0.19908756811557471</v>
      </c>
      <c r="X89" s="14">
        <f t="shared" si="26"/>
        <v>3.755708267106686E-2</v>
      </c>
      <c r="Y89" s="14">
        <f t="shared" si="27"/>
        <v>0.36061805356008259</v>
      </c>
      <c r="Z89" s="41"/>
      <c r="AA89" s="41"/>
      <c r="AB89" s="41"/>
      <c r="AF89" s="14" t="s">
        <v>27</v>
      </c>
      <c r="AG89" s="14">
        <v>86</v>
      </c>
      <c r="AH89" s="47">
        <v>55</v>
      </c>
      <c r="AI89" s="48">
        <v>6</v>
      </c>
      <c r="AJ89" s="58">
        <f t="shared" si="28"/>
        <v>0.10909090909090909</v>
      </c>
      <c r="AK89" s="58">
        <f t="shared" si="32"/>
        <v>0.19764916315318767</v>
      </c>
      <c r="AL89" s="58">
        <f t="shared" si="29"/>
        <v>3.6558802111922167E-2</v>
      </c>
      <c r="AM89" s="58">
        <f t="shared" si="30"/>
        <v>0.35873952419445321</v>
      </c>
    </row>
    <row r="90" spans="1:39" ht="15" thickBot="1" x14ac:dyDescent="0.35">
      <c r="A90" s="29"/>
      <c r="B90" s="32">
        <v>83</v>
      </c>
      <c r="C90" s="31">
        <v>9</v>
      </c>
      <c r="D90" s="30">
        <v>49</v>
      </c>
      <c r="E90" s="31">
        <v>0</v>
      </c>
      <c r="F90" s="31">
        <v>0</v>
      </c>
      <c r="G90" s="31">
        <v>1</v>
      </c>
      <c r="H90" s="31">
        <v>2</v>
      </c>
      <c r="I90" s="31">
        <v>0</v>
      </c>
      <c r="J90" s="31">
        <v>9</v>
      </c>
      <c r="K90" s="31">
        <v>1</v>
      </c>
      <c r="L90" s="30">
        <f t="shared" si="36"/>
        <v>13</v>
      </c>
      <c r="R90" s="14" t="s">
        <v>27</v>
      </c>
      <c r="S90" s="14">
        <v>87</v>
      </c>
      <c r="T90" s="52">
        <f t="shared" si="33"/>
        <v>61</v>
      </c>
      <c r="U90" s="50">
        <f t="shared" si="34"/>
        <v>4</v>
      </c>
      <c r="V90" s="14">
        <f t="shared" si="25"/>
        <v>6.5573770491803282E-2</v>
      </c>
      <c r="W90" s="14">
        <f t="shared" si="31"/>
        <v>0.19908756811557471</v>
      </c>
      <c r="X90" s="14">
        <f t="shared" si="26"/>
        <v>4.5706793942779295E-2</v>
      </c>
      <c r="Y90" s="14">
        <f t="shared" si="27"/>
        <v>0.3524683422883701</v>
      </c>
      <c r="Z90" s="41"/>
      <c r="AA90" s="41"/>
      <c r="AB90" s="41"/>
      <c r="AF90" s="14" t="s">
        <v>27</v>
      </c>
      <c r="AG90" s="14">
        <v>87</v>
      </c>
      <c r="AH90" s="47">
        <v>61</v>
      </c>
      <c r="AI90" s="48">
        <v>4</v>
      </c>
      <c r="AJ90" s="58">
        <f t="shared" si="28"/>
        <v>6.5573770491803282E-2</v>
      </c>
      <c r="AK90" s="58">
        <f t="shared" si="32"/>
        <v>0.19764916315318767</v>
      </c>
      <c r="AL90" s="58">
        <f t="shared" si="29"/>
        <v>4.4686307749817605E-2</v>
      </c>
      <c r="AM90" s="58">
        <f t="shared" si="30"/>
        <v>0.35061201855655777</v>
      </c>
    </row>
    <row r="91" spans="1:39" ht="15" thickBot="1" x14ac:dyDescent="0.35">
      <c r="A91" s="29"/>
      <c r="B91" s="32">
        <v>84</v>
      </c>
      <c r="C91" s="31">
        <v>10</v>
      </c>
      <c r="D91" s="30">
        <v>66</v>
      </c>
      <c r="E91" s="31">
        <v>3</v>
      </c>
      <c r="F91" s="31">
        <v>0</v>
      </c>
      <c r="G91" s="31">
        <v>0</v>
      </c>
      <c r="H91" s="31">
        <v>7</v>
      </c>
      <c r="I91" s="31">
        <v>0</v>
      </c>
      <c r="J91" s="31">
        <v>1</v>
      </c>
      <c r="K91" s="31">
        <v>0</v>
      </c>
      <c r="L91" s="30">
        <f t="shared" si="36"/>
        <v>11</v>
      </c>
      <c r="R91" s="14" t="s">
        <v>27</v>
      </c>
      <c r="S91" s="14">
        <v>88</v>
      </c>
      <c r="T91" s="52">
        <f t="shared" si="33"/>
        <v>51</v>
      </c>
      <c r="U91" s="50">
        <f t="shared" si="34"/>
        <v>8</v>
      </c>
      <c r="V91" s="14">
        <f t="shared" si="25"/>
        <v>0.15686274509803921</v>
      </c>
      <c r="W91" s="14">
        <f t="shared" si="31"/>
        <v>0.19908756811557471</v>
      </c>
      <c r="X91" s="14">
        <f t="shared" si="26"/>
        <v>3.1342115821261451E-2</v>
      </c>
      <c r="Y91" s="14">
        <f t="shared" si="27"/>
        <v>0.36683302040988797</v>
      </c>
      <c r="Z91" s="41"/>
      <c r="AA91" s="41"/>
      <c r="AB91" s="41"/>
      <c r="AF91" s="14" t="s">
        <v>27</v>
      </c>
      <c r="AG91" s="14">
        <v>88</v>
      </c>
      <c r="AH91" s="47">
        <v>51</v>
      </c>
      <c r="AI91" s="48">
        <v>8</v>
      </c>
      <c r="AJ91" s="58">
        <f t="shared" si="28"/>
        <v>0.15686274509803921</v>
      </c>
      <c r="AK91" s="58">
        <f t="shared" si="32"/>
        <v>0.19764916315318767</v>
      </c>
      <c r="AL91" s="58">
        <f t="shared" si="29"/>
        <v>3.0360769270384058E-2</v>
      </c>
      <c r="AM91" s="58">
        <f t="shared" si="30"/>
        <v>0.36493755703599129</v>
      </c>
    </row>
    <row r="92" spans="1:39" ht="15" thickBot="1" x14ac:dyDescent="0.35">
      <c r="A92" s="29"/>
      <c r="B92" s="32">
        <v>85</v>
      </c>
      <c r="C92" s="31">
        <v>11</v>
      </c>
      <c r="D92" s="30">
        <v>55</v>
      </c>
      <c r="E92" s="31">
        <v>3</v>
      </c>
      <c r="F92" s="31">
        <v>6</v>
      </c>
      <c r="G92" s="31">
        <v>0</v>
      </c>
      <c r="H92" s="31">
        <v>3</v>
      </c>
      <c r="I92" s="31">
        <v>0</v>
      </c>
      <c r="J92" s="31">
        <v>1</v>
      </c>
      <c r="K92" s="31">
        <v>0</v>
      </c>
      <c r="L92" s="30">
        <f t="shared" si="36"/>
        <v>13</v>
      </c>
      <c r="R92" s="14" t="s">
        <v>27</v>
      </c>
      <c r="S92" s="14">
        <v>89</v>
      </c>
      <c r="T92" s="52">
        <f t="shared" si="33"/>
        <v>55</v>
      </c>
      <c r="U92" s="50">
        <f t="shared" si="34"/>
        <v>16</v>
      </c>
      <c r="V92" s="14">
        <f t="shared" si="25"/>
        <v>0.29090909090909089</v>
      </c>
      <c r="W92" s="14">
        <f t="shared" si="31"/>
        <v>0.19908756811557471</v>
      </c>
      <c r="X92" s="14">
        <f t="shared" si="26"/>
        <v>3.755708267106686E-2</v>
      </c>
      <c r="Y92" s="14">
        <f t="shared" si="27"/>
        <v>0.36061805356008259</v>
      </c>
      <c r="Z92" s="41"/>
      <c r="AA92" s="41"/>
      <c r="AB92" s="41"/>
      <c r="AF92" s="14" t="s">
        <v>27</v>
      </c>
      <c r="AG92" s="14">
        <v>89</v>
      </c>
      <c r="AH92" s="47">
        <v>55</v>
      </c>
      <c r="AI92" s="48">
        <v>16</v>
      </c>
      <c r="AJ92" s="58">
        <f t="shared" si="28"/>
        <v>0.29090909090909089</v>
      </c>
      <c r="AK92" s="58">
        <f t="shared" si="32"/>
        <v>0.19764916315318767</v>
      </c>
      <c r="AL92" s="58">
        <f t="shared" si="29"/>
        <v>3.6558802111922167E-2</v>
      </c>
      <c r="AM92" s="58">
        <f t="shared" si="30"/>
        <v>0.35873952419445321</v>
      </c>
    </row>
    <row r="93" spans="1:39" ht="15" thickBot="1" x14ac:dyDescent="0.35">
      <c r="A93" s="29"/>
      <c r="B93" s="32">
        <v>86</v>
      </c>
      <c r="C93" s="31">
        <v>14</v>
      </c>
      <c r="D93" s="30">
        <v>55</v>
      </c>
      <c r="E93" s="31">
        <v>3</v>
      </c>
      <c r="F93" s="31">
        <v>0</v>
      </c>
      <c r="G93" s="31">
        <v>0</v>
      </c>
      <c r="H93" s="31">
        <v>2</v>
      </c>
      <c r="I93" s="31">
        <v>0</v>
      </c>
      <c r="J93" s="31">
        <v>1</v>
      </c>
      <c r="K93" s="31">
        <v>0</v>
      </c>
      <c r="L93" s="30">
        <f t="shared" si="36"/>
        <v>6</v>
      </c>
      <c r="R93" s="14" t="s">
        <v>27</v>
      </c>
      <c r="S93" s="14">
        <v>90</v>
      </c>
      <c r="T93" s="52">
        <f t="shared" si="33"/>
        <v>43</v>
      </c>
      <c r="U93" s="50">
        <f t="shared" si="34"/>
        <v>7</v>
      </c>
      <c r="V93" s="14">
        <f t="shared" si="25"/>
        <v>0.16279069767441862</v>
      </c>
      <c r="W93" s="14">
        <f t="shared" si="31"/>
        <v>0.19908756811557471</v>
      </c>
      <c r="X93" s="14">
        <f t="shared" si="26"/>
        <v>1.640310415395474E-2</v>
      </c>
      <c r="Y93" s="14">
        <f t="shared" si="27"/>
        <v>0.38177203207719468</v>
      </c>
      <c r="Z93" s="41"/>
      <c r="AA93" s="41"/>
      <c r="AB93" s="41"/>
      <c r="AF93" s="14" t="s">
        <v>27</v>
      </c>
      <c r="AG93" s="14">
        <v>90</v>
      </c>
      <c r="AH93" s="47">
        <v>43</v>
      </c>
      <c r="AI93" s="48">
        <v>7</v>
      </c>
      <c r="AJ93" s="58">
        <f t="shared" si="28"/>
        <v>0.16279069767441862</v>
      </c>
      <c r="AK93" s="58">
        <f t="shared" si="32"/>
        <v>0.19764916315318767</v>
      </c>
      <c r="AL93" s="58">
        <f t="shared" si="29"/>
        <v>1.5462462139914535E-2</v>
      </c>
      <c r="AM93" s="58">
        <f t="shared" si="30"/>
        <v>0.37983586416646081</v>
      </c>
    </row>
    <row r="94" spans="1:39" ht="15" thickBot="1" x14ac:dyDescent="0.35">
      <c r="A94" s="29"/>
      <c r="B94" s="32">
        <v>87</v>
      </c>
      <c r="C94" s="31">
        <v>15</v>
      </c>
      <c r="D94" s="30">
        <v>61</v>
      </c>
      <c r="E94" s="31">
        <v>3</v>
      </c>
      <c r="F94" s="31">
        <v>0</v>
      </c>
      <c r="G94" s="31">
        <v>0</v>
      </c>
      <c r="H94" s="31">
        <v>0</v>
      </c>
      <c r="I94" s="31">
        <v>0</v>
      </c>
      <c r="J94" s="31">
        <v>1</v>
      </c>
      <c r="K94" s="31">
        <v>0</v>
      </c>
      <c r="L94" s="30">
        <f t="shared" si="36"/>
        <v>4</v>
      </c>
      <c r="R94" s="14" t="s">
        <v>27</v>
      </c>
      <c r="S94" s="14">
        <v>91</v>
      </c>
      <c r="T94" s="52">
        <f t="shared" si="33"/>
        <v>41</v>
      </c>
      <c r="U94" s="50">
        <f t="shared" si="34"/>
        <v>6</v>
      </c>
      <c r="V94" s="14">
        <f t="shared" si="25"/>
        <v>0.14634146341463414</v>
      </c>
      <c r="W94" s="14">
        <f t="shared" si="31"/>
        <v>0.19908756811557471</v>
      </c>
      <c r="X94" s="14">
        <f t="shared" si="26"/>
        <v>1.2000437309930972E-2</v>
      </c>
      <c r="Y94" s="14">
        <f t="shared" si="27"/>
        <v>0.38617469892121847</v>
      </c>
      <c r="Z94" s="41"/>
      <c r="AA94" s="41"/>
      <c r="AB94" s="41"/>
      <c r="AF94" s="14" t="s">
        <v>27</v>
      </c>
      <c r="AG94" s="14">
        <v>91</v>
      </c>
      <c r="AH94" s="47">
        <v>41</v>
      </c>
      <c r="AI94" s="48">
        <v>6</v>
      </c>
      <c r="AJ94" s="58">
        <f t="shared" si="28"/>
        <v>0.14634146341463414</v>
      </c>
      <c r="AK94" s="58">
        <f t="shared" si="32"/>
        <v>0.19764916315318767</v>
      </c>
      <c r="AL94" s="58">
        <f t="shared" si="29"/>
        <v>1.1071791304644585E-2</v>
      </c>
      <c r="AM94" s="58">
        <f t="shared" si="30"/>
        <v>0.38422653500173076</v>
      </c>
    </row>
    <row r="95" spans="1:39" ht="15" thickBot="1" x14ac:dyDescent="0.35">
      <c r="A95" s="29"/>
      <c r="B95" s="32">
        <v>88</v>
      </c>
      <c r="C95" s="31">
        <v>16</v>
      </c>
      <c r="D95" s="30">
        <v>51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8</v>
      </c>
      <c r="K95" s="31">
        <v>0</v>
      </c>
      <c r="L95" s="30">
        <f t="shared" si="36"/>
        <v>8</v>
      </c>
      <c r="R95" s="14" t="s">
        <v>27</v>
      </c>
      <c r="S95" s="14">
        <v>92</v>
      </c>
      <c r="T95" s="52">
        <f t="shared" si="33"/>
        <v>67</v>
      </c>
      <c r="U95" s="50">
        <f t="shared" si="34"/>
        <v>8</v>
      </c>
      <c r="V95" s="14">
        <f t="shared" si="25"/>
        <v>0.11940298507462686</v>
      </c>
      <c r="W95" s="14">
        <f t="shared" si="31"/>
        <v>0.19908756811557471</v>
      </c>
      <c r="X95" s="14">
        <f t="shared" si="26"/>
        <v>5.2735642284117784E-2</v>
      </c>
      <c r="Y95" s="14">
        <f t="shared" si="27"/>
        <v>0.34543949394703166</v>
      </c>
      <c r="Z95" s="41"/>
      <c r="AA95" s="41"/>
      <c r="AB95" s="41"/>
      <c r="AF95" s="14" t="s">
        <v>27</v>
      </c>
      <c r="AG95" s="14">
        <v>92</v>
      </c>
      <c r="AH95" s="47">
        <v>67</v>
      </c>
      <c r="AI95" s="48">
        <v>8</v>
      </c>
      <c r="AJ95" s="58">
        <f t="shared" si="28"/>
        <v>0.11940298507462686</v>
      </c>
      <c r="AK95" s="58">
        <f t="shared" si="32"/>
        <v>0.19764916315318767</v>
      </c>
      <c r="AL95" s="58">
        <f t="shared" si="29"/>
        <v>5.169600448845274E-2</v>
      </c>
      <c r="AM95" s="58">
        <f t="shared" si="30"/>
        <v>0.34360232181792261</v>
      </c>
    </row>
    <row r="96" spans="1:39" ht="15" thickBot="1" x14ac:dyDescent="0.35">
      <c r="A96" s="29"/>
      <c r="B96" s="32">
        <v>89</v>
      </c>
      <c r="C96" s="31">
        <v>17</v>
      </c>
      <c r="D96" s="30">
        <v>55</v>
      </c>
      <c r="E96" s="31">
        <v>0</v>
      </c>
      <c r="F96" s="31">
        <v>0</v>
      </c>
      <c r="G96" s="31">
        <v>0</v>
      </c>
      <c r="H96" s="31">
        <v>0</v>
      </c>
      <c r="I96" s="31">
        <v>9</v>
      </c>
      <c r="J96" s="31">
        <v>7</v>
      </c>
      <c r="K96" s="31">
        <v>0</v>
      </c>
      <c r="L96" s="30">
        <f t="shared" si="36"/>
        <v>16</v>
      </c>
      <c r="R96" s="14" t="s">
        <v>27</v>
      </c>
      <c r="S96" s="50">
        <v>93</v>
      </c>
      <c r="T96" s="52">
        <f t="shared" si="33"/>
        <v>66</v>
      </c>
      <c r="U96" s="50">
        <f t="shared" si="34"/>
        <v>10</v>
      </c>
      <c r="V96" s="14">
        <f t="shared" si="25"/>
        <v>0.15151515151515152</v>
      </c>
      <c r="W96" s="14">
        <f t="shared" si="31"/>
        <v>0.19908756811557471</v>
      </c>
      <c r="X96" s="14">
        <f t="shared" si="26"/>
        <v>5.1631083777713277E-2</v>
      </c>
      <c r="Y96" s="14">
        <f t="shared" si="27"/>
        <v>0.34654405245343611</v>
      </c>
      <c r="Z96" s="41"/>
      <c r="AA96" s="41"/>
      <c r="AB96" s="41"/>
      <c r="AF96" s="14" t="s">
        <v>27</v>
      </c>
      <c r="AG96" s="50">
        <v>93</v>
      </c>
      <c r="AH96" s="47">
        <v>66</v>
      </c>
      <c r="AI96" s="48">
        <v>10</v>
      </c>
      <c r="AJ96" s="58">
        <f t="shared" si="28"/>
        <v>0.15151515151515152</v>
      </c>
      <c r="AK96" s="58">
        <f t="shared" si="32"/>
        <v>0.19764916315318767</v>
      </c>
      <c r="AL96" s="58">
        <f t="shared" si="29"/>
        <v>5.0594455588266779E-2</v>
      </c>
      <c r="AM96" s="58">
        <f t="shared" si="30"/>
        <v>0.3447038707181086</v>
      </c>
    </row>
    <row r="97" spans="1:39" ht="15" thickBot="1" x14ac:dyDescent="0.35">
      <c r="A97" s="29"/>
      <c r="B97" s="32">
        <v>90</v>
      </c>
      <c r="C97" s="31">
        <v>18</v>
      </c>
      <c r="D97" s="30">
        <v>43</v>
      </c>
      <c r="E97" s="31">
        <v>0</v>
      </c>
      <c r="F97" s="31">
        <v>0</v>
      </c>
      <c r="G97" s="31">
        <v>0</v>
      </c>
      <c r="H97" s="31">
        <v>2</v>
      </c>
      <c r="I97" s="31">
        <v>0</v>
      </c>
      <c r="J97" s="31">
        <v>4</v>
      </c>
      <c r="K97" s="31">
        <v>1</v>
      </c>
      <c r="L97" s="30">
        <f t="shared" si="36"/>
        <v>7</v>
      </c>
      <c r="R97" s="14" t="s">
        <v>27</v>
      </c>
      <c r="S97" s="50">
        <v>94</v>
      </c>
      <c r="T97" s="52">
        <f t="shared" si="33"/>
        <v>60</v>
      </c>
      <c r="U97" s="50">
        <f t="shared" si="34"/>
        <v>19</v>
      </c>
      <c r="V97" s="14">
        <f t="shared" si="25"/>
        <v>0.31666666666666665</v>
      </c>
      <c r="W97" s="14">
        <f t="shared" si="31"/>
        <v>0.19908756811557471</v>
      </c>
      <c r="X97" s="14">
        <f t="shared" si="26"/>
        <v>4.4433902621962285E-2</v>
      </c>
      <c r="Y97" s="14">
        <f t="shared" si="27"/>
        <v>0.35374123360918713</v>
      </c>
      <c r="Z97" s="41"/>
      <c r="AA97" s="41"/>
      <c r="AB97" s="41"/>
      <c r="AF97" s="14" t="s">
        <v>27</v>
      </c>
      <c r="AG97" s="50">
        <v>94</v>
      </c>
      <c r="AH97" s="47">
        <v>60</v>
      </c>
      <c r="AI97" s="48">
        <v>19</v>
      </c>
      <c r="AJ97" s="58">
        <f t="shared" si="28"/>
        <v>0.31666666666666665</v>
      </c>
      <c r="AK97" s="58">
        <f t="shared" si="32"/>
        <v>0.19764916315318767</v>
      </c>
      <c r="AL97" s="58">
        <f t="shared" si="29"/>
        <v>4.3416884694024521E-2</v>
      </c>
      <c r="AM97" s="58">
        <f t="shared" si="30"/>
        <v>0.3518814416123508</v>
      </c>
    </row>
    <row r="98" spans="1:39" ht="15" thickBot="1" x14ac:dyDescent="0.35">
      <c r="A98" s="29"/>
      <c r="B98" s="32">
        <v>91</v>
      </c>
      <c r="C98" s="31">
        <v>19</v>
      </c>
      <c r="D98" s="30">
        <v>41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6</v>
      </c>
      <c r="K98" s="31">
        <v>0</v>
      </c>
      <c r="L98" s="30">
        <f t="shared" si="36"/>
        <v>6</v>
      </c>
      <c r="R98" s="14" t="s">
        <v>27</v>
      </c>
      <c r="S98" s="14">
        <v>95</v>
      </c>
      <c r="T98" s="52">
        <f t="shared" si="33"/>
        <v>52</v>
      </c>
      <c r="U98" s="50">
        <f t="shared" si="34"/>
        <v>13</v>
      </c>
      <c r="V98" s="14">
        <f t="shared" si="25"/>
        <v>0.25</v>
      </c>
      <c r="W98" s="14">
        <f t="shared" si="31"/>
        <v>0.19908756811557471</v>
      </c>
      <c r="X98" s="14">
        <f t="shared" si="26"/>
        <v>3.2962882838532437E-2</v>
      </c>
      <c r="Y98" s="14">
        <f t="shared" si="27"/>
        <v>0.36521225339261698</v>
      </c>
      <c r="Z98" s="41"/>
      <c r="AA98" s="41"/>
      <c r="AB98" s="41"/>
      <c r="AF98" s="14" t="s">
        <v>27</v>
      </c>
      <c r="AG98" s="14">
        <v>95</v>
      </c>
      <c r="AH98" s="47">
        <v>52</v>
      </c>
      <c r="AI98" s="48">
        <v>13</v>
      </c>
      <c r="AJ98" s="58">
        <f t="shared" si="28"/>
        <v>0.25</v>
      </c>
      <c r="AK98" s="58">
        <f t="shared" si="32"/>
        <v>0.19764916315318767</v>
      </c>
      <c r="AL98" s="58">
        <f t="shared" si="29"/>
        <v>3.1977120160790157E-2</v>
      </c>
      <c r="AM98" s="58">
        <f t="shared" si="30"/>
        <v>0.36332120614558516</v>
      </c>
    </row>
    <row r="99" spans="1:39" ht="15" thickBot="1" x14ac:dyDescent="0.35">
      <c r="A99" s="29"/>
      <c r="B99" s="32">
        <v>92</v>
      </c>
      <c r="C99" s="31">
        <v>21</v>
      </c>
      <c r="D99" s="30">
        <v>67</v>
      </c>
      <c r="E99" s="31">
        <v>2</v>
      </c>
      <c r="F99" s="31">
        <v>0</v>
      </c>
      <c r="G99" s="31">
        <v>3</v>
      </c>
      <c r="H99" s="31">
        <v>0</v>
      </c>
      <c r="I99" s="31">
        <v>0</v>
      </c>
      <c r="J99" s="31">
        <v>3</v>
      </c>
      <c r="K99" s="31">
        <v>0</v>
      </c>
      <c r="L99" s="30">
        <f t="shared" si="36"/>
        <v>8</v>
      </c>
      <c r="R99" s="14" t="s">
        <v>27</v>
      </c>
      <c r="S99" s="14">
        <v>96</v>
      </c>
      <c r="T99" s="52">
        <f t="shared" si="33"/>
        <v>40</v>
      </c>
      <c r="U99" s="50">
        <f t="shared" si="34"/>
        <v>13</v>
      </c>
      <c r="V99" s="14">
        <f t="shared" si="25"/>
        <v>0.32500000000000001</v>
      </c>
      <c r="W99" s="14">
        <f t="shared" si="31"/>
        <v>0.19908756811557471</v>
      </c>
      <c r="X99" s="14">
        <f t="shared" si="26"/>
        <v>9.6762844603625053E-3</v>
      </c>
      <c r="Y99" s="14">
        <f t="shared" si="27"/>
        <v>0.38849885177078691</v>
      </c>
      <c r="Z99" s="41"/>
      <c r="AA99" s="41"/>
      <c r="AB99" s="41"/>
      <c r="AF99" s="14" t="s">
        <v>27</v>
      </c>
      <c r="AG99" s="14">
        <v>96</v>
      </c>
      <c r="AH99" s="47">
        <v>40</v>
      </c>
      <c r="AI99" s="48">
        <v>13</v>
      </c>
      <c r="AJ99" s="58">
        <f t="shared" si="28"/>
        <v>0.32500000000000001</v>
      </c>
      <c r="AK99" s="58">
        <f t="shared" si="32"/>
        <v>0.19764916315318767</v>
      </c>
      <c r="AL99" s="58">
        <f t="shared" si="29"/>
        <v>8.7539711072881221E-3</v>
      </c>
      <c r="AM99" s="58">
        <f t="shared" si="30"/>
        <v>0.38654435519908725</v>
      </c>
    </row>
    <row r="100" spans="1:39" ht="15" thickBot="1" x14ac:dyDescent="0.35">
      <c r="A100" s="29"/>
      <c r="B100" s="32">
        <v>93</v>
      </c>
      <c r="C100" s="31">
        <v>22</v>
      </c>
      <c r="D100" s="30">
        <v>66</v>
      </c>
      <c r="E100" s="31">
        <v>0</v>
      </c>
      <c r="F100" s="31">
        <v>10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0">
        <f t="shared" si="36"/>
        <v>10</v>
      </c>
      <c r="R100" s="14" t="s">
        <v>27</v>
      </c>
      <c r="S100" s="14">
        <v>97</v>
      </c>
      <c r="T100" s="52">
        <f t="shared" si="33"/>
        <v>61</v>
      </c>
      <c r="U100" s="50">
        <f t="shared" si="34"/>
        <v>12</v>
      </c>
      <c r="V100" s="14">
        <f t="shared" ref="V100:V131" si="37">U100/T100</f>
        <v>0.19672131147540983</v>
      </c>
      <c r="W100" s="14">
        <f t="shared" si="31"/>
        <v>0.19908756811557471</v>
      </c>
      <c r="X100" s="14">
        <f t="shared" ref="X100:X131" si="38">(W100-(3*(SQRT((W100*(1-W100)/T100)))))</f>
        <v>4.5706793942779295E-2</v>
      </c>
      <c r="Y100" s="14">
        <f t="shared" ref="Y100:Y131" si="39">(W100+(3*(SQRT((W100*(1-W100)/T100)))))</f>
        <v>0.3524683422883701</v>
      </c>
      <c r="Z100" s="41"/>
      <c r="AA100" s="41"/>
      <c r="AB100" s="41"/>
      <c r="AF100" s="14" t="s">
        <v>27</v>
      </c>
      <c r="AG100" s="14">
        <v>97</v>
      </c>
      <c r="AH100" s="47">
        <v>61</v>
      </c>
      <c r="AI100" s="48">
        <v>12</v>
      </c>
      <c r="AJ100" s="58">
        <f t="shared" ref="AJ100:AJ131" si="40">AI100/AH100</f>
        <v>0.19672131147540983</v>
      </c>
      <c r="AK100" s="58">
        <f t="shared" si="32"/>
        <v>0.19764916315318767</v>
      </c>
      <c r="AL100" s="58">
        <f t="shared" ref="AL100:AL131" si="41">(AK100-(3*(SQRT((AK100*(1-AK100)/AH100)))))</f>
        <v>4.4686307749817605E-2</v>
      </c>
      <c r="AM100" s="58">
        <f t="shared" ref="AM100:AM131" si="42">(AK100+(3*(SQRT((AK100*(1-AK100)/AH100)))))</f>
        <v>0.35061201855655777</v>
      </c>
    </row>
    <row r="101" spans="1:39" ht="15" thickBot="1" x14ac:dyDescent="0.35">
      <c r="A101" s="29"/>
      <c r="B101" s="32">
        <v>94</v>
      </c>
      <c r="C101" s="31">
        <v>23</v>
      </c>
      <c r="D101" s="30">
        <v>60</v>
      </c>
      <c r="E101" s="31">
        <v>2</v>
      </c>
      <c r="F101" s="31">
        <v>0</v>
      </c>
      <c r="G101" s="31">
        <v>3</v>
      </c>
      <c r="H101" s="31">
        <v>0</v>
      </c>
      <c r="I101" s="31">
        <v>8</v>
      </c>
      <c r="J101" s="31">
        <v>3</v>
      </c>
      <c r="K101" s="31">
        <v>3</v>
      </c>
      <c r="L101" s="30">
        <f t="shared" si="36"/>
        <v>19</v>
      </c>
      <c r="R101" s="14" t="s">
        <v>27</v>
      </c>
      <c r="S101" s="14">
        <v>98</v>
      </c>
      <c r="T101" s="52">
        <f t="shared" si="33"/>
        <v>57</v>
      </c>
      <c r="U101" s="50">
        <f t="shared" si="34"/>
        <v>18</v>
      </c>
      <c r="V101" s="14">
        <f t="shared" si="37"/>
        <v>0.31578947368421051</v>
      </c>
      <c r="W101" s="14">
        <f t="shared" si="31"/>
        <v>0.19908756811557471</v>
      </c>
      <c r="X101" s="14">
        <f t="shared" si="38"/>
        <v>4.0416255248509586E-2</v>
      </c>
      <c r="Y101" s="14">
        <f t="shared" si="39"/>
        <v>0.35775888098263986</v>
      </c>
      <c r="Z101" s="41"/>
      <c r="AA101" s="41"/>
      <c r="AB101" s="41"/>
      <c r="AF101" s="14" t="s">
        <v>27</v>
      </c>
      <c r="AG101" s="14">
        <v>98</v>
      </c>
      <c r="AH101" s="47">
        <v>57</v>
      </c>
      <c r="AI101" s="48">
        <v>18</v>
      </c>
      <c r="AJ101" s="58">
        <f t="shared" si="40"/>
        <v>0.31578947368421051</v>
      </c>
      <c r="AK101" s="58">
        <f t="shared" si="32"/>
        <v>0.19764916315318767</v>
      </c>
      <c r="AL101" s="58">
        <f t="shared" si="41"/>
        <v>3.9410184261316844E-2</v>
      </c>
      <c r="AM101" s="58">
        <f t="shared" si="42"/>
        <v>0.35588814204505848</v>
      </c>
    </row>
    <row r="102" spans="1:39" ht="15" thickBot="1" x14ac:dyDescent="0.35">
      <c r="A102" s="29"/>
      <c r="B102" s="32">
        <v>95</v>
      </c>
      <c r="C102" s="31">
        <v>24</v>
      </c>
      <c r="D102" s="30">
        <v>52</v>
      </c>
      <c r="E102" s="31">
        <v>0</v>
      </c>
      <c r="F102" s="31">
        <v>0</v>
      </c>
      <c r="G102" s="31">
        <v>5</v>
      </c>
      <c r="H102" s="31">
        <v>7</v>
      </c>
      <c r="I102" s="31">
        <v>1</v>
      </c>
      <c r="J102" s="31">
        <v>0</v>
      </c>
      <c r="K102" s="31">
        <v>0</v>
      </c>
      <c r="L102" s="30">
        <f t="shared" si="36"/>
        <v>13</v>
      </c>
      <c r="R102" s="14" t="s">
        <v>27</v>
      </c>
      <c r="S102" s="50">
        <v>99</v>
      </c>
      <c r="T102" s="52">
        <f t="shared" si="33"/>
        <v>40</v>
      </c>
      <c r="U102" s="50">
        <f t="shared" si="34"/>
        <v>11</v>
      </c>
      <c r="V102" s="14">
        <f t="shared" si="37"/>
        <v>0.27500000000000002</v>
      </c>
      <c r="W102" s="14">
        <f t="shared" si="31"/>
        <v>0.19908756811557471</v>
      </c>
      <c r="X102" s="14">
        <f t="shared" si="38"/>
        <v>9.6762844603625053E-3</v>
      </c>
      <c r="Y102" s="14">
        <f t="shared" si="39"/>
        <v>0.38849885177078691</v>
      </c>
      <c r="Z102" s="41"/>
      <c r="AA102" s="41"/>
      <c r="AB102" s="41"/>
      <c r="AF102" s="14" t="s">
        <v>27</v>
      </c>
      <c r="AG102" s="50">
        <v>99</v>
      </c>
      <c r="AH102" s="47">
        <v>40</v>
      </c>
      <c r="AI102" s="48">
        <v>11</v>
      </c>
      <c r="AJ102" s="58">
        <f t="shared" si="40"/>
        <v>0.27500000000000002</v>
      </c>
      <c r="AK102" s="58">
        <f t="shared" si="32"/>
        <v>0.19764916315318767</v>
      </c>
      <c r="AL102" s="58">
        <f t="shared" si="41"/>
        <v>8.7539711072881221E-3</v>
      </c>
      <c r="AM102" s="58">
        <f t="shared" si="42"/>
        <v>0.38654435519908725</v>
      </c>
    </row>
    <row r="103" spans="1:39" ht="15" thickBot="1" x14ac:dyDescent="0.35">
      <c r="A103" s="29"/>
      <c r="B103" s="32">
        <v>96</v>
      </c>
      <c r="C103" s="31">
        <v>26</v>
      </c>
      <c r="D103" s="30">
        <v>40</v>
      </c>
      <c r="E103" s="31">
        <v>0</v>
      </c>
      <c r="F103" s="31">
        <v>6</v>
      </c>
      <c r="G103" s="31">
        <v>5</v>
      </c>
      <c r="H103" s="31">
        <v>0</v>
      </c>
      <c r="I103" s="31">
        <v>2</v>
      </c>
      <c r="J103" s="31">
        <v>0</v>
      </c>
      <c r="K103" s="31">
        <v>0</v>
      </c>
      <c r="L103" s="30">
        <f t="shared" si="36"/>
        <v>13</v>
      </c>
      <c r="R103" s="14" t="s">
        <v>26</v>
      </c>
      <c r="S103" s="14">
        <v>100</v>
      </c>
      <c r="T103" s="52">
        <f t="shared" ref="T103:T126" si="43">D108</f>
        <v>44</v>
      </c>
      <c r="U103" s="50">
        <f t="shared" ref="U103:U126" si="44">L108</f>
        <v>4</v>
      </c>
      <c r="V103" s="14">
        <f t="shared" si="37"/>
        <v>9.0909090909090912E-2</v>
      </c>
      <c r="W103" s="14">
        <f t="shared" si="31"/>
        <v>0.19908756811557471</v>
      </c>
      <c r="X103" s="14">
        <f t="shared" si="38"/>
        <v>1.849099516934477E-2</v>
      </c>
      <c r="Y103" s="14">
        <f t="shared" si="39"/>
        <v>0.37968414106180465</v>
      </c>
      <c r="Z103" s="41"/>
      <c r="AA103" s="41"/>
      <c r="AB103" s="41"/>
      <c r="AF103" s="14" t="s">
        <v>26</v>
      </c>
      <c r="AG103" s="14">
        <v>100</v>
      </c>
      <c r="AH103" s="47">
        <v>44</v>
      </c>
      <c r="AI103" s="48">
        <v>4</v>
      </c>
      <c r="AJ103" s="58">
        <f t="shared" si="40"/>
        <v>9.0909090909090912E-2</v>
      </c>
      <c r="AK103" s="58">
        <f t="shared" si="32"/>
        <v>0.19764916315318767</v>
      </c>
      <c r="AL103" s="58">
        <f t="shared" si="41"/>
        <v>1.7544664249060898E-2</v>
      </c>
      <c r="AM103" s="58">
        <f t="shared" si="42"/>
        <v>0.37775366205731442</v>
      </c>
    </row>
    <row r="104" spans="1:39" ht="15" thickBot="1" x14ac:dyDescent="0.35">
      <c r="A104" s="29"/>
      <c r="B104" s="32">
        <v>97</v>
      </c>
      <c r="C104" s="31">
        <v>28</v>
      </c>
      <c r="D104" s="30">
        <v>61</v>
      </c>
      <c r="E104" s="31">
        <v>2</v>
      </c>
      <c r="F104" s="31">
        <v>7</v>
      </c>
      <c r="G104" s="31">
        <v>0</v>
      </c>
      <c r="H104" s="31">
        <v>0</v>
      </c>
      <c r="I104" s="31">
        <v>0</v>
      </c>
      <c r="J104" s="31">
        <v>1</v>
      </c>
      <c r="K104" s="31">
        <v>2</v>
      </c>
      <c r="L104" s="30">
        <f t="shared" si="36"/>
        <v>12</v>
      </c>
      <c r="R104" s="14" t="s">
        <v>26</v>
      </c>
      <c r="S104" s="14">
        <v>101</v>
      </c>
      <c r="T104" s="52">
        <f t="shared" si="43"/>
        <v>46</v>
      </c>
      <c r="U104" s="50">
        <f t="shared" si="44"/>
        <v>7</v>
      </c>
      <c r="V104" s="14">
        <f t="shared" si="37"/>
        <v>0.15217391304347827</v>
      </c>
      <c r="W104" s="14">
        <f t="shared" si="31"/>
        <v>0.19908756811557471</v>
      </c>
      <c r="X104" s="14">
        <f t="shared" si="38"/>
        <v>2.2460635372119397E-2</v>
      </c>
      <c r="Y104" s="14">
        <f t="shared" si="39"/>
        <v>0.37571450085903002</v>
      </c>
      <c r="Z104" s="41"/>
      <c r="AA104" s="41"/>
      <c r="AB104" s="41"/>
      <c r="AF104" s="14" t="s">
        <v>26</v>
      </c>
      <c r="AG104" s="14">
        <v>101</v>
      </c>
      <c r="AH104" s="47">
        <v>46</v>
      </c>
      <c r="AI104" s="48">
        <v>7</v>
      </c>
      <c r="AJ104" s="58">
        <f t="shared" si="40"/>
        <v>0.15217391304347827</v>
      </c>
      <c r="AK104" s="58">
        <f t="shared" si="32"/>
        <v>0.19764916315318767</v>
      </c>
      <c r="AL104" s="58">
        <f t="shared" si="41"/>
        <v>2.1503488316908875E-2</v>
      </c>
      <c r="AM104" s="58">
        <f t="shared" si="42"/>
        <v>0.37379483798946644</v>
      </c>
    </row>
    <row r="105" spans="1:39" ht="15" thickBot="1" x14ac:dyDescent="0.35">
      <c r="A105" s="29"/>
      <c r="B105" s="32">
        <v>98</v>
      </c>
      <c r="C105" s="31">
        <v>29</v>
      </c>
      <c r="D105" s="30">
        <v>57</v>
      </c>
      <c r="E105" s="31">
        <v>0</v>
      </c>
      <c r="F105" s="31">
        <v>0</v>
      </c>
      <c r="G105" s="31">
        <v>0</v>
      </c>
      <c r="H105" s="31">
        <v>7</v>
      </c>
      <c r="I105" s="31">
        <v>3</v>
      </c>
      <c r="J105" s="31">
        <v>0</v>
      </c>
      <c r="K105" s="31">
        <v>8</v>
      </c>
      <c r="L105" s="30">
        <f t="shared" si="36"/>
        <v>18</v>
      </c>
      <c r="R105" s="14" t="s">
        <v>26</v>
      </c>
      <c r="S105" s="14">
        <v>102</v>
      </c>
      <c r="T105" s="52">
        <f t="shared" si="43"/>
        <v>66</v>
      </c>
      <c r="U105" s="50">
        <f t="shared" si="44"/>
        <v>9</v>
      </c>
      <c r="V105" s="14">
        <f t="shared" si="37"/>
        <v>0.13636363636363635</v>
      </c>
      <c r="W105" s="14">
        <f t="shared" si="31"/>
        <v>0.19908756811557471</v>
      </c>
      <c r="X105" s="14">
        <f t="shared" si="38"/>
        <v>5.1631083777713277E-2</v>
      </c>
      <c r="Y105" s="14">
        <f t="shared" si="39"/>
        <v>0.34654405245343611</v>
      </c>
      <c r="Z105" s="41"/>
      <c r="AA105" s="41"/>
      <c r="AB105" s="41"/>
      <c r="AF105" s="14" t="s">
        <v>26</v>
      </c>
      <c r="AG105" s="14">
        <v>102</v>
      </c>
      <c r="AH105" s="47">
        <v>66</v>
      </c>
      <c r="AI105" s="48">
        <v>9</v>
      </c>
      <c r="AJ105" s="58">
        <f t="shared" si="40"/>
        <v>0.13636363636363635</v>
      </c>
      <c r="AK105" s="58">
        <f t="shared" si="32"/>
        <v>0.19764916315318767</v>
      </c>
      <c r="AL105" s="58">
        <f t="shared" si="41"/>
        <v>5.0594455588266779E-2</v>
      </c>
      <c r="AM105" s="58">
        <f t="shared" si="42"/>
        <v>0.3447038707181086</v>
      </c>
    </row>
    <row r="106" spans="1:39" ht="15" thickBot="1" x14ac:dyDescent="0.35">
      <c r="A106" s="29"/>
      <c r="B106" s="32">
        <v>99</v>
      </c>
      <c r="C106" s="31">
        <v>30</v>
      </c>
      <c r="D106" s="30">
        <v>40</v>
      </c>
      <c r="E106" s="31">
        <v>1</v>
      </c>
      <c r="F106" s="31">
        <v>0</v>
      </c>
      <c r="G106" s="31">
        <v>0</v>
      </c>
      <c r="H106" s="31">
        <v>0</v>
      </c>
      <c r="I106" s="31">
        <v>10</v>
      </c>
      <c r="J106" s="31">
        <v>0</v>
      </c>
      <c r="K106" s="31">
        <v>0</v>
      </c>
      <c r="L106" s="30">
        <f t="shared" si="36"/>
        <v>11</v>
      </c>
      <c r="R106" s="14" t="s">
        <v>26</v>
      </c>
      <c r="S106" s="14">
        <v>103</v>
      </c>
      <c r="T106" s="52">
        <f t="shared" si="43"/>
        <v>55</v>
      </c>
      <c r="U106" s="50">
        <f t="shared" si="44"/>
        <v>13</v>
      </c>
      <c r="V106" s="14">
        <f t="shared" si="37"/>
        <v>0.23636363636363636</v>
      </c>
      <c r="W106" s="14">
        <f t="shared" si="31"/>
        <v>0.19908756811557471</v>
      </c>
      <c r="X106" s="14">
        <f t="shared" si="38"/>
        <v>3.755708267106686E-2</v>
      </c>
      <c r="Y106" s="14">
        <f t="shared" si="39"/>
        <v>0.36061805356008259</v>
      </c>
      <c r="Z106" s="41"/>
      <c r="AA106" s="41"/>
      <c r="AB106" s="41"/>
      <c r="AF106" s="14" t="s">
        <v>26</v>
      </c>
      <c r="AG106" s="14">
        <v>103</v>
      </c>
      <c r="AH106" s="47">
        <v>55</v>
      </c>
      <c r="AI106" s="48">
        <v>13</v>
      </c>
      <c r="AJ106" s="58">
        <f t="shared" si="40"/>
        <v>0.23636363636363636</v>
      </c>
      <c r="AK106" s="58">
        <f t="shared" si="32"/>
        <v>0.19764916315318767</v>
      </c>
      <c r="AL106" s="58">
        <f t="shared" si="41"/>
        <v>3.6558802111922167E-2</v>
      </c>
      <c r="AM106" s="58">
        <f t="shared" si="42"/>
        <v>0.35873952419445321</v>
      </c>
    </row>
    <row r="107" spans="1:39" ht="15" thickBot="1" x14ac:dyDescent="0.35">
      <c r="A107" s="29"/>
      <c r="B107" s="83" t="s">
        <v>42</v>
      </c>
      <c r="C107" s="84"/>
      <c r="D107" s="38">
        <f t="shared" ref="D107:L107" si="45">SUM(D84:D106)</f>
        <v>1220</v>
      </c>
      <c r="E107" s="38">
        <f t="shared" si="45"/>
        <v>33</v>
      </c>
      <c r="F107" s="38">
        <f t="shared" si="45"/>
        <v>31</v>
      </c>
      <c r="G107" s="38">
        <f t="shared" si="45"/>
        <v>18</v>
      </c>
      <c r="H107" s="38">
        <f t="shared" si="45"/>
        <v>52</v>
      </c>
      <c r="I107" s="38">
        <f t="shared" si="45"/>
        <v>33</v>
      </c>
      <c r="J107" s="38">
        <f t="shared" si="45"/>
        <v>59</v>
      </c>
      <c r="K107" s="38">
        <f t="shared" si="45"/>
        <v>18</v>
      </c>
      <c r="L107" s="38">
        <f t="shared" si="45"/>
        <v>244</v>
      </c>
      <c r="R107" s="14" t="s">
        <v>26</v>
      </c>
      <c r="S107" s="14">
        <v>104</v>
      </c>
      <c r="T107" s="52">
        <f t="shared" si="43"/>
        <v>51</v>
      </c>
      <c r="U107" s="50">
        <f t="shared" si="44"/>
        <v>9</v>
      </c>
      <c r="V107" s="14">
        <f t="shared" si="37"/>
        <v>0.17647058823529413</v>
      </c>
      <c r="W107" s="14">
        <f t="shared" si="31"/>
        <v>0.19908756811557471</v>
      </c>
      <c r="X107" s="14">
        <f t="shared" si="38"/>
        <v>3.1342115821261451E-2</v>
      </c>
      <c r="Y107" s="14">
        <f t="shared" si="39"/>
        <v>0.36683302040988797</v>
      </c>
      <c r="Z107" s="41"/>
      <c r="AA107" s="41"/>
      <c r="AB107" s="41"/>
      <c r="AF107" s="14" t="s">
        <v>26</v>
      </c>
      <c r="AG107" s="14">
        <v>104</v>
      </c>
      <c r="AH107" s="47">
        <v>51</v>
      </c>
      <c r="AI107" s="48">
        <v>9</v>
      </c>
      <c r="AJ107" s="58">
        <f t="shared" si="40"/>
        <v>0.17647058823529413</v>
      </c>
      <c r="AK107" s="58">
        <f t="shared" si="32"/>
        <v>0.19764916315318767</v>
      </c>
      <c r="AL107" s="58">
        <f t="shared" si="41"/>
        <v>3.0360769270384058E-2</v>
      </c>
      <c r="AM107" s="58">
        <f t="shared" si="42"/>
        <v>0.36493755703599129</v>
      </c>
    </row>
    <row r="108" spans="1:39" ht="15" thickBot="1" x14ac:dyDescent="0.35">
      <c r="A108" s="33" t="s">
        <v>26</v>
      </c>
      <c r="B108" s="32">
        <v>100</v>
      </c>
      <c r="C108" s="31">
        <v>1</v>
      </c>
      <c r="D108" s="30">
        <v>44</v>
      </c>
      <c r="E108" s="31">
        <v>3</v>
      </c>
      <c r="F108" s="31">
        <v>0</v>
      </c>
      <c r="G108" s="31">
        <v>0</v>
      </c>
      <c r="H108" s="31">
        <v>0</v>
      </c>
      <c r="I108" s="31">
        <v>0</v>
      </c>
      <c r="J108" s="31">
        <v>1</v>
      </c>
      <c r="K108" s="31">
        <v>0</v>
      </c>
      <c r="L108" s="30">
        <f t="shared" ref="L108:L131" si="46">SUM(E108:K108)</f>
        <v>4</v>
      </c>
      <c r="R108" s="14" t="s">
        <v>26</v>
      </c>
      <c r="S108" s="14">
        <v>105</v>
      </c>
      <c r="T108" s="52">
        <f t="shared" si="43"/>
        <v>66</v>
      </c>
      <c r="U108" s="50">
        <f t="shared" si="44"/>
        <v>11</v>
      </c>
      <c r="V108" s="14">
        <f t="shared" si="37"/>
        <v>0.16666666666666666</v>
      </c>
      <c r="W108" s="14">
        <f t="shared" si="31"/>
        <v>0.19908756811557471</v>
      </c>
      <c r="X108" s="14">
        <f t="shared" si="38"/>
        <v>5.1631083777713277E-2</v>
      </c>
      <c r="Y108" s="14">
        <f t="shared" si="39"/>
        <v>0.34654405245343611</v>
      </c>
      <c r="Z108" s="41"/>
      <c r="AA108" s="41"/>
      <c r="AB108" s="41"/>
      <c r="AF108" s="14" t="s">
        <v>26</v>
      </c>
      <c r="AG108" s="14">
        <v>105</v>
      </c>
      <c r="AH108" s="47">
        <v>66</v>
      </c>
      <c r="AI108" s="48">
        <v>11</v>
      </c>
      <c r="AJ108" s="58">
        <f t="shared" si="40"/>
        <v>0.16666666666666666</v>
      </c>
      <c r="AK108" s="58">
        <f t="shared" si="32"/>
        <v>0.19764916315318767</v>
      </c>
      <c r="AL108" s="58">
        <f t="shared" si="41"/>
        <v>5.0594455588266779E-2</v>
      </c>
      <c r="AM108" s="58">
        <f t="shared" si="42"/>
        <v>0.3447038707181086</v>
      </c>
    </row>
    <row r="109" spans="1:39" ht="15" thickBot="1" x14ac:dyDescent="0.35">
      <c r="A109" s="29"/>
      <c r="B109" s="32">
        <v>101</v>
      </c>
      <c r="C109" s="31">
        <v>2</v>
      </c>
      <c r="D109" s="30">
        <v>46</v>
      </c>
      <c r="E109" s="31">
        <v>2</v>
      </c>
      <c r="F109" s="31">
        <v>0</v>
      </c>
      <c r="G109" s="31">
        <v>2</v>
      </c>
      <c r="H109" s="31">
        <v>0</v>
      </c>
      <c r="I109" s="31">
        <v>0</v>
      </c>
      <c r="J109" s="31">
        <v>1</v>
      </c>
      <c r="K109" s="31">
        <v>2</v>
      </c>
      <c r="L109" s="30">
        <f t="shared" si="46"/>
        <v>7</v>
      </c>
      <c r="R109" s="14" t="s">
        <v>26</v>
      </c>
      <c r="S109" s="14">
        <v>106</v>
      </c>
      <c r="T109" s="52">
        <f t="shared" si="43"/>
        <v>55</v>
      </c>
      <c r="U109" s="50">
        <f t="shared" si="44"/>
        <v>13</v>
      </c>
      <c r="V109" s="14">
        <f t="shared" si="37"/>
        <v>0.23636363636363636</v>
      </c>
      <c r="W109" s="14">
        <f t="shared" si="31"/>
        <v>0.19908756811557471</v>
      </c>
      <c r="X109" s="14">
        <f t="shared" si="38"/>
        <v>3.755708267106686E-2</v>
      </c>
      <c r="Y109" s="14">
        <f t="shared" si="39"/>
        <v>0.36061805356008259</v>
      </c>
      <c r="Z109" s="41"/>
      <c r="AA109" s="41"/>
      <c r="AB109" s="41"/>
      <c r="AF109" s="14" t="s">
        <v>26</v>
      </c>
      <c r="AG109" s="14">
        <v>106</v>
      </c>
      <c r="AH109" s="47">
        <v>55</v>
      </c>
      <c r="AI109" s="48">
        <v>13</v>
      </c>
      <c r="AJ109" s="58">
        <f t="shared" si="40"/>
        <v>0.23636363636363636</v>
      </c>
      <c r="AK109" s="58">
        <f t="shared" si="32"/>
        <v>0.19764916315318767</v>
      </c>
      <c r="AL109" s="58">
        <f t="shared" si="41"/>
        <v>3.6558802111922167E-2</v>
      </c>
      <c r="AM109" s="58">
        <f t="shared" si="42"/>
        <v>0.35873952419445321</v>
      </c>
    </row>
    <row r="110" spans="1:39" ht="15" thickBot="1" x14ac:dyDescent="0.35">
      <c r="A110" s="29"/>
      <c r="B110" s="32">
        <v>102</v>
      </c>
      <c r="C110" s="31">
        <v>3</v>
      </c>
      <c r="D110" s="30">
        <v>66</v>
      </c>
      <c r="E110" s="31">
        <v>3</v>
      </c>
      <c r="F110" s="31">
        <v>0</v>
      </c>
      <c r="G110" s="31">
        <v>0</v>
      </c>
      <c r="H110" s="31">
        <v>5</v>
      </c>
      <c r="I110" s="31">
        <v>0</v>
      </c>
      <c r="J110" s="31">
        <v>1</v>
      </c>
      <c r="K110" s="31">
        <v>0</v>
      </c>
      <c r="L110" s="30">
        <f t="shared" si="46"/>
        <v>9</v>
      </c>
      <c r="R110" s="14" t="s">
        <v>26</v>
      </c>
      <c r="S110" s="14">
        <v>107</v>
      </c>
      <c r="T110" s="52">
        <f t="shared" si="43"/>
        <v>65</v>
      </c>
      <c r="U110" s="50">
        <f t="shared" si="44"/>
        <v>8</v>
      </c>
      <c r="V110" s="14">
        <f t="shared" si="37"/>
        <v>0.12307692307692308</v>
      </c>
      <c r="W110" s="14">
        <f t="shared" si="31"/>
        <v>0.19908756811557471</v>
      </c>
      <c r="X110" s="14">
        <f t="shared" si="38"/>
        <v>5.0501132507484725E-2</v>
      </c>
      <c r="Y110" s="14">
        <f t="shared" si="39"/>
        <v>0.34767400372366469</v>
      </c>
      <c r="Z110" s="41"/>
      <c r="AA110" s="41"/>
      <c r="AB110" s="41"/>
      <c r="AF110" s="14" t="s">
        <v>26</v>
      </c>
      <c r="AG110" s="14">
        <v>107</v>
      </c>
      <c r="AH110" s="47">
        <v>65</v>
      </c>
      <c r="AI110" s="48">
        <v>8</v>
      </c>
      <c r="AJ110" s="58">
        <f t="shared" si="40"/>
        <v>0.12307692307692308</v>
      </c>
      <c r="AK110" s="58">
        <f t="shared" si="32"/>
        <v>0.19764916315318767</v>
      </c>
      <c r="AL110" s="58">
        <f t="shared" si="41"/>
        <v>4.946758311228025E-2</v>
      </c>
      <c r="AM110" s="58">
        <f t="shared" si="42"/>
        <v>0.34583074319409512</v>
      </c>
    </row>
    <row r="111" spans="1:39" ht="15" thickBot="1" x14ac:dyDescent="0.35">
      <c r="A111" s="29"/>
      <c r="B111" s="32">
        <v>103</v>
      </c>
      <c r="C111" s="31">
        <v>5</v>
      </c>
      <c r="D111" s="30">
        <v>55</v>
      </c>
      <c r="E111" s="31">
        <v>0</v>
      </c>
      <c r="F111" s="31">
        <v>0</v>
      </c>
      <c r="G111" s="31">
        <v>1</v>
      </c>
      <c r="H111" s="31">
        <v>2</v>
      </c>
      <c r="I111" s="31">
        <v>0</v>
      </c>
      <c r="J111" s="31">
        <v>9</v>
      </c>
      <c r="K111" s="31">
        <v>1</v>
      </c>
      <c r="L111" s="30">
        <f t="shared" si="46"/>
        <v>13</v>
      </c>
      <c r="R111" s="14" t="s">
        <v>26</v>
      </c>
      <c r="S111" s="14">
        <v>108</v>
      </c>
      <c r="T111" s="52">
        <f t="shared" si="43"/>
        <v>40</v>
      </c>
      <c r="U111" s="50">
        <f t="shared" si="44"/>
        <v>9</v>
      </c>
      <c r="V111" s="14">
        <f t="shared" si="37"/>
        <v>0.22500000000000001</v>
      </c>
      <c r="W111" s="14">
        <f t="shared" si="31"/>
        <v>0.19908756811557471</v>
      </c>
      <c r="X111" s="14">
        <f t="shared" si="38"/>
        <v>9.6762844603625053E-3</v>
      </c>
      <c r="Y111" s="14">
        <f t="shared" si="39"/>
        <v>0.38849885177078691</v>
      </c>
      <c r="Z111" s="41"/>
      <c r="AA111" s="41"/>
      <c r="AB111" s="41"/>
      <c r="AF111" s="14" t="s">
        <v>26</v>
      </c>
      <c r="AG111" s="14">
        <v>108</v>
      </c>
      <c r="AH111" s="47">
        <v>40</v>
      </c>
      <c r="AI111" s="48">
        <v>9</v>
      </c>
      <c r="AJ111" s="58">
        <f t="shared" si="40"/>
        <v>0.22500000000000001</v>
      </c>
      <c r="AK111" s="58">
        <f t="shared" si="32"/>
        <v>0.19764916315318767</v>
      </c>
      <c r="AL111" s="58">
        <f t="shared" si="41"/>
        <v>8.7539711072881221E-3</v>
      </c>
      <c r="AM111" s="58">
        <f t="shared" si="42"/>
        <v>0.38654435519908725</v>
      </c>
    </row>
    <row r="112" spans="1:39" ht="15" thickBot="1" x14ac:dyDescent="0.35">
      <c r="A112" s="29"/>
      <c r="B112" s="32">
        <v>104</v>
      </c>
      <c r="C112" s="31">
        <v>6</v>
      </c>
      <c r="D112" s="30">
        <v>51</v>
      </c>
      <c r="E112" s="31">
        <v>3</v>
      </c>
      <c r="F112" s="31">
        <v>0</v>
      </c>
      <c r="G112" s="31">
        <v>0</v>
      </c>
      <c r="H112" s="31">
        <v>5</v>
      </c>
      <c r="I112" s="31">
        <v>0</v>
      </c>
      <c r="J112" s="31">
        <v>1</v>
      </c>
      <c r="K112" s="31">
        <v>0</v>
      </c>
      <c r="L112" s="30">
        <f t="shared" si="46"/>
        <v>9</v>
      </c>
      <c r="R112" s="14" t="s">
        <v>26</v>
      </c>
      <c r="S112" s="14">
        <v>109</v>
      </c>
      <c r="T112" s="52">
        <f t="shared" si="43"/>
        <v>61</v>
      </c>
      <c r="U112" s="50">
        <f t="shared" si="44"/>
        <v>5</v>
      </c>
      <c r="V112" s="14">
        <f t="shared" si="37"/>
        <v>8.1967213114754092E-2</v>
      </c>
      <c r="W112" s="14">
        <f t="shared" si="31"/>
        <v>0.19908756811557471</v>
      </c>
      <c r="X112" s="14">
        <f t="shared" si="38"/>
        <v>4.5706793942779295E-2</v>
      </c>
      <c r="Y112" s="14">
        <f t="shared" si="39"/>
        <v>0.3524683422883701</v>
      </c>
      <c r="Z112" s="41"/>
      <c r="AA112" s="41"/>
      <c r="AB112" s="41"/>
      <c r="AF112" s="14" t="s">
        <v>26</v>
      </c>
      <c r="AG112" s="14">
        <v>109</v>
      </c>
      <c r="AH112" s="47">
        <v>61</v>
      </c>
      <c r="AI112" s="48">
        <v>5</v>
      </c>
      <c r="AJ112" s="58">
        <f t="shared" si="40"/>
        <v>8.1967213114754092E-2</v>
      </c>
      <c r="AK112" s="58">
        <f t="shared" si="32"/>
        <v>0.19764916315318767</v>
      </c>
      <c r="AL112" s="58">
        <f t="shared" si="41"/>
        <v>4.4686307749817605E-2</v>
      </c>
      <c r="AM112" s="58">
        <f t="shared" si="42"/>
        <v>0.35061201855655777</v>
      </c>
    </row>
    <row r="113" spans="1:39" ht="15" thickBot="1" x14ac:dyDescent="0.35">
      <c r="A113" s="29"/>
      <c r="B113" s="32">
        <v>105</v>
      </c>
      <c r="C113" s="31">
        <v>7</v>
      </c>
      <c r="D113" s="30">
        <v>66</v>
      </c>
      <c r="E113" s="31">
        <v>3</v>
      </c>
      <c r="F113" s="31">
        <v>2</v>
      </c>
      <c r="G113" s="31">
        <v>0</v>
      </c>
      <c r="H113" s="31">
        <v>5</v>
      </c>
      <c r="I113" s="31">
        <v>0</v>
      </c>
      <c r="J113" s="31">
        <v>1</v>
      </c>
      <c r="K113" s="31">
        <v>0</v>
      </c>
      <c r="L113" s="30">
        <f t="shared" si="46"/>
        <v>11</v>
      </c>
      <c r="R113" s="14" t="s">
        <v>26</v>
      </c>
      <c r="S113" s="14">
        <v>110</v>
      </c>
      <c r="T113" s="52">
        <f t="shared" si="43"/>
        <v>42</v>
      </c>
      <c r="U113" s="50">
        <f t="shared" si="44"/>
        <v>10</v>
      </c>
      <c r="V113" s="14">
        <f t="shared" si="37"/>
        <v>0.23809523809523808</v>
      </c>
      <c r="W113" s="14">
        <f t="shared" si="31"/>
        <v>0.19908756811557471</v>
      </c>
      <c r="X113" s="14">
        <f t="shared" si="38"/>
        <v>1.4241082579177833E-2</v>
      </c>
      <c r="Y113" s="14">
        <f t="shared" si="39"/>
        <v>0.38393405365197159</v>
      </c>
      <c r="Z113" s="41"/>
      <c r="AA113" s="41"/>
      <c r="AB113" s="41"/>
      <c r="AF113" s="14" t="s">
        <v>26</v>
      </c>
      <c r="AG113" s="14">
        <v>110</v>
      </c>
      <c r="AH113" s="47">
        <v>42</v>
      </c>
      <c r="AI113" s="48">
        <v>10</v>
      </c>
      <c r="AJ113" s="58">
        <f t="shared" si="40"/>
        <v>0.23809523809523808</v>
      </c>
      <c r="AK113" s="58">
        <f t="shared" si="32"/>
        <v>0.19764916315318767</v>
      </c>
      <c r="AL113" s="58">
        <f t="shared" si="41"/>
        <v>1.330633145596713E-2</v>
      </c>
      <c r="AM113" s="58">
        <f t="shared" si="42"/>
        <v>0.38199199485040825</v>
      </c>
    </row>
    <row r="114" spans="1:39" ht="15" thickBot="1" x14ac:dyDescent="0.35">
      <c r="A114" s="29"/>
      <c r="B114" s="32">
        <v>106</v>
      </c>
      <c r="C114" s="31">
        <v>8</v>
      </c>
      <c r="D114" s="30">
        <v>55</v>
      </c>
      <c r="E114" s="31">
        <v>0</v>
      </c>
      <c r="F114" s="31">
        <v>0</v>
      </c>
      <c r="G114" s="31">
        <v>1</v>
      </c>
      <c r="H114" s="31">
        <v>2</v>
      </c>
      <c r="I114" s="31">
        <v>0</v>
      </c>
      <c r="J114" s="31">
        <v>9</v>
      </c>
      <c r="K114" s="31">
        <v>1</v>
      </c>
      <c r="L114" s="30">
        <f t="shared" si="46"/>
        <v>13</v>
      </c>
      <c r="R114" s="14" t="s">
        <v>26</v>
      </c>
      <c r="S114" s="14">
        <v>111</v>
      </c>
      <c r="T114" s="52">
        <f t="shared" si="43"/>
        <v>47</v>
      </c>
      <c r="U114" s="50">
        <f t="shared" si="44"/>
        <v>10</v>
      </c>
      <c r="V114" s="14">
        <f t="shared" si="37"/>
        <v>0.21276595744680851</v>
      </c>
      <c r="W114" s="14">
        <f t="shared" si="31"/>
        <v>0.19908756811557471</v>
      </c>
      <c r="X114" s="14">
        <f t="shared" si="38"/>
        <v>2.4349747790830018E-2</v>
      </c>
      <c r="Y114" s="14">
        <f t="shared" si="39"/>
        <v>0.37382538844031943</v>
      </c>
      <c r="Z114" s="41"/>
      <c r="AA114" s="41"/>
      <c r="AB114" s="41"/>
      <c r="AF114" s="14" t="s">
        <v>26</v>
      </c>
      <c r="AG114" s="14">
        <v>111</v>
      </c>
      <c r="AH114" s="47">
        <v>47</v>
      </c>
      <c r="AI114" s="48">
        <v>10</v>
      </c>
      <c r="AJ114" s="58">
        <f t="shared" si="40"/>
        <v>0.21276595744680851</v>
      </c>
      <c r="AK114" s="58">
        <f t="shared" si="32"/>
        <v>0.19764916315318767</v>
      </c>
      <c r="AL114" s="58">
        <f t="shared" si="41"/>
        <v>2.3387453444235762E-2</v>
      </c>
      <c r="AM114" s="58">
        <f t="shared" si="42"/>
        <v>0.37191087286213959</v>
      </c>
    </row>
    <row r="115" spans="1:39" ht="15" thickBot="1" x14ac:dyDescent="0.35">
      <c r="A115" s="29"/>
      <c r="B115" s="32">
        <v>107</v>
      </c>
      <c r="C115" s="31">
        <v>9</v>
      </c>
      <c r="D115" s="30">
        <v>65</v>
      </c>
      <c r="E115" s="31">
        <v>0</v>
      </c>
      <c r="F115" s="31">
        <v>0</v>
      </c>
      <c r="G115" s="31">
        <v>0</v>
      </c>
      <c r="H115" s="31">
        <v>7</v>
      </c>
      <c r="I115" s="31">
        <v>0</v>
      </c>
      <c r="J115" s="31">
        <v>1</v>
      </c>
      <c r="K115" s="31">
        <v>0</v>
      </c>
      <c r="L115" s="30">
        <f t="shared" si="46"/>
        <v>8</v>
      </c>
      <c r="R115" s="14" t="s">
        <v>26</v>
      </c>
      <c r="S115" s="14">
        <v>112</v>
      </c>
      <c r="T115" s="52">
        <f t="shared" si="43"/>
        <v>44</v>
      </c>
      <c r="U115" s="50">
        <f t="shared" si="44"/>
        <v>10</v>
      </c>
      <c r="V115" s="14">
        <f t="shared" si="37"/>
        <v>0.22727272727272727</v>
      </c>
      <c r="W115" s="14">
        <f t="shared" si="31"/>
        <v>0.19908756811557471</v>
      </c>
      <c r="X115" s="14">
        <f t="shared" si="38"/>
        <v>1.849099516934477E-2</v>
      </c>
      <c r="Y115" s="14">
        <f t="shared" si="39"/>
        <v>0.37968414106180465</v>
      </c>
      <c r="Z115" s="41"/>
      <c r="AA115" s="41"/>
      <c r="AB115" s="41"/>
      <c r="AF115" s="14" t="s">
        <v>26</v>
      </c>
      <c r="AG115" s="14">
        <v>112</v>
      </c>
      <c r="AH115" s="47">
        <v>44</v>
      </c>
      <c r="AI115" s="48">
        <v>10</v>
      </c>
      <c r="AJ115" s="58">
        <f t="shared" si="40"/>
        <v>0.22727272727272727</v>
      </c>
      <c r="AK115" s="58">
        <f t="shared" si="32"/>
        <v>0.19764916315318767</v>
      </c>
      <c r="AL115" s="58">
        <f t="shared" si="41"/>
        <v>1.7544664249060898E-2</v>
      </c>
      <c r="AM115" s="58">
        <f t="shared" si="42"/>
        <v>0.37775366205731442</v>
      </c>
    </row>
    <row r="116" spans="1:39" ht="15" thickBot="1" x14ac:dyDescent="0.35">
      <c r="A116" s="29"/>
      <c r="B116" s="32">
        <v>108</v>
      </c>
      <c r="C116" s="31">
        <v>10</v>
      </c>
      <c r="D116" s="30">
        <v>40</v>
      </c>
      <c r="E116" s="31">
        <v>0</v>
      </c>
      <c r="F116" s="31">
        <v>6</v>
      </c>
      <c r="G116" s="31">
        <v>0</v>
      </c>
      <c r="H116" s="31">
        <v>3</v>
      </c>
      <c r="I116" s="31">
        <v>0</v>
      </c>
      <c r="J116" s="31">
        <v>0</v>
      </c>
      <c r="K116" s="31">
        <v>0</v>
      </c>
      <c r="L116" s="30">
        <f t="shared" si="46"/>
        <v>9</v>
      </c>
      <c r="R116" s="14" t="s">
        <v>26</v>
      </c>
      <c r="S116" s="14">
        <v>113</v>
      </c>
      <c r="T116" s="52">
        <f t="shared" si="43"/>
        <v>52</v>
      </c>
      <c r="U116" s="50">
        <f t="shared" si="44"/>
        <v>7</v>
      </c>
      <c r="V116" s="14">
        <f t="shared" si="37"/>
        <v>0.13461538461538461</v>
      </c>
      <c r="W116" s="14">
        <f t="shared" si="31"/>
        <v>0.19908756811557471</v>
      </c>
      <c r="X116" s="14">
        <f t="shared" si="38"/>
        <v>3.2962882838532437E-2</v>
      </c>
      <c r="Y116" s="14">
        <f t="shared" si="39"/>
        <v>0.36521225339261698</v>
      </c>
      <c r="Z116" s="41"/>
      <c r="AA116" s="41"/>
      <c r="AB116" s="41"/>
      <c r="AF116" s="14" t="s">
        <v>26</v>
      </c>
      <c r="AG116" s="14">
        <v>113</v>
      </c>
      <c r="AH116" s="47">
        <v>52</v>
      </c>
      <c r="AI116" s="48">
        <v>7</v>
      </c>
      <c r="AJ116" s="58">
        <f t="shared" si="40"/>
        <v>0.13461538461538461</v>
      </c>
      <c r="AK116" s="58">
        <f t="shared" si="32"/>
        <v>0.19764916315318767</v>
      </c>
      <c r="AL116" s="58">
        <f t="shared" si="41"/>
        <v>3.1977120160790157E-2</v>
      </c>
      <c r="AM116" s="58">
        <f t="shared" si="42"/>
        <v>0.36332120614558516</v>
      </c>
    </row>
    <row r="117" spans="1:39" ht="15" thickBot="1" x14ac:dyDescent="0.35">
      <c r="A117" s="29"/>
      <c r="B117" s="32">
        <v>109</v>
      </c>
      <c r="C117" s="31">
        <v>12</v>
      </c>
      <c r="D117" s="30">
        <v>61</v>
      </c>
      <c r="E117" s="31">
        <v>3</v>
      </c>
      <c r="F117" s="31">
        <v>0</v>
      </c>
      <c r="G117" s="31">
        <v>0</v>
      </c>
      <c r="H117" s="31">
        <v>2</v>
      </c>
      <c r="I117" s="31">
        <v>0</v>
      </c>
      <c r="J117" s="31">
        <v>0</v>
      </c>
      <c r="K117" s="31">
        <v>0</v>
      </c>
      <c r="L117" s="30">
        <f t="shared" si="46"/>
        <v>5</v>
      </c>
      <c r="R117" s="14" t="s">
        <v>26</v>
      </c>
      <c r="S117" s="14">
        <v>114</v>
      </c>
      <c r="T117" s="52">
        <f t="shared" si="43"/>
        <v>61</v>
      </c>
      <c r="U117" s="50">
        <f t="shared" si="44"/>
        <v>8</v>
      </c>
      <c r="V117" s="14">
        <f t="shared" si="37"/>
        <v>0.13114754098360656</v>
      </c>
      <c r="W117" s="14">
        <f t="shared" si="31"/>
        <v>0.19908756811557471</v>
      </c>
      <c r="X117" s="14">
        <f t="shared" si="38"/>
        <v>4.5706793942779295E-2</v>
      </c>
      <c r="Y117" s="14">
        <f t="shared" si="39"/>
        <v>0.3524683422883701</v>
      </c>
      <c r="Z117" s="41"/>
      <c r="AA117" s="41"/>
      <c r="AB117" s="41"/>
      <c r="AF117" s="14" t="s">
        <v>26</v>
      </c>
      <c r="AG117" s="14">
        <v>114</v>
      </c>
      <c r="AH117" s="47">
        <v>61</v>
      </c>
      <c r="AI117" s="48">
        <v>8</v>
      </c>
      <c r="AJ117" s="58">
        <f t="shared" si="40"/>
        <v>0.13114754098360656</v>
      </c>
      <c r="AK117" s="58">
        <f t="shared" si="32"/>
        <v>0.19764916315318767</v>
      </c>
      <c r="AL117" s="58">
        <f t="shared" si="41"/>
        <v>4.4686307749817605E-2</v>
      </c>
      <c r="AM117" s="58">
        <f t="shared" si="42"/>
        <v>0.35061201855655777</v>
      </c>
    </row>
    <row r="118" spans="1:39" ht="15" thickBot="1" x14ac:dyDescent="0.35">
      <c r="A118" s="29"/>
      <c r="B118" s="32">
        <v>110</v>
      </c>
      <c r="C118" s="31">
        <v>13</v>
      </c>
      <c r="D118" s="30">
        <v>42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10</v>
      </c>
      <c r="K118" s="31">
        <v>0</v>
      </c>
      <c r="L118" s="30">
        <f t="shared" si="46"/>
        <v>10</v>
      </c>
      <c r="R118" s="14" t="s">
        <v>26</v>
      </c>
      <c r="S118" s="14">
        <v>115</v>
      </c>
      <c r="T118" s="52">
        <f t="shared" si="43"/>
        <v>42</v>
      </c>
      <c r="U118" s="50">
        <f t="shared" si="44"/>
        <v>8</v>
      </c>
      <c r="V118" s="14">
        <f t="shared" si="37"/>
        <v>0.19047619047619047</v>
      </c>
      <c r="W118" s="14">
        <f t="shared" si="31"/>
        <v>0.19908756811557471</v>
      </c>
      <c r="X118" s="14">
        <f t="shared" si="38"/>
        <v>1.4241082579177833E-2</v>
      </c>
      <c r="Y118" s="14">
        <f t="shared" si="39"/>
        <v>0.38393405365197159</v>
      </c>
      <c r="Z118" s="41"/>
      <c r="AA118" s="41"/>
      <c r="AB118" s="41"/>
      <c r="AF118" s="14" t="s">
        <v>26</v>
      </c>
      <c r="AG118" s="14">
        <v>115</v>
      </c>
      <c r="AH118" s="47">
        <v>42</v>
      </c>
      <c r="AI118" s="48">
        <v>8</v>
      </c>
      <c r="AJ118" s="58">
        <f t="shared" si="40"/>
        <v>0.19047619047619047</v>
      </c>
      <c r="AK118" s="58">
        <f t="shared" si="32"/>
        <v>0.19764916315318767</v>
      </c>
      <c r="AL118" s="58">
        <f t="shared" si="41"/>
        <v>1.330633145596713E-2</v>
      </c>
      <c r="AM118" s="58">
        <f t="shared" si="42"/>
        <v>0.38199199485040825</v>
      </c>
    </row>
    <row r="119" spans="1:39" ht="15" thickBot="1" x14ac:dyDescent="0.35">
      <c r="A119" s="29"/>
      <c r="B119" s="32">
        <v>111</v>
      </c>
      <c r="C119" s="31">
        <v>14</v>
      </c>
      <c r="D119" s="30">
        <v>47</v>
      </c>
      <c r="E119" s="31">
        <v>0</v>
      </c>
      <c r="F119" s="31">
        <v>0</v>
      </c>
      <c r="G119" s="31">
        <v>2</v>
      </c>
      <c r="H119" s="31">
        <v>0</v>
      </c>
      <c r="I119" s="31">
        <v>0</v>
      </c>
      <c r="J119" s="31">
        <v>8</v>
      </c>
      <c r="K119" s="31">
        <v>0</v>
      </c>
      <c r="L119" s="30">
        <f t="shared" si="46"/>
        <v>10</v>
      </c>
      <c r="R119" s="14" t="s">
        <v>26</v>
      </c>
      <c r="S119" s="14">
        <v>116</v>
      </c>
      <c r="T119" s="52">
        <f t="shared" si="43"/>
        <v>58</v>
      </c>
      <c r="U119" s="50">
        <f t="shared" si="44"/>
        <v>3</v>
      </c>
      <c r="V119" s="14">
        <f t="shared" si="37"/>
        <v>5.1724137931034482E-2</v>
      </c>
      <c r="W119" s="14">
        <f t="shared" si="31"/>
        <v>0.19908756811557471</v>
      </c>
      <c r="X119" s="14">
        <f t="shared" si="38"/>
        <v>4.1790058706975219E-2</v>
      </c>
      <c r="Y119" s="14">
        <f t="shared" si="39"/>
        <v>0.3563850775241742</v>
      </c>
      <c r="Z119" s="41"/>
      <c r="AA119" s="41"/>
      <c r="AB119" s="41"/>
      <c r="AF119" s="14" t="s">
        <v>26</v>
      </c>
      <c r="AG119" s="14">
        <v>116</v>
      </c>
      <c r="AH119" s="47">
        <v>58</v>
      </c>
      <c r="AI119" s="48">
        <v>3</v>
      </c>
      <c r="AJ119" s="58">
        <f t="shared" si="40"/>
        <v>5.1724137931034482E-2</v>
      </c>
      <c r="AK119" s="58">
        <f t="shared" si="32"/>
        <v>0.19764916315318767</v>
      </c>
      <c r="AL119" s="58">
        <f t="shared" si="41"/>
        <v>4.0780244498026752E-2</v>
      </c>
      <c r="AM119" s="58">
        <f t="shared" si="42"/>
        <v>0.3545180818083486</v>
      </c>
    </row>
    <row r="120" spans="1:39" ht="15" thickBot="1" x14ac:dyDescent="0.35">
      <c r="A120" s="29"/>
      <c r="B120" s="32">
        <v>112</v>
      </c>
      <c r="C120" s="31">
        <v>15</v>
      </c>
      <c r="D120" s="30">
        <v>44</v>
      </c>
      <c r="E120" s="31">
        <v>0</v>
      </c>
      <c r="F120" s="31">
        <v>0</v>
      </c>
      <c r="G120" s="31">
        <v>5</v>
      </c>
      <c r="H120" s="31">
        <v>0</v>
      </c>
      <c r="I120" s="31">
        <v>0</v>
      </c>
      <c r="J120" s="31">
        <v>5</v>
      </c>
      <c r="K120" s="31">
        <v>0</v>
      </c>
      <c r="L120" s="30">
        <f t="shared" si="46"/>
        <v>10</v>
      </c>
      <c r="R120" s="14" t="s">
        <v>26</v>
      </c>
      <c r="S120" s="14">
        <v>117</v>
      </c>
      <c r="T120" s="52">
        <f t="shared" si="43"/>
        <v>49</v>
      </c>
      <c r="U120" s="50">
        <f t="shared" si="44"/>
        <v>16</v>
      </c>
      <c r="V120" s="14">
        <f t="shared" si="37"/>
        <v>0.32653061224489793</v>
      </c>
      <c r="W120" s="14">
        <f t="shared" si="31"/>
        <v>0.19908756811557471</v>
      </c>
      <c r="X120" s="14">
        <f t="shared" si="38"/>
        <v>2.7952976433662263E-2</v>
      </c>
      <c r="Y120" s="14">
        <f t="shared" si="39"/>
        <v>0.37022215979748718</v>
      </c>
      <c r="Z120" s="41"/>
      <c r="AA120" s="41"/>
      <c r="AB120" s="41"/>
      <c r="AF120" s="14" t="s">
        <v>26</v>
      </c>
      <c r="AG120" s="14">
        <v>117</v>
      </c>
      <c r="AH120" s="47">
        <v>49</v>
      </c>
      <c r="AI120" s="48">
        <v>16</v>
      </c>
      <c r="AJ120" s="58">
        <f t="shared" si="40"/>
        <v>0.32653061224489793</v>
      </c>
      <c r="AK120" s="58">
        <f t="shared" si="32"/>
        <v>0.19764916315318767</v>
      </c>
      <c r="AL120" s="58">
        <f t="shared" si="41"/>
        <v>2.6980864318912307E-2</v>
      </c>
      <c r="AM120" s="58">
        <f t="shared" si="42"/>
        <v>0.36831746198746307</v>
      </c>
    </row>
    <row r="121" spans="1:39" ht="15" thickBot="1" x14ac:dyDescent="0.35">
      <c r="A121" s="29"/>
      <c r="B121" s="32">
        <v>113</v>
      </c>
      <c r="C121" s="31">
        <v>16</v>
      </c>
      <c r="D121" s="30">
        <v>52</v>
      </c>
      <c r="E121" s="31">
        <v>0</v>
      </c>
      <c r="F121" s="31">
        <v>0</v>
      </c>
      <c r="G121" s="31">
        <v>0</v>
      </c>
      <c r="H121" s="31">
        <v>2</v>
      </c>
      <c r="I121" s="31">
        <v>0</v>
      </c>
      <c r="J121" s="31">
        <v>4</v>
      </c>
      <c r="K121" s="31">
        <v>1</v>
      </c>
      <c r="L121" s="30">
        <f t="shared" si="46"/>
        <v>7</v>
      </c>
      <c r="R121" s="14" t="s">
        <v>26</v>
      </c>
      <c r="S121" s="14">
        <v>118</v>
      </c>
      <c r="T121" s="52">
        <f t="shared" si="43"/>
        <v>56</v>
      </c>
      <c r="U121" s="50">
        <f t="shared" si="44"/>
        <v>13</v>
      </c>
      <c r="V121" s="14">
        <f t="shared" si="37"/>
        <v>0.23214285714285715</v>
      </c>
      <c r="W121" s="14">
        <f t="shared" si="31"/>
        <v>0.19908756811557471</v>
      </c>
      <c r="X121" s="14">
        <f t="shared" si="38"/>
        <v>3.9005815840782221E-2</v>
      </c>
      <c r="Y121" s="14">
        <f t="shared" si="39"/>
        <v>0.3591693203903672</v>
      </c>
      <c r="Z121" s="41"/>
      <c r="AA121" s="41"/>
      <c r="AB121" s="41"/>
      <c r="AF121" s="14" t="s">
        <v>26</v>
      </c>
      <c r="AG121" s="14">
        <v>118</v>
      </c>
      <c r="AH121" s="47">
        <v>56</v>
      </c>
      <c r="AI121" s="48">
        <v>13</v>
      </c>
      <c r="AJ121" s="58">
        <f t="shared" si="40"/>
        <v>0.23214285714285715</v>
      </c>
      <c r="AK121" s="58">
        <f t="shared" si="32"/>
        <v>0.19764916315318767</v>
      </c>
      <c r="AL121" s="58">
        <f t="shared" si="41"/>
        <v>3.800358789783545E-2</v>
      </c>
      <c r="AM121" s="58">
        <f t="shared" si="42"/>
        <v>0.35729473840853987</v>
      </c>
    </row>
    <row r="122" spans="1:39" ht="15" thickBot="1" x14ac:dyDescent="0.35">
      <c r="A122" s="29"/>
      <c r="B122" s="32">
        <v>114</v>
      </c>
      <c r="C122" s="31">
        <v>17</v>
      </c>
      <c r="D122" s="30">
        <v>61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8</v>
      </c>
      <c r="K122" s="31">
        <v>0</v>
      </c>
      <c r="L122" s="30">
        <f t="shared" si="46"/>
        <v>8</v>
      </c>
      <c r="R122" s="14" t="s">
        <v>26</v>
      </c>
      <c r="S122" s="14">
        <v>119</v>
      </c>
      <c r="T122" s="52">
        <f t="shared" si="43"/>
        <v>45</v>
      </c>
      <c r="U122" s="50">
        <f t="shared" si="44"/>
        <v>13</v>
      </c>
      <c r="V122" s="14">
        <f t="shared" si="37"/>
        <v>0.28888888888888886</v>
      </c>
      <c r="W122" s="14">
        <f t="shared" si="31"/>
        <v>0.19908756811557471</v>
      </c>
      <c r="X122" s="14">
        <f t="shared" si="38"/>
        <v>2.0508897307775775E-2</v>
      </c>
      <c r="Y122" s="14">
        <f t="shared" si="39"/>
        <v>0.37766623892337364</v>
      </c>
      <c r="Z122" s="41"/>
      <c r="AA122" s="41"/>
      <c r="AB122" s="41"/>
      <c r="AF122" s="14" t="s">
        <v>26</v>
      </c>
      <c r="AG122" s="14">
        <v>119</v>
      </c>
      <c r="AH122" s="47">
        <v>45</v>
      </c>
      <c r="AI122" s="48">
        <v>13</v>
      </c>
      <c r="AJ122" s="58">
        <f t="shared" si="40"/>
        <v>0.28888888888888886</v>
      </c>
      <c r="AK122" s="58">
        <f t="shared" si="32"/>
        <v>0.19764916315318767</v>
      </c>
      <c r="AL122" s="58">
        <f t="shared" si="41"/>
        <v>1.9557068180933335E-2</v>
      </c>
      <c r="AM122" s="58">
        <f t="shared" si="42"/>
        <v>0.37574125812544201</v>
      </c>
    </row>
    <row r="123" spans="1:39" ht="15" thickBot="1" x14ac:dyDescent="0.35">
      <c r="A123" s="29"/>
      <c r="B123" s="32">
        <v>115</v>
      </c>
      <c r="C123" s="31">
        <v>19</v>
      </c>
      <c r="D123" s="30">
        <v>42</v>
      </c>
      <c r="E123" s="31">
        <v>2</v>
      </c>
      <c r="F123" s="31">
        <v>0</v>
      </c>
      <c r="G123" s="31">
        <v>3</v>
      </c>
      <c r="H123" s="31">
        <v>0</v>
      </c>
      <c r="I123" s="31">
        <v>0</v>
      </c>
      <c r="J123" s="31">
        <v>3</v>
      </c>
      <c r="K123" s="31">
        <v>0</v>
      </c>
      <c r="L123" s="30">
        <f t="shared" si="46"/>
        <v>8</v>
      </c>
      <c r="R123" s="14" t="s">
        <v>26</v>
      </c>
      <c r="S123" s="14">
        <v>120</v>
      </c>
      <c r="T123" s="52">
        <f t="shared" si="43"/>
        <v>41</v>
      </c>
      <c r="U123" s="50">
        <f t="shared" si="44"/>
        <v>12</v>
      </c>
      <c r="V123" s="14">
        <f t="shared" si="37"/>
        <v>0.29268292682926828</v>
      </c>
      <c r="W123" s="14">
        <f t="shared" si="31"/>
        <v>0.19908756811557471</v>
      </c>
      <c r="X123" s="14">
        <f t="shared" si="38"/>
        <v>1.2000437309930972E-2</v>
      </c>
      <c r="Y123" s="14">
        <f t="shared" si="39"/>
        <v>0.38617469892121847</v>
      </c>
      <c r="Z123" s="41"/>
      <c r="AA123" s="41"/>
      <c r="AB123" s="41"/>
      <c r="AF123" s="14" t="s">
        <v>26</v>
      </c>
      <c r="AG123" s="14">
        <v>120</v>
      </c>
      <c r="AH123" s="47">
        <v>41</v>
      </c>
      <c r="AI123" s="48">
        <v>12</v>
      </c>
      <c r="AJ123" s="58">
        <f t="shared" si="40"/>
        <v>0.29268292682926828</v>
      </c>
      <c r="AK123" s="58">
        <f t="shared" si="32"/>
        <v>0.19764916315318767</v>
      </c>
      <c r="AL123" s="58">
        <f t="shared" si="41"/>
        <v>1.1071791304644585E-2</v>
      </c>
      <c r="AM123" s="58">
        <f t="shared" si="42"/>
        <v>0.38422653500173076</v>
      </c>
    </row>
    <row r="124" spans="1:39" ht="15" thickBot="1" x14ac:dyDescent="0.35">
      <c r="A124" s="29"/>
      <c r="B124" s="32">
        <v>116</v>
      </c>
      <c r="C124" s="31">
        <v>20</v>
      </c>
      <c r="D124" s="30">
        <v>58</v>
      </c>
      <c r="E124" s="31">
        <v>0</v>
      </c>
      <c r="F124" s="31">
        <v>3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0">
        <f t="shared" si="46"/>
        <v>3</v>
      </c>
      <c r="R124" s="14" t="s">
        <v>26</v>
      </c>
      <c r="S124" s="14">
        <v>121</v>
      </c>
      <c r="T124" s="52">
        <f t="shared" si="43"/>
        <v>51</v>
      </c>
      <c r="U124" s="50">
        <f t="shared" si="44"/>
        <v>18</v>
      </c>
      <c r="V124" s="14">
        <f t="shared" si="37"/>
        <v>0.35294117647058826</v>
      </c>
      <c r="W124" s="14">
        <f t="shared" si="31"/>
        <v>0.19908756811557471</v>
      </c>
      <c r="X124" s="14">
        <f t="shared" si="38"/>
        <v>3.1342115821261451E-2</v>
      </c>
      <c r="Y124" s="14">
        <f t="shared" si="39"/>
        <v>0.36683302040988797</v>
      </c>
      <c r="Z124" s="41"/>
      <c r="AA124" s="41"/>
      <c r="AB124" s="41"/>
      <c r="AF124" s="14" t="s">
        <v>26</v>
      </c>
      <c r="AG124" s="14">
        <v>121</v>
      </c>
      <c r="AH124" s="47">
        <v>51</v>
      </c>
      <c r="AI124" s="48">
        <v>18</v>
      </c>
      <c r="AJ124" s="58">
        <f t="shared" si="40"/>
        <v>0.35294117647058826</v>
      </c>
      <c r="AK124" s="58">
        <f t="shared" si="32"/>
        <v>0.19764916315318767</v>
      </c>
      <c r="AL124" s="58">
        <f t="shared" si="41"/>
        <v>3.0360769270384058E-2</v>
      </c>
      <c r="AM124" s="58">
        <f t="shared" si="42"/>
        <v>0.36493755703599129</v>
      </c>
    </row>
    <row r="125" spans="1:39" ht="15" thickBot="1" x14ac:dyDescent="0.35">
      <c r="A125" s="29"/>
      <c r="B125" s="32">
        <v>117</v>
      </c>
      <c r="C125" s="31">
        <v>21</v>
      </c>
      <c r="D125" s="30">
        <v>49</v>
      </c>
      <c r="E125" s="31">
        <v>2</v>
      </c>
      <c r="F125" s="31">
        <v>0</v>
      </c>
      <c r="G125" s="31">
        <v>3</v>
      </c>
      <c r="H125" s="31">
        <v>0</v>
      </c>
      <c r="I125" s="31">
        <v>8</v>
      </c>
      <c r="J125" s="31">
        <v>0</v>
      </c>
      <c r="K125" s="31">
        <v>3</v>
      </c>
      <c r="L125" s="30">
        <f t="shared" si="46"/>
        <v>16</v>
      </c>
      <c r="R125" s="14" t="s">
        <v>26</v>
      </c>
      <c r="S125" s="50">
        <v>122</v>
      </c>
      <c r="T125" s="52">
        <f t="shared" si="43"/>
        <v>59</v>
      </c>
      <c r="U125" s="50">
        <f t="shared" si="44"/>
        <v>5</v>
      </c>
      <c r="V125" s="14">
        <f t="shared" si="37"/>
        <v>8.4745762711864403E-2</v>
      </c>
      <c r="W125" s="14">
        <f t="shared" si="31"/>
        <v>0.19908756811557471</v>
      </c>
      <c r="X125" s="14">
        <f t="shared" si="38"/>
        <v>4.3128785260061725E-2</v>
      </c>
      <c r="Y125" s="14">
        <f t="shared" si="39"/>
        <v>0.35504635097108772</v>
      </c>
      <c r="Z125" s="41"/>
      <c r="AA125" s="41"/>
      <c r="AB125" s="41"/>
      <c r="AF125" s="14" t="s">
        <v>26</v>
      </c>
      <c r="AG125" s="50">
        <v>122</v>
      </c>
      <c r="AH125" s="47">
        <v>59</v>
      </c>
      <c r="AI125" s="48">
        <v>5</v>
      </c>
      <c r="AJ125" s="58">
        <f t="shared" si="40"/>
        <v>8.4745762711864403E-2</v>
      </c>
      <c r="AK125" s="58">
        <f t="shared" si="32"/>
        <v>0.19764916315318767</v>
      </c>
      <c r="AL125" s="58">
        <f t="shared" si="41"/>
        <v>4.2115323403898813E-2</v>
      </c>
      <c r="AM125" s="58">
        <f t="shared" si="42"/>
        <v>0.35318300290247651</v>
      </c>
    </row>
    <row r="126" spans="1:39" ht="15" thickBot="1" x14ac:dyDescent="0.35">
      <c r="A126" s="29"/>
      <c r="B126" s="32">
        <v>118</v>
      </c>
      <c r="C126" s="31">
        <v>23</v>
      </c>
      <c r="D126" s="30">
        <v>56</v>
      </c>
      <c r="E126" s="31">
        <v>0</v>
      </c>
      <c r="F126" s="31">
        <v>0</v>
      </c>
      <c r="G126" s="31">
        <v>5</v>
      </c>
      <c r="H126" s="31">
        <v>7</v>
      </c>
      <c r="I126" s="31">
        <v>1</v>
      </c>
      <c r="J126" s="31">
        <v>0</v>
      </c>
      <c r="K126" s="31">
        <v>0</v>
      </c>
      <c r="L126" s="30">
        <f t="shared" si="46"/>
        <v>13</v>
      </c>
      <c r="R126" s="14" t="s">
        <v>26</v>
      </c>
      <c r="S126" s="14">
        <v>123</v>
      </c>
      <c r="T126" s="52">
        <f t="shared" si="43"/>
        <v>47</v>
      </c>
      <c r="U126" s="50">
        <f t="shared" si="44"/>
        <v>10</v>
      </c>
      <c r="V126" s="14">
        <f t="shared" si="37"/>
        <v>0.21276595744680851</v>
      </c>
      <c r="W126" s="14">
        <f t="shared" si="31"/>
        <v>0.19908756811557471</v>
      </c>
      <c r="X126" s="14">
        <f t="shared" si="38"/>
        <v>2.4349747790830018E-2</v>
      </c>
      <c r="Y126" s="14">
        <f t="shared" si="39"/>
        <v>0.37382538844031943</v>
      </c>
      <c r="Z126" s="41"/>
      <c r="AA126" s="41"/>
      <c r="AB126" s="41"/>
      <c r="AF126" s="14" t="s">
        <v>26</v>
      </c>
      <c r="AG126" s="14">
        <v>123</v>
      </c>
      <c r="AH126" s="47">
        <v>47</v>
      </c>
      <c r="AI126" s="48">
        <v>10</v>
      </c>
      <c r="AJ126" s="58">
        <f t="shared" si="40"/>
        <v>0.21276595744680851</v>
      </c>
      <c r="AK126" s="58">
        <f t="shared" si="32"/>
        <v>0.19764916315318767</v>
      </c>
      <c r="AL126" s="58">
        <f t="shared" si="41"/>
        <v>2.3387453444235762E-2</v>
      </c>
      <c r="AM126" s="58">
        <f t="shared" si="42"/>
        <v>0.37191087286213959</v>
      </c>
    </row>
    <row r="127" spans="1:39" ht="15" thickBot="1" x14ac:dyDescent="0.35">
      <c r="A127" s="29"/>
      <c r="B127" s="32">
        <v>119</v>
      </c>
      <c r="C127" s="31">
        <v>26</v>
      </c>
      <c r="D127" s="30">
        <v>45</v>
      </c>
      <c r="E127" s="31">
        <v>0</v>
      </c>
      <c r="F127" s="31">
        <v>6</v>
      </c>
      <c r="G127" s="31">
        <v>5</v>
      </c>
      <c r="H127" s="31">
        <v>0</v>
      </c>
      <c r="I127" s="31">
        <v>2</v>
      </c>
      <c r="J127" s="31">
        <v>0</v>
      </c>
      <c r="K127" s="31">
        <v>0</v>
      </c>
      <c r="L127" s="30">
        <f t="shared" si="46"/>
        <v>13</v>
      </c>
      <c r="R127" s="14" t="s">
        <v>25</v>
      </c>
      <c r="S127" s="50">
        <v>124</v>
      </c>
      <c r="T127" s="52">
        <f t="shared" ref="T127:T152" si="47">D133</f>
        <v>50</v>
      </c>
      <c r="U127" s="50">
        <f t="shared" ref="U127:U152" si="48">L133</f>
        <v>16</v>
      </c>
      <c r="V127" s="14">
        <f t="shared" si="37"/>
        <v>0.32</v>
      </c>
      <c r="W127" s="14">
        <f t="shared" si="31"/>
        <v>0.19908756811557471</v>
      </c>
      <c r="X127" s="14">
        <f t="shared" si="38"/>
        <v>2.9672965732154999E-2</v>
      </c>
      <c r="Y127" s="14">
        <f t="shared" si="39"/>
        <v>0.36850217049899442</v>
      </c>
      <c r="Z127" s="41"/>
      <c r="AA127" s="41"/>
      <c r="AB127" s="41"/>
      <c r="AF127" s="14" t="s">
        <v>25</v>
      </c>
      <c r="AG127" s="50">
        <v>124</v>
      </c>
      <c r="AH127" s="47">
        <v>50</v>
      </c>
      <c r="AI127" s="48">
        <v>16</v>
      </c>
      <c r="AJ127" s="58">
        <f t="shared" si="40"/>
        <v>0.32</v>
      </c>
      <c r="AK127" s="58">
        <f t="shared" si="32"/>
        <v>0.19764916315318767</v>
      </c>
      <c r="AL127" s="58">
        <f t="shared" si="41"/>
        <v>2.8696167138184098E-2</v>
      </c>
      <c r="AM127" s="58">
        <f t="shared" si="42"/>
        <v>0.36660215916819128</v>
      </c>
    </row>
    <row r="128" spans="1:39" ht="15" thickBot="1" x14ac:dyDescent="0.35">
      <c r="A128" s="29"/>
      <c r="B128" s="32">
        <v>120</v>
      </c>
      <c r="C128" s="31">
        <v>27</v>
      </c>
      <c r="D128" s="30">
        <v>41</v>
      </c>
      <c r="E128" s="31">
        <v>2</v>
      </c>
      <c r="F128" s="31">
        <v>7</v>
      </c>
      <c r="G128" s="31">
        <v>0</v>
      </c>
      <c r="H128" s="31">
        <v>0</v>
      </c>
      <c r="I128" s="31">
        <v>0</v>
      </c>
      <c r="J128" s="31">
        <v>1</v>
      </c>
      <c r="K128" s="31">
        <v>2</v>
      </c>
      <c r="L128" s="30">
        <f t="shared" si="46"/>
        <v>12</v>
      </c>
      <c r="R128" s="14" t="s">
        <v>25</v>
      </c>
      <c r="S128" s="14">
        <v>125</v>
      </c>
      <c r="T128" s="52">
        <f t="shared" si="47"/>
        <v>48</v>
      </c>
      <c r="U128" s="50">
        <f t="shared" si="48"/>
        <v>8</v>
      </c>
      <c r="V128" s="14">
        <f t="shared" si="37"/>
        <v>0.16666666666666666</v>
      </c>
      <c r="W128" s="14">
        <f t="shared" si="31"/>
        <v>0.19908756811557471</v>
      </c>
      <c r="X128" s="14">
        <f t="shared" si="38"/>
        <v>2.6179513608959232E-2</v>
      </c>
      <c r="Y128" s="14">
        <f t="shared" si="39"/>
        <v>0.37199562262219021</v>
      </c>
      <c r="Z128" s="41"/>
      <c r="AA128" s="41"/>
      <c r="AB128" s="41"/>
      <c r="AF128" s="14" t="s">
        <v>25</v>
      </c>
      <c r="AG128" s="14">
        <v>125</v>
      </c>
      <c r="AH128" s="47">
        <v>48</v>
      </c>
      <c r="AI128" s="48">
        <v>8</v>
      </c>
      <c r="AJ128" s="58">
        <f t="shared" si="40"/>
        <v>0.16666666666666666</v>
      </c>
      <c r="AK128" s="58">
        <f t="shared" si="32"/>
        <v>0.19764916315318767</v>
      </c>
      <c r="AL128" s="58">
        <f t="shared" si="41"/>
        <v>2.521223367350503E-2</v>
      </c>
      <c r="AM128" s="58">
        <f t="shared" si="42"/>
        <v>0.37008609263287029</v>
      </c>
    </row>
    <row r="129" spans="1:39" ht="15" thickBot="1" x14ac:dyDescent="0.35">
      <c r="A129" s="29"/>
      <c r="B129" s="32">
        <v>121</v>
      </c>
      <c r="C129" s="31">
        <v>28</v>
      </c>
      <c r="D129" s="30">
        <v>51</v>
      </c>
      <c r="E129" s="31">
        <v>0</v>
      </c>
      <c r="F129" s="31">
        <v>0</v>
      </c>
      <c r="G129" s="31">
        <v>0</v>
      </c>
      <c r="H129" s="31">
        <v>7</v>
      </c>
      <c r="I129" s="31">
        <v>3</v>
      </c>
      <c r="J129" s="31">
        <v>0</v>
      </c>
      <c r="K129" s="31">
        <v>8</v>
      </c>
      <c r="L129" s="30">
        <f t="shared" si="46"/>
        <v>18</v>
      </c>
      <c r="R129" s="14" t="s">
        <v>25</v>
      </c>
      <c r="S129" s="14">
        <v>126</v>
      </c>
      <c r="T129" s="52">
        <f t="shared" si="47"/>
        <v>42</v>
      </c>
      <c r="U129" s="50">
        <f t="shared" si="48"/>
        <v>5</v>
      </c>
      <c r="V129" s="14">
        <f t="shared" si="37"/>
        <v>0.11904761904761904</v>
      </c>
      <c r="W129" s="14">
        <f t="shared" si="31"/>
        <v>0.19908756811557471</v>
      </c>
      <c r="X129" s="14">
        <f t="shared" si="38"/>
        <v>1.4241082579177833E-2</v>
      </c>
      <c r="Y129" s="14">
        <f t="shared" si="39"/>
        <v>0.38393405365197159</v>
      </c>
      <c r="Z129" s="41"/>
      <c r="AA129" s="41"/>
      <c r="AB129" s="41"/>
      <c r="AF129" s="14" t="s">
        <v>25</v>
      </c>
      <c r="AG129" s="14">
        <v>126</v>
      </c>
      <c r="AH129" s="47">
        <v>42</v>
      </c>
      <c r="AI129" s="48">
        <v>5</v>
      </c>
      <c r="AJ129" s="58">
        <f t="shared" si="40"/>
        <v>0.11904761904761904</v>
      </c>
      <c r="AK129" s="58">
        <f t="shared" si="32"/>
        <v>0.19764916315318767</v>
      </c>
      <c r="AL129" s="58">
        <f t="shared" si="41"/>
        <v>1.330633145596713E-2</v>
      </c>
      <c r="AM129" s="58">
        <f t="shared" si="42"/>
        <v>0.38199199485040825</v>
      </c>
    </row>
    <row r="130" spans="1:39" ht="15" thickBot="1" x14ac:dyDescent="0.35">
      <c r="A130" s="29"/>
      <c r="B130" s="32">
        <v>122</v>
      </c>
      <c r="C130" s="31">
        <v>29</v>
      </c>
      <c r="D130" s="30">
        <v>59</v>
      </c>
      <c r="E130" s="31">
        <v>5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0">
        <f t="shared" si="46"/>
        <v>5</v>
      </c>
      <c r="R130" s="14" t="s">
        <v>25</v>
      </c>
      <c r="S130" s="14">
        <v>127</v>
      </c>
      <c r="T130" s="52">
        <f t="shared" si="47"/>
        <v>45</v>
      </c>
      <c r="U130" s="50">
        <f t="shared" si="48"/>
        <v>11</v>
      </c>
      <c r="V130" s="14">
        <f t="shared" si="37"/>
        <v>0.24444444444444444</v>
      </c>
      <c r="W130" s="14">
        <f t="shared" si="31"/>
        <v>0.19908756811557471</v>
      </c>
      <c r="X130" s="14">
        <f t="shared" si="38"/>
        <v>2.0508897307775775E-2</v>
      </c>
      <c r="Y130" s="14">
        <f t="shared" si="39"/>
        <v>0.37766623892337364</v>
      </c>
      <c r="Z130" s="41"/>
      <c r="AA130" s="41"/>
      <c r="AB130" s="41"/>
      <c r="AF130" s="14" t="s">
        <v>25</v>
      </c>
      <c r="AG130" s="14">
        <v>127</v>
      </c>
      <c r="AH130" s="47">
        <v>45</v>
      </c>
      <c r="AI130" s="48">
        <v>11</v>
      </c>
      <c r="AJ130" s="58">
        <f t="shared" si="40"/>
        <v>0.24444444444444444</v>
      </c>
      <c r="AK130" s="58">
        <f t="shared" si="32"/>
        <v>0.19764916315318767</v>
      </c>
      <c r="AL130" s="58">
        <f t="shared" si="41"/>
        <v>1.9557068180933335E-2</v>
      </c>
      <c r="AM130" s="58">
        <f t="shared" si="42"/>
        <v>0.37574125812544201</v>
      </c>
    </row>
    <row r="131" spans="1:39" ht="15" thickBot="1" x14ac:dyDescent="0.35">
      <c r="A131" s="29"/>
      <c r="B131" s="34">
        <v>123</v>
      </c>
      <c r="C131" s="35">
        <v>30</v>
      </c>
      <c r="D131" s="28">
        <v>47</v>
      </c>
      <c r="E131" s="35">
        <v>0</v>
      </c>
      <c r="F131" s="35">
        <v>6</v>
      </c>
      <c r="G131" s="35">
        <v>0</v>
      </c>
      <c r="H131" s="35">
        <v>0</v>
      </c>
      <c r="I131" s="35">
        <v>0</v>
      </c>
      <c r="J131" s="35">
        <v>4</v>
      </c>
      <c r="K131" s="35">
        <v>0</v>
      </c>
      <c r="L131" s="28">
        <f t="shared" si="46"/>
        <v>10</v>
      </c>
      <c r="R131" s="14" t="s">
        <v>25</v>
      </c>
      <c r="S131" s="14">
        <v>128</v>
      </c>
      <c r="T131" s="52">
        <f t="shared" si="47"/>
        <v>45</v>
      </c>
      <c r="U131" s="50">
        <f t="shared" si="48"/>
        <v>13</v>
      </c>
      <c r="V131" s="14">
        <f t="shared" si="37"/>
        <v>0.28888888888888886</v>
      </c>
      <c r="W131" s="14">
        <f t="shared" si="31"/>
        <v>0.19908756811557471</v>
      </c>
      <c r="X131" s="14">
        <f t="shared" si="38"/>
        <v>2.0508897307775775E-2</v>
      </c>
      <c r="Y131" s="14">
        <f t="shared" si="39"/>
        <v>0.37766623892337364</v>
      </c>
      <c r="Z131" s="41"/>
      <c r="AA131" s="41"/>
      <c r="AB131" s="41"/>
      <c r="AF131" s="14" t="s">
        <v>25</v>
      </c>
      <c r="AG131" s="14">
        <v>128</v>
      </c>
      <c r="AH131" s="47">
        <v>45</v>
      </c>
      <c r="AI131" s="48">
        <v>13</v>
      </c>
      <c r="AJ131" s="58">
        <f t="shared" si="40"/>
        <v>0.28888888888888886</v>
      </c>
      <c r="AK131" s="58">
        <f t="shared" si="32"/>
        <v>0.19764916315318767</v>
      </c>
      <c r="AL131" s="58">
        <f t="shared" si="41"/>
        <v>1.9557068180933335E-2</v>
      </c>
      <c r="AM131" s="58">
        <f t="shared" si="42"/>
        <v>0.37574125812544201</v>
      </c>
    </row>
    <row r="132" spans="1:39" ht="15" thickBot="1" x14ac:dyDescent="0.35">
      <c r="A132" s="29"/>
      <c r="B132" s="77" t="s">
        <v>43</v>
      </c>
      <c r="C132" s="78"/>
      <c r="D132" s="36">
        <f t="shared" ref="D132:L132" si="49">SUM(D108:D131)</f>
        <v>1243</v>
      </c>
      <c r="E132" s="36">
        <f t="shared" si="49"/>
        <v>28</v>
      </c>
      <c r="F132" s="36">
        <f t="shared" si="49"/>
        <v>30</v>
      </c>
      <c r="G132" s="36">
        <f t="shared" si="49"/>
        <v>27</v>
      </c>
      <c r="H132" s="36">
        <f t="shared" si="49"/>
        <v>47</v>
      </c>
      <c r="I132" s="36">
        <f t="shared" si="49"/>
        <v>14</v>
      </c>
      <c r="J132" s="36">
        <f t="shared" si="49"/>
        <v>67</v>
      </c>
      <c r="K132" s="36">
        <f t="shared" si="49"/>
        <v>18</v>
      </c>
      <c r="L132" s="37">
        <f t="shared" si="49"/>
        <v>231</v>
      </c>
      <c r="R132" s="14" t="s">
        <v>25</v>
      </c>
      <c r="S132" s="14">
        <v>129</v>
      </c>
      <c r="T132" s="52">
        <f t="shared" si="47"/>
        <v>60</v>
      </c>
      <c r="U132" s="50">
        <f t="shared" si="48"/>
        <v>18</v>
      </c>
      <c r="V132" s="14">
        <f t="shared" ref="V132:V152" si="50">U132/T132</f>
        <v>0.3</v>
      </c>
      <c r="W132" s="14">
        <f t="shared" si="31"/>
        <v>0.19908756811557471</v>
      </c>
      <c r="X132" s="14">
        <f t="shared" ref="X132:X152" si="51">(W132-(3*(SQRT((W132*(1-W132)/T132)))))</f>
        <v>4.4433902621962285E-2</v>
      </c>
      <c r="Y132" s="14">
        <f t="shared" ref="Y132:Y152" si="52">(W132+(3*(SQRT((W132*(1-W132)/T132)))))</f>
        <v>0.35374123360918713</v>
      </c>
      <c r="Z132" s="41"/>
      <c r="AA132" s="41"/>
      <c r="AB132" s="41"/>
      <c r="AF132" s="14" t="s">
        <v>25</v>
      </c>
      <c r="AG132" s="14">
        <v>129</v>
      </c>
      <c r="AH132" s="47">
        <v>60</v>
      </c>
      <c r="AI132" s="48">
        <v>18</v>
      </c>
      <c r="AJ132" s="58">
        <f t="shared" ref="AJ132:AJ151" si="53">AI132/AH132</f>
        <v>0.3</v>
      </c>
      <c r="AK132" s="58">
        <f t="shared" si="32"/>
        <v>0.19764916315318767</v>
      </c>
      <c r="AL132" s="58">
        <f t="shared" ref="AL132:AL151" si="54">(AK132-(3*(SQRT((AK132*(1-AK132)/AH132)))))</f>
        <v>4.3416884694024521E-2</v>
      </c>
      <c r="AM132" s="58">
        <f t="shared" ref="AM132:AM151" si="55">(AK132+(3*(SQRT((AK132*(1-AK132)/AH132)))))</f>
        <v>0.3518814416123508</v>
      </c>
    </row>
    <row r="133" spans="1:39" ht="15" thickBot="1" x14ac:dyDescent="0.35">
      <c r="A133" s="33" t="s">
        <v>25</v>
      </c>
      <c r="B133" s="32">
        <v>124</v>
      </c>
      <c r="C133" s="31">
        <v>2</v>
      </c>
      <c r="D133" s="30">
        <v>50</v>
      </c>
      <c r="E133" s="31">
        <v>0</v>
      </c>
      <c r="F133" s="31">
        <v>0</v>
      </c>
      <c r="G133" s="31">
        <v>0</v>
      </c>
      <c r="H133" s="31">
        <v>10</v>
      </c>
      <c r="I133" s="31">
        <v>0</v>
      </c>
      <c r="J133" s="31">
        <v>6</v>
      </c>
      <c r="K133" s="31">
        <v>0</v>
      </c>
      <c r="L133" s="30">
        <f t="shared" ref="L133:L158" si="56">SUM(E133:K133)</f>
        <v>16</v>
      </c>
      <c r="R133" s="14" t="s">
        <v>25</v>
      </c>
      <c r="S133" s="14">
        <v>130</v>
      </c>
      <c r="T133" s="52">
        <f t="shared" si="47"/>
        <v>50</v>
      </c>
      <c r="U133" s="50">
        <f t="shared" si="48"/>
        <v>11</v>
      </c>
      <c r="V133" s="14">
        <f t="shared" si="50"/>
        <v>0.22</v>
      </c>
      <c r="W133" s="14">
        <f t="shared" ref="W133:W152" si="57">$U$153/$T$153</f>
        <v>0.19908756811557471</v>
      </c>
      <c r="X133" s="14">
        <f t="shared" si="51"/>
        <v>2.9672965732154999E-2</v>
      </c>
      <c r="Y133" s="14">
        <f t="shared" si="52"/>
        <v>0.36850217049899442</v>
      </c>
      <c r="Z133" s="41"/>
      <c r="AA133" s="41"/>
      <c r="AB133" s="41"/>
      <c r="AF133" s="14" t="s">
        <v>25</v>
      </c>
      <c r="AG133" s="14">
        <v>130</v>
      </c>
      <c r="AH133" s="47">
        <v>50</v>
      </c>
      <c r="AI133" s="48">
        <v>11</v>
      </c>
      <c r="AJ133" s="58">
        <f t="shared" si="53"/>
        <v>0.22</v>
      </c>
      <c r="AK133" s="58">
        <f t="shared" ref="AK133:AK151" si="58">$AI$152/$AH$152</f>
        <v>0.19764916315318767</v>
      </c>
      <c r="AL133" s="58">
        <f t="shared" si="54"/>
        <v>2.8696167138184098E-2</v>
      </c>
      <c r="AM133" s="58">
        <f t="shared" si="55"/>
        <v>0.36660215916819128</v>
      </c>
    </row>
    <row r="134" spans="1:39" ht="15" thickBot="1" x14ac:dyDescent="0.35">
      <c r="A134" s="29"/>
      <c r="B134" s="32">
        <v>125</v>
      </c>
      <c r="C134" s="31">
        <v>3</v>
      </c>
      <c r="D134" s="30">
        <v>48</v>
      </c>
      <c r="E134" s="31">
        <v>0</v>
      </c>
      <c r="F134" s="31">
        <v>0</v>
      </c>
      <c r="G134" s="31">
        <v>5</v>
      </c>
      <c r="H134" s="31">
        <v>0</v>
      </c>
      <c r="I134" s="31">
        <v>0</v>
      </c>
      <c r="J134" s="31">
        <v>3</v>
      </c>
      <c r="K134" s="31">
        <v>0</v>
      </c>
      <c r="L134" s="30">
        <f t="shared" si="56"/>
        <v>8</v>
      </c>
      <c r="R134" s="14" t="s">
        <v>25</v>
      </c>
      <c r="S134" s="14">
        <v>131</v>
      </c>
      <c r="T134" s="52">
        <f t="shared" si="47"/>
        <v>50</v>
      </c>
      <c r="U134" s="50">
        <f t="shared" si="48"/>
        <v>11</v>
      </c>
      <c r="V134" s="14">
        <f t="shared" si="50"/>
        <v>0.22</v>
      </c>
      <c r="W134" s="14">
        <f t="shared" si="57"/>
        <v>0.19908756811557471</v>
      </c>
      <c r="X134" s="14">
        <f t="shared" si="51"/>
        <v>2.9672965732154999E-2</v>
      </c>
      <c r="Y134" s="14">
        <f t="shared" si="52"/>
        <v>0.36850217049899442</v>
      </c>
      <c r="Z134" s="41"/>
      <c r="AA134" s="41"/>
      <c r="AB134" s="41"/>
      <c r="AF134" s="14" t="s">
        <v>25</v>
      </c>
      <c r="AG134" s="14">
        <v>131</v>
      </c>
      <c r="AH134" s="47">
        <v>50</v>
      </c>
      <c r="AI134" s="48">
        <v>11</v>
      </c>
      <c r="AJ134" s="58">
        <f t="shared" si="53"/>
        <v>0.22</v>
      </c>
      <c r="AK134" s="58">
        <f t="shared" si="58"/>
        <v>0.19764916315318767</v>
      </c>
      <c r="AL134" s="58">
        <f t="shared" si="54"/>
        <v>2.8696167138184098E-2</v>
      </c>
      <c r="AM134" s="58">
        <f t="shared" si="55"/>
        <v>0.36660215916819128</v>
      </c>
    </row>
    <row r="135" spans="1:39" ht="15" thickBot="1" x14ac:dyDescent="0.35">
      <c r="A135" s="29"/>
      <c r="B135" s="32">
        <v>126</v>
      </c>
      <c r="C135" s="31">
        <v>4</v>
      </c>
      <c r="D135" s="30">
        <v>42</v>
      </c>
      <c r="E135" s="31">
        <v>0</v>
      </c>
      <c r="F135" s="31">
        <v>0</v>
      </c>
      <c r="G135" s="31">
        <v>0</v>
      </c>
      <c r="H135" s="31">
        <v>4</v>
      </c>
      <c r="I135" s="31">
        <v>0</v>
      </c>
      <c r="J135" s="31">
        <v>1</v>
      </c>
      <c r="K135" s="31">
        <v>0</v>
      </c>
      <c r="L135" s="30">
        <f t="shared" si="56"/>
        <v>5</v>
      </c>
      <c r="R135" s="14" t="s">
        <v>25</v>
      </c>
      <c r="S135" s="14">
        <v>132</v>
      </c>
      <c r="T135" s="52">
        <f t="shared" si="47"/>
        <v>52</v>
      </c>
      <c r="U135" s="50">
        <f t="shared" si="48"/>
        <v>11</v>
      </c>
      <c r="V135" s="14">
        <f t="shared" si="50"/>
        <v>0.21153846153846154</v>
      </c>
      <c r="W135" s="14">
        <f t="shared" si="57"/>
        <v>0.19908756811557471</v>
      </c>
      <c r="X135" s="14">
        <f t="shared" si="51"/>
        <v>3.2962882838532437E-2</v>
      </c>
      <c r="Y135" s="14">
        <f t="shared" si="52"/>
        <v>0.36521225339261698</v>
      </c>
      <c r="Z135" s="41"/>
      <c r="AA135" s="41"/>
      <c r="AB135" s="41"/>
      <c r="AF135" s="14" t="s">
        <v>25</v>
      </c>
      <c r="AG135" s="14">
        <v>132</v>
      </c>
      <c r="AH135" s="47">
        <v>52</v>
      </c>
      <c r="AI135" s="48">
        <v>11</v>
      </c>
      <c r="AJ135" s="58">
        <f t="shared" si="53"/>
        <v>0.21153846153846154</v>
      </c>
      <c r="AK135" s="58">
        <f t="shared" si="58"/>
        <v>0.19764916315318767</v>
      </c>
      <c r="AL135" s="58">
        <f t="shared" si="54"/>
        <v>3.1977120160790157E-2</v>
      </c>
      <c r="AM135" s="58">
        <f t="shared" si="55"/>
        <v>0.36332120614558516</v>
      </c>
    </row>
    <row r="136" spans="1:39" ht="15" thickBot="1" x14ac:dyDescent="0.35">
      <c r="A136" s="29"/>
      <c r="B136" s="32">
        <v>127</v>
      </c>
      <c r="C136" s="31">
        <v>5</v>
      </c>
      <c r="D136" s="30">
        <v>45</v>
      </c>
      <c r="E136" s="31">
        <v>0</v>
      </c>
      <c r="F136" s="31">
        <v>0</v>
      </c>
      <c r="G136" s="31">
        <v>10</v>
      </c>
      <c r="H136" s="31">
        <v>1</v>
      </c>
      <c r="I136" s="31">
        <v>0</v>
      </c>
      <c r="J136" s="31">
        <v>0</v>
      </c>
      <c r="K136" s="31">
        <v>0</v>
      </c>
      <c r="L136" s="30">
        <f t="shared" si="56"/>
        <v>11</v>
      </c>
      <c r="R136" s="14" t="s">
        <v>25</v>
      </c>
      <c r="S136" s="14">
        <v>133</v>
      </c>
      <c r="T136" s="52">
        <f t="shared" si="47"/>
        <v>54</v>
      </c>
      <c r="U136" s="50">
        <f t="shared" si="48"/>
        <v>15</v>
      </c>
      <c r="V136" s="14">
        <f t="shared" si="50"/>
        <v>0.27777777777777779</v>
      </c>
      <c r="W136" s="14">
        <f t="shared" si="57"/>
        <v>0.19908756811557471</v>
      </c>
      <c r="X136" s="14">
        <f t="shared" si="51"/>
        <v>3.6068290964373417E-2</v>
      </c>
      <c r="Y136" s="14">
        <f t="shared" si="52"/>
        <v>0.362106845266776</v>
      </c>
      <c r="Z136" s="41"/>
      <c r="AA136" s="41"/>
      <c r="AB136" s="41"/>
      <c r="AF136" s="14" t="s">
        <v>25</v>
      </c>
      <c r="AG136" s="14">
        <v>133</v>
      </c>
      <c r="AH136" s="47">
        <v>54</v>
      </c>
      <c r="AI136" s="48">
        <v>15</v>
      </c>
      <c r="AJ136" s="58">
        <f t="shared" si="53"/>
        <v>0.27777777777777779</v>
      </c>
      <c r="AK136" s="58">
        <f t="shared" si="58"/>
        <v>0.19764916315318767</v>
      </c>
      <c r="AL136" s="58">
        <f t="shared" si="54"/>
        <v>3.5074066937094223E-2</v>
      </c>
      <c r="AM136" s="58">
        <f t="shared" si="55"/>
        <v>0.36022425936928115</v>
      </c>
    </row>
    <row r="137" spans="1:39" ht="15" thickBot="1" x14ac:dyDescent="0.35">
      <c r="A137" s="29"/>
      <c r="B137" s="32">
        <v>128</v>
      </c>
      <c r="C137" s="31">
        <v>6</v>
      </c>
      <c r="D137" s="30">
        <v>45</v>
      </c>
      <c r="E137" s="31">
        <v>0</v>
      </c>
      <c r="F137" s="31">
        <v>0</v>
      </c>
      <c r="G137" s="31">
        <v>1</v>
      </c>
      <c r="H137" s="31">
        <v>2</v>
      </c>
      <c r="I137" s="31">
        <v>0</v>
      </c>
      <c r="J137" s="31">
        <v>9</v>
      </c>
      <c r="K137" s="31">
        <v>1</v>
      </c>
      <c r="L137" s="30">
        <f t="shared" si="56"/>
        <v>13</v>
      </c>
      <c r="R137" s="14" t="s">
        <v>25</v>
      </c>
      <c r="S137" s="14">
        <v>134</v>
      </c>
      <c r="T137" s="52">
        <f t="shared" si="47"/>
        <v>52</v>
      </c>
      <c r="U137" s="50">
        <f t="shared" si="48"/>
        <v>6</v>
      </c>
      <c r="V137" s="14">
        <f t="shared" si="50"/>
        <v>0.11538461538461539</v>
      </c>
      <c r="W137" s="14">
        <f t="shared" si="57"/>
        <v>0.19908756811557471</v>
      </c>
      <c r="X137" s="14">
        <f t="shared" si="51"/>
        <v>3.2962882838532437E-2</v>
      </c>
      <c r="Y137" s="14">
        <f t="shared" si="52"/>
        <v>0.36521225339261698</v>
      </c>
      <c r="Z137" s="41"/>
      <c r="AA137" s="41"/>
      <c r="AB137" s="41"/>
      <c r="AF137" s="14" t="s">
        <v>25</v>
      </c>
      <c r="AG137" s="14">
        <v>134</v>
      </c>
      <c r="AH137" s="47">
        <v>52</v>
      </c>
      <c r="AI137" s="48">
        <v>6</v>
      </c>
      <c r="AJ137" s="58">
        <f t="shared" si="53"/>
        <v>0.11538461538461539</v>
      </c>
      <c r="AK137" s="58">
        <f t="shared" si="58"/>
        <v>0.19764916315318767</v>
      </c>
      <c r="AL137" s="58">
        <f t="shared" si="54"/>
        <v>3.1977120160790157E-2</v>
      </c>
      <c r="AM137" s="58">
        <f t="shared" si="55"/>
        <v>0.36332120614558516</v>
      </c>
    </row>
    <row r="138" spans="1:39" ht="15" thickBot="1" x14ac:dyDescent="0.35">
      <c r="A138" s="29"/>
      <c r="B138" s="32">
        <v>129</v>
      </c>
      <c r="C138" s="31">
        <v>7</v>
      </c>
      <c r="D138" s="30">
        <v>60</v>
      </c>
      <c r="E138" s="31">
        <v>0</v>
      </c>
      <c r="F138" s="31">
        <v>0</v>
      </c>
      <c r="G138" s="31">
        <v>8</v>
      </c>
      <c r="H138" s="31">
        <v>4</v>
      </c>
      <c r="I138" s="31">
        <v>0</v>
      </c>
      <c r="J138" s="31">
        <v>6</v>
      </c>
      <c r="K138" s="31">
        <v>0</v>
      </c>
      <c r="L138" s="30">
        <f t="shared" si="56"/>
        <v>18</v>
      </c>
      <c r="R138" s="14" t="s">
        <v>25</v>
      </c>
      <c r="S138" s="14">
        <v>135</v>
      </c>
      <c r="T138" s="52">
        <f t="shared" si="47"/>
        <v>64</v>
      </c>
      <c r="U138" s="50">
        <f t="shared" si="48"/>
        <v>6</v>
      </c>
      <c r="V138" s="14">
        <f t="shared" si="50"/>
        <v>9.375E-2</v>
      </c>
      <c r="W138" s="14">
        <f t="shared" si="57"/>
        <v>0.19908756811557471</v>
      </c>
      <c r="X138" s="14">
        <f t="shared" si="51"/>
        <v>4.9344800393901322E-2</v>
      </c>
      <c r="Y138" s="14">
        <f t="shared" si="52"/>
        <v>0.3488303358372481</v>
      </c>
      <c r="Z138" s="41"/>
      <c r="AA138" s="41"/>
      <c r="AB138" s="41"/>
      <c r="AF138" s="14" t="s">
        <v>25</v>
      </c>
      <c r="AG138" s="14">
        <v>135</v>
      </c>
      <c r="AH138" s="47">
        <v>64</v>
      </c>
      <c r="AI138" s="48">
        <v>6</v>
      </c>
      <c r="AJ138" s="58">
        <f t="shared" si="53"/>
        <v>9.375E-2</v>
      </c>
      <c r="AK138" s="58">
        <f t="shared" si="58"/>
        <v>0.19764916315318767</v>
      </c>
      <c r="AL138" s="58">
        <f t="shared" si="54"/>
        <v>4.8314401673196727E-2</v>
      </c>
      <c r="AM138" s="58">
        <f t="shared" si="55"/>
        <v>0.34698392463317862</v>
      </c>
    </row>
    <row r="139" spans="1:39" ht="15" thickBot="1" x14ac:dyDescent="0.35">
      <c r="A139" s="29"/>
      <c r="B139" s="32">
        <v>130</v>
      </c>
      <c r="C139" s="31">
        <v>9</v>
      </c>
      <c r="D139" s="30">
        <v>50</v>
      </c>
      <c r="E139" s="31">
        <v>5</v>
      </c>
      <c r="F139" s="31">
        <v>0</v>
      </c>
      <c r="G139" s="31">
        <v>0</v>
      </c>
      <c r="H139" s="31">
        <v>0</v>
      </c>
      <c r="I139" s="31">
        <v>0</v>
      </c>
      <c r="J139" s="31">
        <v>6</v>
      </c>
      <c r="K139" s="31">
        <v>0</v>
      </c>
      <c r="L139" s="30">
        <f t="shared" si="56"/>
        <v>11</v>
      </c>
      <c r="R139" s="14" t="s">
        <v>25</v>
      </c>
      <c r="S139" s="14">
        <v>136</v>
      </c>
      <c r="T139" s="52">
        <f t="shared" si="47"/>
        <v>52</v>
      </c>
      <c r="U139" s="50">
        <f t="shared" si="48"/>
        <v>15</v>
      </c>
      <c r="V139" s="14">
        <f t="shared" si="50"/>
        <v>0.28846153846153844</v>
      </c>
      <c r="W139" s="14">
        <f t="shared" si="57"/>
        <v>0.19908756811557471</v>
      </c>
      <c r="X139" s="14">
        <f t="shared" si="51"/>
        <v>3.2962882838532437E-2</v>
      </c>
      <c r="Y139" s="14">
        <f t="shared" si="52"/>
        <v>0.36521225339261698</v>
      </c>
      <c r="Z139" s="41"/>
      <c r="AA139" s="41"/>
      <c r="AB139" s="41"/>
      <c r="AF139" s="14" t="s">
        <v>25</v>
      </c>
      <c r="AG139" s="14">
        <v>136</v>
      </c>
      <c r="AH139" s="47">
        <v>52</v>
      </c>
      <c r="AI139" s="48">
        <v>15</v>
      </c>
      <c r="AJ139" s="58">
        <f t="shared" si="53"/>
        <v>0.28846153846153844</v>
      </c>
      <c r="AK139" s="58">
        <f t="shared" si="58"/>
        <v>0.19764916315318767</v>
      </c>
      <c r="AL139" s="58">
        <f t="shared" si="54"/>
        <v>3.1977120160790157E-2</v>
      </c>
      <c r="AM139" s="58">
        <f t="shared" si="55"/>
        <v>0.36332120614558516</v>
      </c>
    </row>
    <row r="140" spans="1:39" ht="15" thickBot="1" x14ac:dyDescent="0.35">
      <c r="A140" s="29"/>
      <c r="B140" s="32">
        <v>131</v>
      </c>
      <c r="C140" s="31">
        <v>10</v>
      </c>
      <c r="D140" s="30">
        <v>50</v>
      </c>
      <c r="E140" s="31">
        <v>7</v>
      </c>
      <c r="F140" s="31">
        <v>0</v>
      </c>
      <c r="G140" s="31">
        <v>0</v>
      </c>
      <c r="H140" s="31">
        <v>0</v>
      </c>
      <c r="I140" s="31">
        <v>0</v>
      </c>
      <c r="J140" s="31">
        <v>4</v>
      </c>
      <c r="K140" s="31">
        <v>0</v>
      </c>
      <c r="L140" s="30">
        <f t="shared" si="56"/>
        <v>11</v>
      </c>
      <c r="R140" s="14" t="s">
        <v>25</v>
      </c>
      <c r="S140" s="14">
        <v>137</v>
      </c>
      <c r="T140" s="52">
        <f t="shared" si="47"/>
        <v>52</v>
      </c>
      <c r="U140" s="50">
        <f t="shared" si="48"/>
        <v>8</v>
      </c>
      <c r="V140" s="14">
        <f t="shared" si="50"/>
        <v>0.15384615384615385</v>
      </c>
      <c r="W140" s="14">
        <f t="shared" si="57"/>
        <v>0.19908756811557471</v>
      </c>
      <c r="X140" s="14">
        <f t="shared" si="51"/>
        <v>3.2962882838532437E-2</v>
      </c>
      <c r="Y140" s="14">
        <f t="shared" si="52"/>
        <v>0.36521225339261698</v>
      </c>
      <c r="Z140" s="41"/>
      <c r="AA140" s="41"/>
      <c r="AB140" s="41"/>
      <c r="AF140" s="14" t="s">
        <v>25</v>
      </c>
      <c r="AG140" s="14">
        <v>137</v>
      </c>
      <c r="AH140" s="47">
        <v>52</v>
      </c>
      <c r="AI140" s="48">
        <v>8</v>
      </c>
      <c r="AJ140" s="58">
        <f t="shared" si="53"/>
        <v>0.15384615384615385</v>
      </c>
      <c r="AK140" s="58">
        <f t="shared" si="58"/>
        <v>0.19764916315318767</v>
      </c>
      <c r="AL140" s="58">
        <f t="shared" si="54"/>
        <v>3.1977120160790157E-2</v>
      </c>
      <c r="AM140" s="58">
        <f t="shared" si="55"/>
        <v>0.36332120614558516</v>
      </c>
    </row>
    <row r="141" spans="1:39" ht="15" thickBot="1" x14ac:dyDescent="0.35">
      <c r="A141" s="29"/>
      <c r="B141" s="32">
        <v>132</v>
      </c>
      <c r="C141" s="31">
        <v>11</v>
      </c>
      <c r="D141" s="30">
        <v>52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8</v>
      </c>
      <c r="K141" s="31">
        <v>3</v>
      </c>
      <c r="L141" s="30">
        <f t="shared" si="56"/>
        <v>11</v>
      </c>
      <c r="R141" s="14" t="s">
        <v>25</v>
      </c>
      <c r="S141" s="14">
        <v>138</v>
      </c>
      <c r="T141" s="52">
        <f t="shared" si="47"/>
        <v>64</v>
      </c>
      <c r="U141" s="50">
        <f t="shared" si="48"/>
        <v>19</v>
      </c>
      <c r="V141" s="14">
        <f t="shared" si="50"/>
        <v>0.296875</v>
      </c>
      <c r="W141" s="14">
        <f t="shared" si="57"/>
        <v>0.19908756811557471</v>
      </c>
      <c r="X141" s="14">
        <f t="shared" si="51"/>
        <v>4.9344800393901322E-2</v>
      </c>
      <c r="Y141" s="14">
        <f t="shared" si="52"/>
        <v>0.3488303358372481</v>
      </c>
      <c r="Z141" s="41"/>
      <c r="AA141" s="41"/>
      <c r="AB141" s="41"/>
      <c r="AF141" s="14" t="s">
        <v>25</v>
      </c>
      <c r="AG141" s="14">
        <v>138</v>
      </c>
      <c r="AH141" s="47">
        <v>64</v>
      </c>
      <c r="AI141" s="48">
        <v>19</v>
      </c>
      <c r="AJ141" s="58">
        <f t="shared" si="53"/>
        <v>0.296875</v>
      </c>
      <c r="AK141" s="58">
        <f t="shared" si="58"/>
        <v>0.19764916315318767</v>
      </c>
      <c r="AL141" s="58">
        <f t="shared" si="54"/>
        <v>4.8314401673196727E-2</v>
      </c>
      <c r="AM141" s="58">
        <f t="shared" si="55"/>
        <v>0.34698392463317862</v>
      </c>
    </row>
    <row r="142" spans="1:39" ht="15" thickBot="1" x14ac:dyDescent="0.35">
      <c r="A142" s="29"/>
      <c r="B142" s="32">
        <v>133</v>
      </c>
      <c r="C142" s="31">
        <v>12</v>
      </c>
      <c r="D142" s="30">
        <v>54</v>
      </c>
      <c r="E142" s="31">
        <v>0</v>
      </c>
      <c r="F142" s="31">
        <v>8</v>
      </c>
      <c r="G142" s="31">
        <v>0</v>
      </c>
      <c r="H142" s="31">
        <v>0</v>
      </c>
      <c r="I142" s="31">
        <v>0</v>
      </c>
      <c r="J142" s="31">
        <v>7</v>
      </c>
      <c r="K142" s="31">
        <v>0</v>
      </c>
      <c r="L142" s="30">
        <f t="shared" si="56"/>
        <v>15</v>
      </c>
      <c r="R142" s="14" t="s">
        <v>25</v>
      </c>
      <c r="S142" s="14">
        <v>139</v>
      </c>
      <c r="T142" s="52">
        <f t="shared" si="47"/>
        <v>52</v>
      </c>
      <c r="U142" s="50">
        <f t="shared" si="48"/>
        <v>5</v>
      </c>
      <c r="V142" s="14">
        <f t="shared" si="50"/>
        <v>9.6153846153846159E-2</v>
      </c>
      <c r="W142" s="14">
        <f t="shared" si="57"/>
        <v>0.19908756811557471</v>
      </c>
      <c r="X142" s="14">
        <f t="shared" si="51"/>
        <v>3.2962882838532437E-2</v>
      </c>
      <c r="Y142" s="14">
        <f t="shared" si="52"/>
        <v>0.36521225339261698</v>
      </c>
      <c r="Z142" s="41"/>
      <c r="AA142" s="41"/>
      <c r="AB142" s="41"/>
      <c r="AF142" s="14" t="s">
        <v>25</v>
      </c>
      <c r="AG142" s="14">
        <v>139</v>
      </c>
      <c r="AH142" s="47">
        <v>52</v>
      </c>
      <c r="AI142" s="48">
        <v>5</v>
      </c>
      <c r="AJ142" s="58">
        <f t="shared" si="53"/>
        <v>9.6153846153846159E-2</v>
      </c>
      <c r="AK142" s="58">
        <f t="shared" si="58"/>
        <v>0.19764916315318767</v>
      </c>
      <c r="AL142" s="58">
        <f t="shared" si="54"/>
        <v>3.1977120160790157E-2</v>
      </c>
      <c r="AM142" s="58">
        <f t="shared" si="55"/>
        <v>0.36332120614558516</v>
      </c>
    </row>
    <row r="143" spans="1:39" ht="15" thickBot="1" x14ac:dyDescent="0.35">
      <c r="A143" s="29"/>
      <c r="B143" s="32">
        <v>134</v>
      </c>
      <c r="C143" s="31">
        <v>13</v>
      </c>
      <c r="D143" s="30">
        <v>52</v>
      </c>
      <c r="E143" s="31">
        <v>0</v>
      </c>
      <c r="F143" s="31">
        <v>0</v>
      </c>
      <c r="G143" s="31">
        <v>0</v>
      </c>
      <c r="H143" s="31">
        <v>2</v>
      </c>
      <c r="I143" s="31">
        <v>0</v>
      </c>
      <c r="J143" s="31">
        <v>4</v>
      </c>
      <c r="K143" s="31">
        <v>0</v>
      </c>
      <c r="L143" s="30">
        <f t="shared" si="56"/>
        <v>6</v>
      </c>
      <c r="R143" s="14" t="s">
        <v>25</v>
      </c>
      <c r="S143" s="14">
        <v>140</v>
      </c>
      <c r="T143" s="52">
        <f t="shared" si="47"/>
        <v>52</v>
      </c>
      <c r="U143" s="50">
        <f t="shared" si="48"/>
        <v>8</v>
      </c>
      <c r="V143" s="14">
        <f t="shared" si="50"/>
        <v>0.15384615384615385</v>
      </c>
      <c r="W143" s="14">
        <f t="shared" si="57"/>
        <v>0.19908756811557471</v>
      </c>
      <c r="X143" s="14">
        <f t="shared" si="51"/>
        <v>3.2962882838532437E-2</v>
      </c>
      <c r="Y143" s="14">
        <f t="shared" si="52"/>
        <v>0.36521225339261698</v>
      </c>
      <c r="Z143" s="41"/>
      <c r="AA143" s="41"/>
      <c r="AB143" s="41"/>
      <c r="AF143" s="14" t="s">
        <v>25</v>
      </c>
      <c r="AG143" s="14">
        <v>140</v>
      </c>
      <c r="AH143" s="47">
        <v>52</v>
      </c>
      <c r="AI143" s="48">
        <v>8</v>
      </c>
      <c r="AJ143" s="58">
        <f t="shared" si="53"/>
        <v>0.15384615384615385</v>
      </c>
      <c r="AK143" s="58">
        <f t="shared" si="58"/>
        <v>0.19764916315318767</v>
      </c>
      <c r="AL143" s="58">
        <f t="shared" si="54"/>
        <v>3.1977120160790157E-2</v>
      </c>
      <c r="AM143" s="58">
        <f t="shared" si="55"/>
        <v>0.36332120614558516</v>
      </c>
    </row>
    <row r="144" spans="1:39" ht="15" thickBot="1" x14ac:dyDescent="0.35">
      <c r="A144" s="29"/>
      <c r="B144" s="32">
        <v>135</v>
      </c>
      <c r="C144" s="31">
        <v>14</v>
      </c>
      <c r="D144" s="30">
        <v>64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6</v>
      </c>
      <c r="K144" s="31">
        <v>0</v>
      </c>
      <c r="L144" s="30">
        <f t="shared" si="56"/>
        <v>6</v>
      </c>
      <c r="O144" s="15" t="s">
        <v>49</v>
      </c>
      <c r="P144" s="15"/>
      <c r="Q144" s="15"/>
      <c r="R144" s="53" t="s">
        <v>25</v>
      </c>
      <c r="S144" s="53">
        <v>141</v>
      </c>
      <c r="T144" s="54">
        <f t="shared" si="47"/>
        <v>64</v>
      </c>
      <c r="U144" s="53">
        <f t="shared" si="48"/>
        <v>24</v>
      </c>
      <c r="V144" s="53">
        <f t="shared" si="50"/>
        <v>0.375</v>
      </c>
      <c r="W144" s="53">
        <f t="shared" si="57"/>
        <v>0.19908756811557471</v>
      </c>
      <c r="X144" s="53">
        <f t="shared" si="51"/>
        <v>4.9344800393901322E-2</v>
      </c>
      <c r="Y144" s="53">
        <f t="shared" si="52"/>
        <v>0.3488303358372481</v>
      </c>
      <c r="Z144" s="57"/>
      <c r="AA144" s="57"/>
      <c r="AB144" s="57"/>
      <c r="AF144" s="14" t="s">
        <v>25</v>
      </c>
      <c r="AG144" s="14">
        <v>142</v>
      </c>
      <c r="AH144" s="47">
        <v>62</v>
      </c>
      <c r="AI144" s="48">
        <v>10</v>
      </c>
      <c r="AJ144" s="58">
        <f t="shared" si="53"/>
        <v>0.16129032258064516</v>
      </c>
      <c r="AK144" s="58">
        <f t="shared" si="58"/>
        <v>0.19764916315318767</v>
      </c>
      <c r="AL144" s="58">
        <f t="shared" si="54"/>
        <v>4.5924893765171615E-2</v>
      </c>
      <c r="AM144" s="58">
        <f t="shared" si="55"/>
        <v>0.34937343254120373</v>
      </c>
    </row>
    <row r="145" spans="1:39" ht="15" thickBot="1" x14ac:dyDescent="0.35">
      <c r="A145" s="29"/>
      <c r="B145" s="32">
        <v>136</v>
      </c>
      <c r="C145" s="31">
        <v>16</v>
      </c>
      <c r="D145" s="30">
        <v>52</v>
      </c>
      <c r="E145" s="31">
        <v>1</v>
      </c>
      <c r="F145" s="31">
        <v>2</v>
      </c>
      <c r="G145" s="31">
        <v>0</v>
      </c>
      <c r="H145" s="31">
        <v>0</v>
      </c>
      <c r="I145" s="31">
        <v>0</v>
      </c>
      <c r="J145" s="31">
        <v>8</v>
      </c>
      <c r="K145" s="31">
        <v>4</v>
      </c>
      <c r="L145" s="30">
        <f t="shared" si="56"/>
        <v>15</v>
      </c>
      <c r="R145" s="14" t="s">
        <v>25</v>
      </c>
      <c r="S145" s="14">
        <v>142</v>
      </c>
      <c r="T145" s="52">
        <f t="shared" si="47"/>
        <v>62</v>
      </c>
      <c r="U145" s="50">
        <f t="shared" si="48"/>
        <v>10</v>
      </c>
      <c r="V145" s="14">
        <f t="shared" si="50"/>
        <v>0.16129032258064516</v>
      </c>
      <c r="W145" s="14">
        <f t="shared" si="57"/>
        <v>0.19908756811557471</v>
      </c>
      <c r="X145" s="14">
        <f t="shared" si="51"/>
        <v>4.6948763971474322E-2</v>
      </c>
      <c r="Y145" s="14">
        <f t="shared" si="52"/>
        <v>0.35122637225967512</v>
      </c>
      <c r="Z145" s="41"/>
      <c r="AA145" s="41"/>
      <c r="AB145" s="41"/>
      <c r="AF145" s="14" t="s">
        <v>25</v>
      </c>
      <c r="AG145" s="14">
        <v>143</v>
      </c>
      <c r="AH145" s="47">
        <v>65</v>
      </c>
      <c r="AI145" s="48">
        <v>13</v>
      </c>
      <c r="AJ145" s="58">
        <f t="shared" si="53"/>
        <v>0.2</v>
      </c>
      <c r="AK145" s="58">
        <f t="shared" si="58"/>
        <v>0.19764916315318767</v>
      </c>
      <c r="AL145" s="58">
        <f t="shared" si="54"/>
        <v>4.946758311228025E-2</v>
      </c>
      <c r="AM145" s="58">
        <f t="shared" si="55"/>
        <v>0.34583074319409512</v>
      </c>
    </row>
    <row r="146" spans="1:39" ht="15" thickBot="1" x14ac:dyDescent="0.35">
      <c r="A146" s="29"/>
      <c r="B146" s="32">
        <v>137</v>
      </c>
      <c r="C146" s="31">
        <v>17</v>
      </c>
      <c r="D146" s="30">
        <v>52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8</v>
      </c>
      <c r="K146" s="31">
        <v>0</v>
      </c>
      <c r="L146" s="30">
        <f t="shared" si="56"/>
        <v>8</v>
      </c>
      <c r="R146" s="14" t="s">
        <v>25</v>
      </c>
      <c r="S146" s="14">
        <v>143</v>
      </c>
      <c r="T146" s="52">
        <f t="shared" si="47"/>
        <v>65</v>
      </c>
      <c r="U146" s="50">
        <f t="shared" si="48"/>
        <v>13</v>
      </c>
      <c r="V146" s="14">
        <f t="shared" si="50"/>
        <v>0.2</v>
      </c>
      <c r="W146" s="14">
        <f t="shared" si="57"/>
        <v>0.19908756811557471</v>
      </c>
      <c r="X146" s="14">
        <f t="shared" si="51"/>
        <v>5.0501132507484725E-2</v>
      </c>
      <c r="Y146" s="14">
        <f t="shared" si="52"/>
        <v>0.34767400372366469</v>
      </c>
      <c r="Z146" s="41"/>
      <c r="AA146" s="41"/>
      <c r="AB146" s="41"/>
      <c r="AF146" s="14" t="s">
        <v>25</v>
      </c>
      <c r="AG146" s="14">
        <v>144</v>
      </c>
      <c r="AH146" s="47">
        <v>56</v>
      </c>
      <c r="AI146" s="48">
        <v>5</v>
      </c>
      <c r="AJ146" s="58">
        <f t="shared" si="53"/>
        <v>8.9285714285714288E-2</v>
      </c>
      <c r="AK146" s="58">
        <f t="shared" si="58"/>
        <v>0.19764916315318767</v>
      </c>
      <c r="AL146" s="58">
        <f t="shared" si="54"/>
        <v>3.800358789783545E-2</v>
      </c>
      <c r="AM146" s="58">
        <f t="shared" si="55"/>
        <v>0.35729473840853987</v>
      </c>
    </row>
    <row r="147" spans="1:39" ht="15" thickBot="1" x14ac:dyDescent="0.35">
      <c r="A147" s="29"/>
      <c r="B147" s="32">
        <v>138</v>
      </c>
      <c r="C147" s="31">
        <v>18</v>
      </c>
      <c r="D147" s="30">
        <v>64</v>
      </c>
      <c r="E147" s="31">
        <v>0</v>
      </c>
      <c r="F147" s="31">
        <v>0</v>
      </c>
      <c r="G147" s="31">
        <v>0</v>
      </c>
      <c r="H147" s="31">
        <v>2</v>
      </c>
      <c r="I147" s="31">
        <v>0</v>
      </c>
      <c r="J147" s="31">
        <v>13</v>
      </c>
      <c r="K147" s="31">
        <v>4</v>
      </c>
      <c r="L147" s="30">
        <f t="shared" si="56"/>
        <v>19</v>
      </c>
      <c r="R147" s="14" t="s">
        <v>25</v>
      </c>
      <c r="S147" s="14">
        <v>144</v>
      </c>
      <c r="T147" s="52">
        <f t="shared" si="47"/>
        <v>56</v>
      </c>
      <c r="U147" s="50">
        <f t="shared" si="48"/>
        <v>5</v>
      </c>
      <c r="V147" s="14">
        <f t="shared" si="50"/>
        <v>8.9285714285714288E-2</v>
      </c>
      <c r="W147" s="14">
        <f t="shared" si="57"/>
        <v>0.19908756811557471</v>
      </c>
      <c r="X147" s="14">
        <f t="shared" si="51"/>
        <v>3.9005815840782221E-2</v>
      </c>
      <c r="Y147" s="14">
        <f t="shared" si="52"/>
        <v>0.3591693203903672</v>
      </c>
      <c r="Z147" s="41"/>
      <c r="AA147" s="41"/>
      <c r="AB147" s="41"/>
      <c r="AF147" s="14" t="s">
        <v>25</v>
      </c>
      <c r="AG147" s="14">
        <v>145</v>
      </c>
      <c r="AH147" s="47">
        <v>43</v>
      </c>
      <c r="AI147" s="48">
        <v>11</v>
      </c>
      <c r="AJ147" s="58">
        <f t="shared" si="53"/>
        <v>0.2558139534883721</v>
      </c>
      <c r="AK147" s="58">
        <f t="shared" si="58"/>
        <v>0.19764916315318767</v>
      </c>
      <c r="AL147" s="58">
        <f t="shared" si="54"/>
        <v>1.5462462139914535E-2</v>
      </c>
      <c r="AM147" s="58">
        <f t="shared" si="55"/>
        <v>0.37983586416646081</v>
      </c>
    </row>
    <row r="148" spans="1:39" ht="15" thickBot="1" x14ac:dyDescent="0.35">
      <c r="A148" s="29"/>
      <c r="B148" s="32">
        <v>139</v>
      </c>
      <c r="C148" s="31">
        <v>19</v>
      </c>
      <c r="D148" s="30">
        <v>52</v>
      </c>
      <c r="E148" s="31">
        <v>0</v>
      </c>
      <c r="F148" s="31">
        <v>0</v>
      </c>
      <c r="G148" s="31">
        <v>1</v>
      </c>
      <c r="H148" s="31">
        <v>0</v>
      </c>
      <c r="I148" s="31">
        <v>0</v>
      </c>
      <c r="J148" s="31">
        <v>4</v>
      </c>
      <c r="K148" s="31">
        <v>0</v>
      </c>
      <c r="L148" s="30">
        <f t="shared" si="56"/>
        <v>5</v>
      </c>
      <c r="R148" s="14" t="s">
        <v>25</v>
      </c>
      <c r="S148" s="14">
        <v>145</v>
      </c>
      <c r="T148" s="52">
        <f t="shared" si="47"/>
        <v>43</v>
      </c>
      <c r="U148" s="50">
        <f t="shared" si="48"/>
        <v>11</v>
      </c>
      <c r="V148" s="14">
        <f t="shared" si="50"/>
        <v>0.2558139534883721</v>
      </c>
      <c r="W148" s="14">
        <f t="shared" si="57"/>
        <v>0.19908756811557471</v>
      </c>
      <c r="X148" s="14">
        <f t="shared" si="51"/>
        <v>1.640310415395474E-2</v>
      </c>
      <c r="Y148" s="14">
        <f t="shared" si="52"/>
        <v>0.38177203207719468</v>
      </c>
      <c r="Z148" s="41"/>
      <c r="AA148" s="41"/>
      <c r="AB148" s="41"/>
      <c r="AF148" s="14" t="s">
        <v>25</v>
      </c>
      <c r="AG148" s="14">
        <v>146</v>
      </c>
      <c r="AH148" s="47">
        <v>40</v>
      </c>
      <c r="AI148" s="48">
        <v>11</v>
      </c>
      <c r="AJ148" s="58">
        <f t="shared" si="53"/>
        <v>0.27500000000000002</v>
      </c>
      <c r="AK148" s="58">
        <f t="shared" si="58"/>
        <v>0.19764916315318767</v>
      </c>
      <c r="AL148" s="58">
        <f t="shared" si="54"/>
        <v>8.7539711072881221E-3</v>
      </c>
      <c r="AM148" s="58">
        <f t="shared" si="55"/>
        <v>0.38654435519908725</v>
      </c>
    </row>
    <row r="149" spans="1:39" ht="15" thickBot="1" x14ac:dyDescent="0.35">
      <c r="A149" s="29"/>
      <c r="B149" s="32">
        <v>140</v>
      </c>
      <c r="C149" s="31">
        <v>20</v>
      </c>
      <c r="D149" s="30">
        <v>52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4</v>
      </c>
      <c r="K149" s="31">
        <v>4</v>
      </c>
      <c r="L149" s="30">
        <f t="shared" si="56"/>
        <v>8</v>
      </c>
      <c r="R149" s="14" t="s">
        <v>25</v>
      </c>
      <c r="S149" s="14">
        <v>146</v>
      </c>
      <c r="T149" s="52">
        <f t="shared" si="47"/>
        <v>40</v>
      </c>
      <c r="U149" s="50">
        <f t="shared" si="48"/>
        <v>11</v>
      </c>
      <c r="V149" s="14">
        <f t="shared" si="50"/>
        <v>0.27500000000000002</v>
      </c>
      <c r="W149" s="14">
        <f t="shared" si="57"/>
        <v>0.19908756811557471</v>
      </c>
      <c r="X149" s="14">
        <f t="shared" si="51"/>
        <v>9.6762844603625053E-3</v>
      </c>
      <c r="Y149" s="14">
        <f t="shared" si="52"/>
        <v>0.38849885177078691</v>
      </c>
      <c r="Z149" s="41"/>
      <c r="AA149" s="41"/>
      <c r="AB149" s="41"/>
      <c r="AF149" s="14" t="s">
        <v>25</v>
      </c>
      <c r="AG149" s="14">
        <v>147</v>
      </c>
      <c r="AH149" s="47">
        <v>52</v>
      </c>
      <c r="AI149" s="48">
        <v>5</v>
      </c>
      <c r="AJ149" s="58">
        <f t="shared" si="53"/>
        <v>9.6153846153846159E-2</v>
      </c>
      <c r="AK149" s="58">
        <f t="shared" si="58"/>
        <v>0.19764916315318767</v>
      </c>
      <c r="AL149" s="58">
        <f t="shared" si="54"/>
        <v>3.1977120160790157E-2</v>
      </c>
      <c r="AM149" s="58">
        <f t="shared" si="55"/>
        <v>0.36332120614558516</v>
      </c>
    </row>
    <row r="150" spans="1:39" ht="15" thickBot="1" x14ac:dyDescent="0.35">
      <c r="A150" s="29"/>
      <c r="B150" s="32">
        <v>141</v>
      </c>
      <c r="C150" s="31">
        <v>21</v>
      </c>
      <c r="D150" s="30">
        <v>64</v>
      </c>
      <c r="E150" s="31">
        <v>0</v>
      </c>
      <c r="F150" s="31">
        <v>0</v>
      </c>
      <c r="G150" s="31">
        <v>0</v>
      </c>
      <c r="H150" s="31">
        <v>5</v>
      </c>
      <c r="I150" s="31">
        <v>10</v>
      </c>
      <c r="J150" s="31">
        <v>9</v>
      </c>
      <c r="K150" s="31">
        <v>0</v>
      </c>
      <c r="L150" s="30">
        <f t="shared" si="56"/>
        <v>24</v>
      </c>
      <c r="R150" s="14" t="s">
        <v>25</v>
      </c>
      <c r="S150" s="14">
        <v>147</v>
      </c>
      <c r="T150" s="52">
        <f t="shared" si="47"/>
        <v>52</v>
      </c>
      <c r="U150" s="50">
        <f t="shared" si="48"/>
        <v>5</v>
      </c>
      <c r="V150" s="14">
        <f t="shared" si="50"/>
        <v>9.6153846153846159E-2</v>
      </c>
      <c r="W150" s="14">
        <f t="shared" si="57"/>
        <v>0.19908756811557471</v>
      </c>
      <c r="X150" s="14">
        <f t="shared" si="51"/>
        <v>3.2962882838532437E-2</v>
      </c>
      <c r="Y150" s="14">
        <f t="shared" si="52"/>
        <v>0.36521225339261698</v>
      </c>
      <c r="Z150" s="41"/>
      <c r="AA150" s="41"/>
      <c r="AB150" s="41"/>
      <c r="AF150" s="14" t="s">
        <v>25</v>
      </c>
      <c r="AG150" s="14">
        <v>148</v>
      </c>
      <c r="AH150" s="47">
        <v>60</v>
      </c>
      <c r="AI150" s="48">
        <v>13</v>
      </c>
      <c r="AJ150" s="58">
        <f t="shared" si="53"/>
        <v>0.21666666666666667</v>
      </c>
      <c r="AK150" s="58">
        <f t="shared" si="58"/>
        <v>0.19764916315318767</v>
      </c>
      <c r="AL150" s="58">
        <f t="shared" si="54"/>
        <v>4.3416884694024521E-2</v>
      </c>
      <c r="AM150" s="58">
        <f t="shared" si="55"/>
        <v>0.3518814416123508</v>
      </c>
    </row>
    <row r="151" spans="1:39" ht="15" thickBot="1" x14ac:dyDescent="0.35">
      <c r="A151" s="29"/>
      <c r="B151" s="32">
        <v>142</v>
      </c>
      <c r="C151" s="31">
        <v>23</v>
      </c>
      <c r="D151" s="30">
        <v>62</v>
      </c>
      <c r="E151" s="31">
        <v>0</v>
      </c>
      <c r="F151" s="31">
        <v>0</v>
      </c>
      <c r="G151" s="31">
        <v>0</v>
      </c>
      <c r="H151" s="31">
        <v>2</v>
      </c>
      <c r="I151" s="31">
        <v>0</v>
      </c>
      <c r="J151" s="31">
        <v>8</v>
      </c>
      <c r="K151" s="31">
        <v>0</v>
      </c>
      <c r="L151" s="30">
        <f t="shared" si="56"/>
        <v>10</v>
      </c>
      <c r="R151" s="14" t="s">
        <v>25</v>
      </c>
      <c r="S151" s="14">
        <v>148</v>
      </c>
      <c r="T151" s="52">
        <f t="shared" si="47"/>
        <v>60</v>
      </c>
      <c r="U151" s="50">
        <f t="shared" si="48"/>
        <v>13</v>
      </c>
      <c r="V151" s="14">
        <f t="shared" si="50"/>
        <v>0.21666666666666667</v>
      </c>
      <c r="W151" s="14">
        <f t="shared" si="57"/>
        <v>0.19908756811557471</v>
      </c>
      <c r="X151" s="14">
        <f t="shared" si="51"/>
        <v>4.4433902621962285E-2</v>
      </c>
      <c r="Y151" s="14">
        <f t="shared" si="52"/>
        <v>0.35374123360918713</v>
      </c>
      <c r="Z151" s="41"/>
      <c r="AA151" s="41"/>
      <c r="AB151" s="41"/>
      <c r="AF151" s="14" t="s">
        <v>25</v>
      </c>
      <c r="AG151" s="14">
        <v>149</v>
      </c>
      <c r="AH151" s="47">
        <v>46</v>
      </c>
      <c r="AI151" s="48">
        <v>16</v>
      </c>
      <c r="AJ151" s="58">
        <f t="shared" si="53"/>
        <v>0.34782608695652173</v>
      </c>
      <c r="AK151" s="58">
        <f t="shared" si="58"/>
        <v>0.19764916315318767</v>
      </c>
      <c r="AL151" s="58">
        <f t="shared" si="54"/>
        <v>2.1503488316908875E-2</v>
      </c>
      <c r="AM151" s="58">
        <f t="shared" si="55"/>
        <v>0.37379483798946644</v>
      </c>
    </row>
    <row r="152" spans="1:39" ht="15" thickBot="1" x14ac:dyDescent="0.35">
      <c r="A152" s="29"/>
      <c r="B152" s="32">
        <v>143</v>
      </c>
      <c r="C152" s="31">
        <v>24</v>
      </c>
      <c r="D152" s="30">
        <v>65</v>
      </c>
      <c r="E152" s="31">
        <v>0</v>
      </c>
      <c r="F152" s="31">
        <v>0</v>
      </c>
      <c r="G152" s="31">
        <v>1</v>
      </c>
      <c r="H152" s="31">
        <v>2</v>
      </c>
      <c r="I152" s="31">
        <v>0</v>
      </c>
      <c r="J152" s="31">
        <v>9</v>
      </c>
      <c r="K152" s="31">
        <v>1</v>
      </c>
      <c r="L152" s="30">
        <f t="shared" si="56"/>
        <v>13</v>
      </c>
      <c r="R152" s="14" t="s">
        <v>25</v>
      </c>
      <c r="S152" s="14">
        <v>149</v>
      </c>
      <c r="T152" s="52">
        <f t="shared" si="47"/>
        <v>46</v>
      </c>
      <c r="U152" s="50">
        <f t="shared" si="48"/>
        <v>16</v>
      </c>
      <c r="V152" s="14">
        <f t="shared" si="50"/>
        <v>0.34782608695652173</v>
      </c>
      <c r="W152" s="14">
        <f t="shared" si="57"/>
        <v>0.19908756811557471</v>
      </c>
      <c r="X152" s="14">
        <f t="shared" si="51"/>
        <v>2.2460635372119397E-2</v>
      </c>
      <c r="Y152" s="14">
        <f t="shared" si="52"/>
        <v>0.37571450085903002</v>
      </c>
      <c r="Z152" s="41"/>
      <c r="AA152" s="41"/>
      <c r="AB152" s="41"/>
      <c r="AF152" s="82" t="s">
        <v>48</v>
      </c>
      <c r="AG152" s="82"/>
      <c r="AH152" s="55">
        <f>SUM(AH3:AH151)</f>
        <v>7827</v>
      </c>
      <c r="AI152" s="55">
        <f>SUM(AI3:AI151)</f>
        <v>1547</v>
      </c>
    </row>
    <row r="153" spans="1:39" ht="15" thickBot="1" x14ac:dyDescent="0.35">
      <c r="A153" s="29"/>
      <c r="B153" s="32">
        <v>144</v>
      </c>
      <c r="C153" s="31">
        <v>25</v>
      </c>
      <c r="D153" s="30">
        <v>56</v>
      </c>
      <c r="E153" s="31">
        <v>0</v>
      </c>
      <c r="F153" s="31">
        <v>0</v>
      </c>
      <c r="G153" s="31">
        <v>1</v>
      </c>
      <c r="H153" s="31">
        <v>0</v>
      </c>
      <c r="I153" s="31">
        <v>0</v>
      </c>
      <c r="J153" s="31">
        <v>4</v>
      </c>
      <c r="K153" s="31">
        <v>0</v>
      </c>
      <c r="L153" s="30">
        <f t="shared" si="56"/>
        <v>5</v>
      </c>
      <c r="R153" s="82" t="s">
        <v>48</v>
      </c>
      <c r="S153" s="82"/>
      <c r="T153" s="55">
        <f>SUM(T4:T152)</f>
        <v>7891</v>
      </c>
      <c r="U153" s="55">
        <f>SUM(U4:U152)</f>
        <v>1571</v>
      </c>
    </row>
    <row r="154" spans="1:39" ht="15" thickBot="1" x14ac:dyDescent="0.35">
      <c r="A154" s="29"/>
      <c r="B154" s="32">
        <v>145</v>
      </c>
      <c r="C154" s="31">
        <v>26</v>
      </c>
      <c r="D154" s="30">
        <v>43</v>
      </c>
      <c r="E154" s="31">
        <v>0</v>
      </c>
      <c r="F154" s="31">
        <v>0</v>
      </c>
      <c r="G154" s="31">
        <v>0</v>
      </c>
      <c r="H154" s="31">
        <v>4</v>
      </c>
      <c r="I154" s="31">
        <v>6</v>
      </c>
      <c r="J154" s="31">
        <v>1</v>
      </c>
      <c r="K154" s="31">
        <v>0</v>
      </c>
      <c r="L154" s="30">
        <f t="shared" si="56"/>
        <v>11</v>
      </c>
    </row>
    <row r="155" spans="1:39" ht="15" thickBot="1" x14ac:dyDescent="0.35">
      <c r="A155" s="29"/>
      <c r="B155" s="32">
        <v>146</v>
      </c>
      <c r="C155" s="31">
        <v>27</v>
      </c>
      <c r="D155" s="30">
        <v>40</v>
      </c>
      <c r="E155" s="31">
        <v>0</v>
      </c>
      <c r="F155" s="31">
        <v>0</v>
      </c>
      <c r="G155" s="31">
        <v>10</v>
      </c>
      <c r="H155" s="31">
        <v>1</v>
      </c>
      <c r="I155" s="31">
        <v>0</v>
      </c>
      <c r="J155" s="31">
        <v>0</v>
      </c>
      <c r="K155" s="31">
        <v>0</v>
      </c>
      <c r="L155" s="30">
        <f t="shared" si="56"/>
        <v>11</v>
      </c>
    </row>
    <row r="156" spans="1:39" ht="15" thickBot="1" x14ac:dyDescent="0.35">
      <c r="A156" s="29"/>
      <c r="B156" s="32">
        <v>147</v>
      </c>
      <c r="C156" s="31">
        <v>28</v>
      </c>
      <c r="D156" s="30">
        <v>52</v>
      </c>
      <c r="E156" s="31">
        <v>0</v>
      </c>
      <c r="F156" s="31">
        <v>0</v>
      </c>
      <c r="G156" s="31">
        <v>1</v>
      </c>
      <c r="H156" s="31">
        <v>0</v>
      </c>
      <c r="I156" s="31">
        <v>0</v>
      </c>
      <c r="J156" s="31">
        <v>4</v>
      </c>
      <c r="K156" s="31">
        <v>0</v>
      </c>
      <c r="L156" s="30">
        <f t="shared" si="56"/>
        <v>5</v>
      </c>
      <c r="O156" s="46" t="s">
        <v>50</v>
      </c>
      <c r="P156" s="43"/>
      <c r="Q156" s="43"/>
      <c r="AD156" s="46" t="s">
        <v>55</v>
      </c>
      <c r="AE156" s="43"/>
      <c r="AF156" s="43"/>
      <c r="AG156" s="43"/>
    </row>
    <row r="157" spans="1:39" ht="15" thickBot="1" x14ac:dyDescent="0.35">
      <c r="A157" s="29"/>
      <c r="B157" s="32">
        <v>148</v>
      </c>
      <c r="C157" s="31">
        <v>30</v>
      </c>
      <c r="D157" s="30">
        <v>60</v>
      </c>
      <c r="E157" s="31">
        <v>0</v>
      </c>
      <c r="F157" s="31">
        <v>0</v>
      </c>
      <c r="G157" s="31">
        <v>1</v>
      </c>
      <c r="H157" s="31">
        <v>2</v>
      </c>
      <c r="I157" s="31">
        <v>0</v>
      </c>
      <c r="J157" s="31">
        <v>9</v>
      </c>
      <c r="K157" s="31">
        <v>1</v>
      </c>
      <c r="L157" s="30">
        <f t="shared" si="56"/>
        <v>13</v>
      </c>
      <c r="O157" s="5" t="s">
        <v>51</v>
      </c>
      <c r="AD157" s="5" t="s">
        <v>56</v>
      </c>
    </row>
    <row r="158" spans="1:39" ht="15" thickBot="1" x14ac:dyDescent="0.35">
      <c r="A158" s="29"/>
      <c r="B158" s="34">
        <v>149</v>
      </c>
      <c r="C158" s="35">
        <v>31</v>
      </c>
      <c r="D158" s="28">
        <v>46</v>
      </c>
      <c r="E158" s="35">
        <v>0</v>
      </c>
      <c r="F158" s="35">
        <v>0</v>
      </c>
      <c r="G158" s="35">
        <v>0</v>
      </c>
      <c r="H158" s="35">
        <v>6</v>
      </c>
      <c r="I158" s="35">
        <v>0</v>
      </c>
      <c r="J158" s="35">
        <v>10</v>
      </c>
      <c r="K158" s="35">
        <v>0</v>
      </c>
      <c r="L158" s="28">
        <f t="shared" si="56"/>
        <v>16</v>
      </c>
    </row>
    <row r="159" spans="1:39" ht="15" thickBot="1" x14ac:dyDescent="0.35">
      <c r="A159" s="29"/>
      <c r="B159" s="77" t="s">
        <v>44</v>
      </c>
      <c r="C159" s="78"/>
      <c r="D159" s="36">
        <f t="shared" ref="D159:L159" si="59">SUM(D133:D158)</f>
        <v>1372</v>
      </c>
      <c r="E159" s="36">
        <f t="shared" si="59"/>
        <v>13</v>
      </c>
      <c r="F159" s="36">
        <f t="shared" si="59"/>
        <v>10</v>
      </c>
      <c r="G159" s="36">
        <f t="shared" si="59"/>
        <v>39</v>
      </c>
      <c r="H159" s="36">
        <f t="shared" si="59"/>
        <v>47</v>
      </c>
      <c r="I159" s="36">
        <f t="shared" si="59"/>
        <v>16</v>
      </c>
      <c r="J159" s="36">
        <f t="shared" si="59"/>
        <v>151</v>
      </c>
      <c r="K159" s="36">
        <f t="shared" si="59"/>
        <v>18</v>
      </c>
      <c r="L159" s="37">
        <f t="shared" si="59"/>
        <v>294</v>
      </c>
    </row>
    <row r="160" spans="1:39" x14ac:dyDescent="0.3">
      <c r="A160" s="29"/>
      <c r="B160" s="79" t="s">
        <v>45</v>
      </c>
      <c r="C160" s="79"/>
      <c r="D160" s="39">
        <f t="shared" ref="D160:L160" si="60">D31+D58+D83+D107+D132+D159</f>
        <v>7891</v>
      </c>
      <c r="E160" s="39">
        <f t="shared" si="60"/>
        <v>132</v>
      </c>
      <c r="F160" s="39">
        <f t="shared" si="60"/>
        <v>93</v>
      </c>
      <c r="G160" s="39">
        <f t="shared" si="60"/>
        <v>196</v>
      </c>
      <c r="H160" s="39">
        <f t="shared" si="60"/>
        <v>312</v>
      </c>
      <c r="I160" s="39">
        <f t="shared" si="60"/>
        <v>85</v>
      </c>
      <c r="J160" s="39">
        <f t="shared" si="60"/>
        <v>681</v>
      </c>
      <c r="K160" s="39">
        <f t="shared" si="60"/>
        <v>72</v>
      </c>
      <c r="L160" s="40">
        <f t="shared" si="60"/>
        <v>1571</v>
      </c>
    </row>
    <row r="179" spans="15:33" x14ac:dyDescent="0.3">
      <c r="O179" s="46" t="s">
        <v>52</v>
      </c>
      <c r="P179" s="43"/>
      <c r="Q179" s="43"/>
      <c r="R179" s="43"/>
      <c r="AD179" s="46" t="s">
        <v>52</v>
      </c>
      <c r="AE179" s="43"/>
      <c r="AF179" s="43"/>
      <c r="AG179" s="43"/>
    </row>
    <row r="180" spans="15:33" x14ac:dyDescent="0.3">
      <c r="O180" s="5" t="s">
        <v>51</v>
      </c>
      <c r="AD180" s="5" t="s">
        <v>56</v>
      </c>
    </row>
  </sheetData>
  <mergeCells count="14">
    <mergeCell ref="R153:S153"/>
    <mergeCell ref="AF152:AG152"/>
    <mergeCell ref="B58:C58"/>
    <mergeCell ref="B83:C83"/>
    <mergeCell ref="B107:C107"/>
    <mergeCell ref="B132:C132"/>
    <mergeCell ref="E3:K3"/>
    <mergeCell ref="L3:L4"/>
    <mergeCell ref="B31:C31"/>
    <mergeCell ref="B159:C159"/>
    <mergeCell ref="B160:C160"/>
    <mergeCell ref="B3:B4"/>
    <mergeCell ref="C3:C4"/>
    <mergeCell ref="D3:D4"/>
  </mergeCells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B41EB-A062-446D-9E29-55CAB9D33DAC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4F9B6-65FA-4D9B-A12B-AC6FB09B74CA}">
  <dimension ref="C2:N10"/>
  <sheetViews>
    <sheetView workbookViewId="0">
      <selection activeCell="C2" sqref="C2:M10"/>
    </sheetView>
  </sheetViews>
  <sheetFormatPr defaultRowHeight="14.4" x14ac:dyDescent="0.3"/>
  <cols>
    <col min="4" max="4" width="14.6640625" bestFit="1" customWidth="1"/>
    <col min="5" max="5" width="14.109375" bestFit="1" customWidth="1"/>
    <col min="6" max="6" width="10" bestFit="1" customWidth="1"/>
    <col min="13" max="13" width="18.109375" bestFit="1" customWidth="1"/>
  </cols>
  <sheetData>
    <row r="2" spans="3:14" x14ac:dyDescent="0.3">
      <c r="C2" s="85" t="s">
        <v>0</v>
      </c>
      <c r="D2" s="85" t="s">
        <v>62</v>
      </c>
      <c r="E2" s="85" t="s">
        <v>2</v>
      </c>
      <c r="F2" s="86" t="s">
        <v>3</v>
      </c>
      <c r="G2" s="86"/>
      <c r="H2" s="86"/>
      <c r="I2" s="86"/>
      <c r="J2" s="86"/>
      <c r="K2" s="86"/>
      <c r="L2" s="86"/>
      <c r="M2" s="85" t="s">
        <v>4</v>
      </c>
      <c r="N2" s="85"/>
    </row>
    <row r="3" spans="3:14" x14ac:dyDescent="0.3">
      <c r="C3" s="85"/>
      <c r="D3" s="85"/>
      <c r="E3" s="85"/>
      <c r="F3" s="85" t="s">
        <v>5</v>
      </c>
      <c r="G3" s="85" t="s">
        <v>6</v>
      </c>
      <c r="H3" s="85" t="s">
        <v>7</v>
      </c>
      <c r="I3" s="85" t="s">
        <v>8</v>
      </c>
      <c r="J3" s="85" t="s">
        <v>9</v>
      </c>
      <c r="K3" s="85" t="s">
        <v>10</v>
      </c>
      <c r="L3" s="85" t="s">
        <v>11</v>
      </c>
      <c r="M3" s="85"/>
      <c r="N3" s="85"/>
    </row>
    <row r="4" spans="3:14" x14ac:dyDescent="0.3">
      <c r="C4" s="85">
        <v>1</v>
      </c>
      <c r="D4" s="85" t="s">
        <v>61</v>
      </c>
      <c r="E4" s="85">
        <v>1370</v>
      </c>
      <c r="F4" s="85">
        <v>1</v>
      </c>
      <c r="G4" s="85">
        <v>2</v>
      </c>
      <c r="H4" s="85">
        <v>39</v>
      </c>
      <c r="I4" s="85">
        <v>47</v>
      </c>
      <c r="J4" s="85">
        <v>11</v>
      </c>
      <c r="K4" s="85">
        <v>157</v>
      </c>
      <c r="L4" s="85">
        <v>3</v>
      </c>
      <c r="M4" s="85">
        <v>260</v>
      </c>
      <c r="N4" s="85"/>
    </row>
    <row r="5" spans="3:14" x14ac:dyDescent="0.3">
      <c r="C5" s="85">
        <v>2</v>
      </c>
      <c r="D5" s="85" t="s">
        <v>29</v>
      </c>
      <c r="E5" s="85">
        <v>1386</v>
      </c>
      <c r="F5" s="85">
        <v>17</v>
      </c>
      <c r="G5" s="85">
        <v>18</v>
      </c>
      <c r="H5" s="85">
        <v>31</v>
      </c>
      <c r="I5" s="85">
        <v>68</v>
      </c>
      <c r="J5" s="85">
        <v>6</v>
      </c>
      <c r="K5" s="85">
        <v>155</v>
      </c>
      <c r="L5" s="85">
        <v>9</v>
      </c>
      <c r="M5" s="85">
        <v>304</v>
      </c>
      <c r="N5" s="85"/>
    </row>
    <row r="6" spans="3:14" x14ac:dyDescent="0.3">
      <c r="C6" s="85">
        <v>3</v>
      </c>
      <c r="D6" s="85" t="s">
        <v>57</v>
      </c>
      <c r="E6" s="85">
        <v>1300</v>
      </c>
      <c r="F6" s="85">
        <v>40</v>
      </c>
      <c r="G6" s="85">
        <v>2</v>
      </c>
      <c r="H6" s="85">
        <v>42</v>
      </c>
      <c r="I6" s="85">
        <v>51</v>
      </c>
      <c r="J6" s="85">
        <v>5</v>
      </c>
      <c r="K6" s="85">
        <v>92</v>
      </c>
      <c r="L6" s="85">
        <v>6</v>
      </c>
      <c r="M6" s="85">
        <v>238</v>
      </c>
      <c r="N6" s="85"/>
    </row>
    <row r="7" spans="3:14" x14ac:dyDescent="0.3">
      <c r="C7" s="85">
        <v>4</v>
      </c>
      <c r="D7" s="85" t="s">
        <v>58</v>
      </c>
      <c r="E7" s="85">
        <v>1220</v>
      </c>
      <c r="F7" s="85">
        <v>33</v>
      </c>
      <c r="G7" s="85">
        <v>31</v>
      </c>
      <c r="H7" s="85">
        <v>18</v>
      </c>
      <c r="I7" s="85">
        <v>52</v>
      </c>
      <c r="J7" s="85">
        <v>33</v>
      </c>
      <c r="K7" s="85">
        <v>59</v>
      </c>
      <c r="L7" s="85">
        <v>18</v>
      </c>
      <c r="M7" s="85">
        <v>244</v>
      </c>
      <c r="N7" s="85"/>
    </row>
    <row r="8" spans="3:14" x14ac:dyDescent="0.3">
      <c r="C8" s="85">
        <v>5</v>
      </c>
      <c r="D8" s="85" t="s">
        <v>59</v>
      </c>
      <c r="E8" s="85">
        <v>1243</v>
      </c>
      <c r="F8" s="85">
        <v>28</v>
      </c>
      <c r="G8" s="85">
        <v>30</v>
      </c>
      <c r="H8" s="85">
        <v>27</v>
      </c>
      <c r="I8" s="85">
        <v>47</v>
      </c>
      <c r="J8" s="85">
        <v>14</v>
      </c>
      <c r="K8" s="85">
        <v>67</v>
      </c>
      <c r="L8" s="85">
        <v>18</v>
      </c>
      <c r="M8" s="85">
        <v>231</v>
      </c>
      <c r="N8" s="85"/>
    </row>
    <row r="9" spans="3:14" x14ac:dyDescent="0.3">
      <c r="C9" s="85">
        <v>6</v>
      </c>
      <c r="D9" s="85" t="s">
        <v>60</v>
      </c>
      <c r="E9" s="85">
        <v>1372</v>
      </c>
      <c r="F9" s="85">
        <v>13</v>
      </c>
      <c r="G9" s="85">
        <v>10</v>
      </c>
      <c r="H9" s="85">
        <v>39</v>
      </c>
      <c r="I9" s="85">
        <v>47</v>
      </c>
      <c r="J9" s="85">
        <v>16</v>
      </c>
      <c r="K9" s="85">
        <v>151</v>
      </c>
      <c r="L9" s="85">
        <v>18</v>
      </c>
      <c r="M9" s="85">
        <v>294</v>
      </c>
      <c r="N9" s="85"/>
    </row>
    <row r="10" spans="3:14" x14ac:dyDescent="0.3">
      <c r="C10" s="85"/>
      <c r="D10" s="85" t="s">
        <v>16</v>
      </c>
      <c r="E10" s="85">
        <v>7891</v>
      </c>
      <c r="F10" s="85">
        <v>132</v>
      </c>
      <c r="G10" s="85">
        <v>93</v>
      </c>
      <c r="H10" s="85">
        <v>196</v>
      </c>
      <c r="I10" s="85">
        <v>312</v>
      </c>
      <c r="J10" s="85">
        <v>85</v>
      </c>
      <c r="K10" s="85">
        <v>681</v>
      </c>
      <c r="L10" s="85">
        <v>72</v>
      </c>
      <c r="M10" s="85">
        <v>1571</v>
      </c>
      <c r="N10" s="85"/>
    </row>
  </sheetData>
  <mergeCells count="1">
    <mergeCell ref="F2:L2"/>
  </mergeCells>
  <phoneticPr fontId="1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Check Sheet</vt:lpstr>
      <vt:lpstr>Histgram, pareto, scatter</vt:lpstr>
      <vt:lpstr>Diagram Kontrol p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Tiara Rakhmawati</dc:creator>
  <cp:lastModifiedBy>ASUS</cp:lastModifiedBy>
  <dcterms:created xsi:type="dcterms:W3CDTF">2023-07-10T00:27:04Z</dcterms:created>
  <dcterms:modified xsi:type="dcterms:W3CDTF">2023-07-24T14:18:16Z</dcterms:modified>
</cp:coreProperties>
</file>