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UGAS AKHIR S1\ARSIP FPIP\PERHITUNGAN AXCEL - SPSS\"/>
    </mc:Choice>
  </mc:AlternateContent>
  <xr:revisionPtr revIDLastSave="0" documentId="13_ncr:1_{2438772B-8A9D-414C-B329-EBF53EF57D28}" xr6:coauthVersionLast="47" xr6:coauthVersionMax="47" xr10:uidLastSave="{00000000-0000-0000-0000-000000000000}"/>
  <bookViews>
    <workbookView xWindow="-120" yWindow="-120" windowWidth="20730" windowHeight="11760" activeTab="2" xr2:uid="{00000000-000D-0000-FFFF-FFFF00000000}"/>
  </bookViews>
  <sheets>
    <sheet name="PRE-TEST" sheetId="1" r:id="rId1"/>
    <sheet name="POST-TEST" sheetId="2" r:id="rId2"/>
    <sheet name="Uji SPSS" sheetId="3" r:id="rId3"/>
    <sheet name="Diagram Siswa" sheetId="4" r:id="rId4"/>
    <sheet name="Diagram Aspek Penilaian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4" l="1"/>
  <c r="N7" i="2"/>
  <c r="M7" i="2"/>
  <c r="F42" i="4"/>
  <c r="D37" i="4"/>
  <c r="D39" i="4"/>
  <c r="C39" i="4"/>
  <c r="D38" i="4"/>
  <c r="C38" i="4"/>
  <c r="C37" i="4"/>
  <c r="D13" i="6"/>
  <c r="C13" i="6"/>
  <c r="L41" i="2"/>
  <c r="K41" i="2"/>
  <c r="J41" i="2"/>
  <c r="I41" i="2"/>
  <c r="H41" i="2"/>
  <c r="G41" i="2"/>
  <c r="F41" i="2"/>
  <c r="E41" i="2"/>
  <c r="D41" i="2"/>
  <c r="C41" i="2"/>
  <c r="L41" i="1"/>
  <c r="K41" i="1"/>
  <c r="J41" i="1"/>
  <c r="I41" i="1"/>
  <c r="H41" i="1"/>
  <c r="G41" i="1"/>
  <c r="F41" i="1"/>
  <c r="E41" i="1"/>
  <c r="D41" i="1"/>
  <c r="C41" i="1"/>
  <c r="M8" i="1"/>
  <c r="N8" i="1" s="1"/>
  <c r="M7" i="1"/>
  <c r="M40" i="2"/>
  <c r="N40" i="2" s="1"/>
  <c r="M39" i="2"/>
  <c r="N39" i="2" s="1"/>
  <c r="M38" i="2"/>
  <c r="N38" i="2" s="1"/>
  <c r="M37" i="2"/>
  <c r="N37" i="2" s="1"/>
  <c r="M36" i="2"/>
  <c r="N36" i="2" s="1"/>
  <c r="M35" i="2"/>
  <c r="N35" i="2" s="1"/>
  <c r="M34" i="2"/>
  <c r="N34" i="2" s="1"/>
  <c r="M33" i="2"/>
  <c r="N33" i="2" s="1"/>
  <c r="M32" i="2"/>
  <c r="N32" i="2" s="1"/>
  <c r="M31" i="2"/>
  <c r="N31" i="2" s="1"/>
  <c r="M30" i="2"/>
  <c r="N30" i="2" s="1"/>
  <c r="M29" i="2"/>
  <c r="N29" i="2" s="1"/>
  <c r="M28" i="2"/>
  <c r="N28" i="2" s="1"/>
  <c r="M27" i="2"/>
  <c r="N27" i="2" s="1"/>
  <c r="M26" i="2"/>
  <c r="N26" i="2" s="1"/>
  <c r="M25" i="2"/>
  <c r="N25" i="2" s="1"/>
  <c r="M24" i="2"/>
  <c r="N24" i="2" s="1"/>
  <c r="M23" i="2"/>
  <c r="N23" i="2" s="1"/>
  <c r="M22" i="2"/>
  <c r="N22" i="2" s="1"/>
  <c r="M21" i="2"/>
  <c r="N21" i="2" s="1"/>
  <c r="M20" i="2"/>
  <c r="N20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M13" i="2"/>
  <c r="N13" i="2" s="1"/>
  <c r="M12" i="2"/>
  <c r="N12" i="2" s="1"/>
  <c r="M11" i="2"/>
  <c r="N11" i="2" s="1"/>
  <c r="M10" i="2"/>
  <c r="N10" i="2" s="1"/>
  <c r="M9" i="2"/>
  <c r="N9" i="2" s="1"/>
  <c r="M8" i="2"/>
  <c r="N8" i="2" s="1"/>
  <c r="M9" i="1"/>
  <c r="N9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1" i="1"/>
  <c r="N11" i="1" s="1"/>
  <c r="M12" i="1"/>
  <c r="N12" i="1" s="1"/>
  <c r="M10" i="1"/>
  <c r="N10" i="1" s="1"/>
</calcChain>
</file>

<file path=xl/sharedStrings.xml><?xml version="1.0" encoding="utf-8"?>
<sst xmlns="http://schemas.openxmlformats.org/spreadsheetml/2006/main" count="159" uniqueCount="106">
  <si>
    <t>ASPEK YANG DINILAI</t>
  </si>
  <si>
    <t>KETEPATAN UCAPAN</t>
  </si>
  <si>
    <t>ACHMAD RAFAEL ADLIANSYAH</t>
  </si>
  <si>
    <t>DIKSI</t>
  </si>
  <si>
    <t>KALIMAT</t>
  </si>
  <si>
    <t xml:space="preserve">SIKAP </t>
  </si>
  <si>
    <t>INTONASI</t>
  </si>
  <si>
    <t>NAMA PESERTA DIDIK</t>
  </si>
  <si>
    <t>PANDANGAN MATA</t>
  </si>
  <si>
    <t>KELANCARAN</t>
  </si>
  <si>
    <t>PENGUASAAN TOPIK</t>
  </si>
  <si>
    <t>No.</t>
  </si>
  <si>
    <t>DATA NILAI PRE-TEST KETERAMPILAN BERCERITA SISWA KELAS IV SDN WAAKTUKOSEK</t>
  </si>
  <si>
    <t>TEKANAN &amp; NADA</t>
  </si>
  <si>
    <t>GEKTUR &amp; MIMIK</t>
  </si>
  <si>
    <t>JUMLAH</t>
  </si>
  <si>
    <t>ACHMAD SATRIA BUDI AMRULLAH</t>
  </si>
  <si>
    <t>ADITYA PRATAMA</t>
  </si>
  <si>
    <t>AIRROHMAH BELLA IMAYANA</t>
  </si>
  <si>
    <t>ALFIN ZANUARDI</t>
  </si>
  <si>
    <t>ALIEF CHIKO DAMARES</t>
  </si>
  <si>
    <t>ARGA DESTYAN PUTRA ARRA</t>
  </si>
  <si>
    <t>ARTI MUTIA PUTRI AROFAH</t>
  </si>
  <si>
    <t>AZITA QAIRINA KAMILA ABIDIN</t>
  </si>
  <si>
    <t>AZZAM RAMADHAN CHRISTYANTO</t>
  </si>
  <si>
    <t>ENDAH ARIANTI</t>
  </si>
  <si>
    <t>ERMA DEVI APRIL LIA</t>
  </si>
  <si>
    <t>HILYA AKTAFIKA</t>
  </si>
  <si>
    <t>IBRAHIM ATARNAGA VIANO</t>
  </si>
  <si>
    <t>M. SEPTIAN PRATAMA</t>
  </si>
  <si>
    <t>MARTA SANDY METASARI</t>
  </si>
  <si>
    <t>MAULIDIA AZZAHRA</t>
  </si>
  <si>
    <t>MEGA TRI RAMADHANI</t>
  </si>
  <si>
    <t>MUHAMMAD DIMAS ADITYA</t>
  </si>
  <si>
    <t>MUHAMMAD EKA TIRTA SAPUTRA</t>
  </si>
  <si>
    <t>NABILA RIZKI ANASTASYA</t>
  </si>
  <si>
    <t>NINDIA DINDA NAYSILA</t>
  </si>
  <si>
    <t>PEVITA ARJUNI ANIA</t>
  </si>
  <si>
    <t>RAFFA ELYAFI HILMI</t>
  </si>
  <si>
    <t>RAZKA HAYKAL APRILLIANO</t>
  </si>
  <si>
    <t>RIZKY SATRIA MANDALA</t>
  </si>
  <si>
    <t>SABRINA CIKA OKTAVIANA</t>
  </si>
  <si>
    <t>SASKIA AMELIA SALSABILA</t>
  </si>
  <si>
    <t>SISKA ADINDA MAULIDYAH</t>
  </si>
  <si>
    <t>VANESA RAMADHANI AZAHRA</t>
  </si>
  <si>
    <t>YANUAR RADITYA FIRMANSYAH</t>
  </si>
  <si>
    <t>XAVIER BIMA SAPUTRA</t>
  </si>
  <si>
    <t>MUCH. ABIMANYU VIRDIANSYAH</t>
  </si>
  <si>
    <t>HAIDAR AZHAR WIDYAN M.</t>
  </si>
  <si>
    <t>DATA NILAI POST-TEST KETERAMPILAN BERCERITA SISWA KELAS IV SDN WAAKTUKOSEK</t>
  </si>
  <si>
    <t>JUDUL CERITA : TANGKUBAN PERAHU</t>
  </si>
  <si>
    <t>HARI/TANGGAL : SELASA, 23 MEI 2023</t>
  </si>
  <si>
    <t>HARI/TANGGAL : JUMAT, 26 MEI 2023</t>
  </si>
  <si>
    <t>JUDUL CERITA : RORO JONGGRANG</t>
  </si>
  <si>
    <t>SKOR</t>
  </si>
  <si>
    <t>PRE-TEST</t>
  </si>
  <si>
    <t>POST-TEST</t>
  </si>
  <si>
    <t>ARA</t>
  </si>
  <si>
    <t>ASBA</t>
  </si>
  <si>
    <t>AP</t>
  </si>
  <si>
    <t>ABI</t>
  </si>
  <si>
    <t>AZ</t>
  </si>
  <si>
    <t>ACD</t>
  </si>
  <si>
    <t>ADPA</t>
  </si>
  <si>
    <t>AMPA</t>
  </si>
  <si>
    <t>AQKA</t>
  </si>
  <si>
    <t>ARC</t>
  </si>
  <si>
    <t>EA</t>
  </si>
  <si>
    <t>EDA</t>
  </si>
  <si>
    <t>HAW</t>
  </si>
  <si>
    <t>HA</t>
  </si>
  <si>
    <t>IAV</t>
  </si>
  <si>
    <t>MSP</t>
  </si>
  <si>
    <t>MSM</t>
  </si>
  <si>
    <t>MA</t>
  </si>
  <si>
    <t>MTR</t>
  </si>
  <si>
    <t>MAV</t>
  </si>
  <si>
    <t>MDA</t>
  </si>
  <si>
    <t>METS</t>
  </si>
  <si>
    <t>NRA</t>
  </si>
  <si>
    <t>NDN</t>
  </si>
  <si>
    <t>PAA</t>
  </si>
  <si>
    <t>REH</t>
  </si>
  <si>
    <t>RHA</t>
  </si>
  <si>
    <t>RSM</t>
  </si>
  <si>
    <t>SCO</t>
  </si>
  <si>
    <t>SAS</t>
  </si>
  <si>
    <t>SAM</t>
  </si>
  <si>
    <t>VRA</t>
  </si>
  <si>
    <t>YRF</t>
  </si>
  <si>
    <t>XBS</t>
  </si>
  <si>
    <t>INDIKATOR</t>
  </si>
  <si>
    <t>Diksi</t>
  </si>
  <si>
    <t>NO.</t>
  </si>
  <si>
    <t>Pemakaian Kalimat</t>
  </si>
  <si>
    <t>Sikap</t>
  </si>
  <si>
    <t>Pendangan Mata</t>
  </si>
  <si>
    <t>Gestur dan Mimik</t>
  </si>
  <si>
    <t>Intonasi</t>
  </si>
  <si>
    <t>Pelafalan</t>
  </si>
  <si>
    <t>Penguasaan Topik</t>
  </si>
  <si>
    <t>Tekanan dan Nada</t>
  </si>
  <si>
    <t>Ketepatan Ucapan</t>
  </si>
  <si>
    <t>mean</t>
  </si>
  <si>
    <t>median</t>
  </si>
  <si>
    <t>modus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</si>
</sst>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3" fillId="0" borderId="10" xfId="0" applyFont="1" applyBorder="1" applyAlignment="1">
      <alignment vertical="center" wrapText="1"/>
    </xf>
    <xf numFmtId="1" fontId="0" fillId="0" borderId="0" xfId="0" applyNumberFormat="1"/>
    <xf numFmtId="1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 Siswa'!$C$1</c:f>
              <c:strCache>
                <c:ptCount val="1"/>
                <c:pt idx="0">
                  <c:v>PRE-TEST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'Diagram Siswa'!$A$2:$B$36</c:f>
              <c:multiLvlStrCache>
                <c:ptCount val="35"/>
                <c:lvl>
                  <c:pt idx="1">
                    <c:v>ARA</c:v>
                  </c:pt>
                  <c:pt idx="2">
                    <c:v>ASBA</c:v>
                  </c:pt>
                  <c:pt idx="3">
                    <c:v>AP</c:v>
                  </c:pt>
                  <c:pt idx="4">
                    <c:v>ABI</c:v>
                  </c:pt>
                  <c:pt idx="5">
                    <c:v>AZ</c:v>
                  </c:pt>
                  <c:pt idx="6">
                    <c:v>ACD</c:v>
                  </c:pt>
                  <c:pt idx="7">
                    <c:v>ADPA</c:v>
                  </c:pt>
                  <c:pt idx="8">
                    <c:v>AMPA</c:v>
                  </c:pt>
                  <c:pt idx="9">
                    <c:v>AQKA</c:v>
                  </c:pt>
                  <c:pt idx="10">
                    <c:v>ARC</c:v>
                  </c:pt>
                  <c:pt idx="11">
                    <c:v>EA</c:v>
                  </c:pt>
                  <c:pt idx="12">
                    <c:v>EDA</c:v>
                  </c:pt>
                  <c:pt idx="13">
                    <c:v>HAW</c:v>
                  </c:pt>
                  <c:pt idx="14">
                    <c:v>HA</c:v>
                  </c:pt>
                  <c:pt idx="15">
                    <c:v>IAV</c:v>
                  </c:pt>
                  <c:pt idx="16">
                    <c:v>MSP</c:v>
                  </c:pt>
                  <c:pt idx="17">
                    <c:v>MSM</c:v>
                  </c:pt>
                  <c:pt idx="18">
                    <c:v>MA</c:v>
                  </c:pt>
                  <c:pt idx="19">
                    <c:v>MTR</c:v>
                  </c:pt>
                  <c:pt idx="20">
                    <c:v>MAV</c:v>
                  </c:pt>
                  <c:pt idx="21">
                    <c:v>MDA</c:v>
                  </c:pt>
                  <c:pt idx="22">
                    <c:v>METS</c:v>
                  </c:pt>
                  <c:pt idx="23">
                    <c:v>NRA</c:v>
                  </c:pt>
                  <c:pt idx="24">
                    <c:v>NDN</c:v>
                  </c:pt>
                  <c:pt idx="25">
                    <c:v>PAA</c:v>
                  </c:pt>
                  <c:pt idx="26">
                    <c:v>REH</c:v>
                  </c:pt>
                  <c:pt idx="27">
                    <c:v>RHA</c:v>
                  </c:pt>
                  <c:pt idx="28">
                    <c:v>RSM</c:v>
                  </c:pt>
                  <c:pt idx="29">
                    <c:v>SCO</c:v>
                  </c:pt>
                  <c:pt idx="30">
                    <c:v>SAS</c:v>
                  </c:pt>
                  <c:pt idx="31">
                    <c:v>SAM</c:v>
                  </c:pt>
                  <c:pt idx="32">
                    <c:v>VRA</c:v>
                  </c:pt>
                  <c:pt idx="33">
                    <c:v>YRF</c:v>
                  </c:pt>
                  <c:pt idx="34">
                    <c:v>XBS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</c:lvl>
              </c:multiLvlStrCache>
            </c:multiLvlStrRef>
          </c:cat>
          <c:val>
            <c:numRef>
              <c:f>'Diagram Siswa'!$C$2:$C$36</c:f>
              <c:numCache>
                <c:formatCode>General</c:formatCode>
                <c:ptCount val="35"/>
                <c:pt idx="1">
                  <c:v>60</c:v>
                </c:pt>
                <c:pt idx="2">
                  <c:v>35</c:v>
                </c:pt>
                <c:pt idx="3">
                  <c:v>37.5</c:v>
                </c:pt>
                <c:pt idx="4">
                  <c:v>42.5</c:v>
                </c:pt>
                <c:pt idx="5">
                  <c:v>47.5</c:v>
                </c:pt>
                <c:pt idx="6">
                  <c:v>47.5</c:v>
                </c:pt>
                <c:pt idx="7">
                  <c:v>52.5</c:v>
                </c:pt>
                <c:pt idx="8">
                  <c:v>40</c:v>
                </c:pt>
                <c:pt idx="9">
                  <c:v>52.5</c:v>
                </c:pt>
                <c:pt idx="10">
                  <c:v>60</c:v>
                </c:pt>
                <c:pt idx="11">
                  <c:v>42.5</c:v>
                </c:pt>
                <c:pt idx="12">
                  <c:v>70</c:v>
                </c:pt>
                <c:pt idx="13">
                  <c:v>67.5</c:v>
                </c:pt>
                <c:pt idx="14">
                  <c:v>32.5</c:v>
                </c:pt>
                <c:pt idx="15">
                  <c:v>40</c:v>
                </c:pt>
                <c:pt idx="16">
                  <c:v>57.499999999999993</c:v>
                </c:pt>
                <c:pt idx="17">
                  <c:v>42.5</c:v>
                </c:pt>
                <c:pt idx="18">
                  <c:v>37.5</c:v>
                </c:pt>
                <c:pt idx="19">
                  <c:v>65</c:v>
                </c:pt>
                <c:pt idx="20">
                  <c:v>37.5</c:v>
                </c:pt>
                <c:pt idx="21">
                  <c:v>40</c:v>
                </c:pt>
                <c:pt idx="22">
                  <c:v>60</c:v>
                </c:pt>
                <c:pt idx="23">
                  <c:v>45</c:v>
                </c:pt>
                <c:pt idx="24">
                  <c:v>35</c:v>
                </c:pt>
                <c:pt idx="25">
                  <c:v>55.000000000000007</c:v>
                </c:pt>
                <c:pt idx="26">
                  <c:v>32.5</c:v>
                </c:pt>
                <c:pt idx="27">
                  <c:v>40</c:v>
                </c:pt>
                <c:pt idx="28">
                  <c:v>35</c:v>
                </c:pt>
                <c:pt idx="29">
                  <c:v>47.5</c:v>
                </c:pt>
                <c:pt idx="30">
                  <c:v>40</c:v>
                </c:pt>
                <c:pt idx="31">
                  <c:v>42.5</c:v>
                </c:pt>
                <c:pt idx="32">
                  <c:v>40</c:v>
                </c:pt>
                <c:pt idx="33">
                  <c:v>52.5</c:v>
                </c:pt>
                <c:pt idx="3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61-4D6C-A35E-A37D37DBFB55}"/>
            </c:ext>
          </c:extLst>
        </c:ser>
        <c:ser>
          <c:idx val="1"/>
          <c:order val="1"/>
          <c:tx>
            <c:strRef>
              <c:f>'Diagram Siswa'!$D$1</c:f>
              <c:strCache>
                <c:ptCount val="1"/>
                <c:pt idx="0">
                  <c:v>POST-TEST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'Diagram Siswa'!$A$2:$B$36</c:f>
              <c:multiLvlStrCache>
                <c:ptCount val="35"/>
                <c:lvl>
                  <c:pt idx="1">
                    <c:v>ARA</c:v>
                  </c:pt>
                  <c:pt idx="2">
                    <c:v>ASBA</c:v>
                  </c:pt>
                  <c:pt idx="3">
                    <c:v>AP</c:v>
                  </c:pt>
                  <c:pt idx="4">
                    <c:v>ABI</c:v>
                  </c:pt>
                  <c:pt idx="5">
                    <c:v>AZ</c:v>
                  </c:pt>
                  <c:pt idx="6">
                    <c:v>ACD</c:v>
                  </c:pt>
                  <c:pt idx="7">
                    <c:v>ADPA</c:v>
                  </c:pt>
                  <c:pt idx="8">
                    <c:v>AMPA</c:v>
                  </c:pt>
                  <c:pt idx="9">
                    <c:v>AQKA</c:v>
                  </c:pt>
                  <c:pt idx="10">
                    <c:v>ARC</c:v>
                  </c:pt>
                  <c:pt idx="11">
                    <c:v>EA</c:v>
                  </c:pt>
                  <c:pt idx="12">
                    <c:v>EDA</c:v>
                  </c:pt>
                  <c:pt idx="13">
                    <c:v>HAW</c:v>
                  </c:pt>
                  <c:pt idx="14">
                    <c:v>HA</c:v>
                  </c:pt>
                  <c:pt idx="15">
                    <c:v>IAV</c:v>
                  </c:pt>
                  <c:pt idx="16">
                    <c:v>MSP</c:v>
                  </c:pt>
                  <c:pt idx="17">
                    <c:v>MSM</c:v>
                  </c:pt>
                  <c:pt idx="18">
                    <c:v>MA</c:v>
                  </c:pt>
                  <c:pt idx="19">
                    <c:v>MTR</c:v>
                  </c:pt>
                  <c:pt idx="20">
                    <c:v>MAV</c:v>
                  </c:pt>
                  <c:pt idx="21">
                    <c:v>MDA</c:v>
                  </c:pt>
                  <c:pt idx="22">
                    <c:v>METS</c:v>
                  </c:pt>
                  <c:pt idx="23">
                    <c:v>NRA</c:v>
                  </c:pt>
                  <c:pt idx="24">
                    <c:v>NDN</c:v>
                  </c:pt>
                  <c:pt idx="25">
                    <c:v>PAA</c:v>
                  </c:pt>
                  <c:pt idx="26">
                    <c:v>REH</c:v>
                  </c:pt>
                  <c:pt idx="27">
                    <c:v>RHA</c:v>
                  </c:pt>
                  <c:pt idx="28">
                    <c:v>RSM</c:v>
                  </c:pt>
                  <c:pt idx="29">
                    <c:v>SCO</c:v>
                  </c:pt>
                  <c:pt idx="30">
                    <c:v>SAS</c:v>
                  </c:pt>
                  <c:pt idx="31">
                    <c:v>SAM</c:v>
                  </c:pt>
                  <c:pt idx="32">
                    <c:v>VRA</c:v>
                  </c:pt>
                  <c:pt idx="33">
                    <c:v>YRF</c:v>
                  </c:pt>
                  <c:pt idx="34">
                    <c:v>XBS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13</c:v>
                  </c:pt>
                  <c:pt idx="14">
                    <c:v>14</c:v>
                  </c:pt>
                  <c:pt idx="15">
                    <c:v>15</c:v>
                  </c:pt>
                  <c:pt idx="16">
                    <c:v>16</c:v>
                  </c:pt>
                  <c:pt idx="17">
                    <c:v>17</c:v>
                  </c:pt>
                  <c:pt idx="18">
                    <c:v>18</c:v>
                  </c:pt>
                  <c:pt idx="19">
                    <c:v>19</c:v>
                  </c:pt>
                  <c:pt idx="20">
                    <c:v>20</c:v>
                  </c:pt>
                  <c:pt idx="21">
                    <c:v>21</c:v>
                  </c:pt>
                  <c:pt idx="22">
                    <c:v>22</c:v>
                  </c:pt>
                  <c:pt idx="23">
                    <c:v>23</c:v>
                  </c:pt>
                  <c:pt idx="24">
                    <c:v>24</c:v>
                  </c:pt>
                  <c:pt idx="25">
                    <c:v>25</c:v>
                  </c:pt>
                  <c:pt idx="26">
                    <c:v>26</c:v>
                  </c:pt>
                  <c:pt idx="27">
                    <c:v>27</c:v>
                  </c:pt>
                  <c:pt idx="28">
                    <c:v>28</c:v>
                  </c:pt>
                  <c:pt idx="29">
                    <c:v>29</c:v>
                  </c:pt>
                  <c:pt idx="30">
                    <c:v>30</c:v>
                  </c:pt>
                  <c:pt idx="31">
                    <c:v>31</c:v>
                  </c:pt>
                  <c:pt idx="32">
                    <c:v>32</c:v>
                  </c:pt>
                  <c:pt idx="33">
                    <c:v>33</c:v>
                  </c:pt>
                  <c:pt idx="34">
                    <c:v>34</c:v>
                  </c:pt>
                </c:lvl>
              </c:multiLvlStrCache>
            </c:multiLvlStrRef>
          </c:cat>
          <c:val>
            <c:numRef>
              <c:f>'Diagram Siswa'!$D$2:$D$36</c:f>
              <c:numCache>
                <c:formatCode>0</c:formatCode>
                <c:ptCount val="35"/>
                <c:pt idx="1">
                  <c:v>95</c:v>
                </c:pt>
                <c:pt idx="2">
                  <c:v>75</c:v>
                </c:pt>
                <c:pt idx="3">
                  <c:v>77.5</c:v>
                </c:pt>
                <c:pt idx="4">
                  <c:v>85</c:v>
                </c:pt>
                <c:pt idx="5">
                  <c:v>77.5</c:v>
                </c:pt>
                <c:pt idx="6">
                  <c:v>72.5</c:v>
                </c:pt>
                <c:pt idx="7">
                  <c:v>85</c:v>
                </c:pt>
                <c:pt idx="8">
                  <c:v>80</c:v>
                </c:pt>
                <c:pt idx="9">
                  <c:v>85</c:v>
                </c:pt>
                <c:pt idx="10">
                  <c:v>95</c:v>
                </c:pt>
                <c:pt idx="11">
                  <c:v>92.5</c:v>
                </c:pt>
                <c:pt idx="12">
                  <c:v>97.5</c:v>
                </c:pt>
                <c:pt idx="13">
                  <c:v>95</c:v>
                </c:pt>
                <c:pt idx="14">
                  <c:v>75</c:v>
                </c:pt>
                <c:pt idx="15">
                  <c:v>77.5</c:v>
                </c:pt>
                <c:pt idx="16">
                  <c:v>87.5</c:v>
                </c:pt>
                <c:pt idx="17">
                  <c:v>82.5</c:v>
                </c:pt>
                <c:pt idx="18">
                  <c:v>70</c:v>
                </c:pt>
                <c:pt idx="19">
                  <c:v>85</c:v>
                </c:pt>
                <c:pt idx="20">
                  <c:v>75</c:v>
                </c:pt>
                <c:pt idx="21">
                  <c:v>80</c:v>
                </c:pt>
                <c:pt idx="22">
                  <c:v>82.5</c:v>
                </c:pt>
                <c:pt idx="23">
                  <c:v>82.5</c:v>
                </c:pt>
                <c:pt idx="24">
                  <c:v>77.5</c:v>
                </c:pt>
                <c:pt idx="25">
                  <c:v>87.5</c:v>
                </c:pt>
                <c:pt idx="26">
                  <c:v>70</c:v>
                </c:pt>
                <c:pt idx="27">
                  <c:v>82.5</c:v>
                </c:pt>
                <c:pt idx="28">
                  <c:v>75</c:v>
                </c:pt>
                <c:pt idx="29">
                  <c:v>77.5</c:v>
                </c:pt>
                <c:pt idx="30">
                  <c:v>75</c:v>
                </c:pt>
                <c:pt idx="31">
                  <c:v>80</c:v>
                </c:pt>
                <c:pt idx="32">
                  <c:v>75</c:v>
                </c:pt>
                <c:pt idx="33">
                  <c:v>87.5</c:v>
                </c:pt>
                <c:pt idx="34">
                  <c:v>82.5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61-4D6C-A35E-A37D37DBF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928624"/>
        <c:axId val="483515648"/>
      </c:barChart>
      <c:catAx>
        <c:axId val="10492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15648"/>
        <c:crosses val="autoZero"/>
        <c:auto val="1"/>
        <c:lblAlgn val="ctr"/>
        <c:lblOffset val="100"/>
        <c:noMultiLvlLbl val="0"/>
      </c:catAx>
      <c:valAx>
        <c:axId val="48351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2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PRE-TEST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'Diagram Siswa'!$B$37:$B$39</c:f>
              <c:strCache>
                <c:ptCount val="3"/>
                <c:pt idx="0">
                  <c:v>mean</c:v>
                </c:pt>
                <c:pt idx="1">
                  <c:v>median</c:v>
                </c:pt>
                <c:pt idx="2">
                  <c:v>modus</c:v>
                </c:pt>
              </c:strCache>
            </c:strRef>
          </c:cat>
          <c:val>
            <c:numRef>
              <c:f>'Diagram Siswa'!$C$37:$C$39</c:f>
              <c:numCache>
                <c:formatCode>0</c:formatCode>
                <c:ptCount val="3"/>
                <c:pt idx="0">
                  <c:v>46.544117647058826</c:v>
                </c:pt>
                <c:pt idx="1">
                  <c:v>42.5</c:v>
                </c:pt>
                <c:pt idx="2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81-414D-B460-4266B7457752}"/>
            </c:ext>
          </c:extLst>
        </c:ser>
        <c:ser>
          <c:idx val="1"/>
          <c:order val="1"/>
          <c:tx>
            <c:v>POST-TEST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'Diagram Siswa'!$B$37:$B$39</c:f>
              <c:strCache>
                <c:ptCount val="3"/>
                <c:pt idx="0">
                  <c:v>mean</c:v>
                </c:pt>
                <c:pt idx="1">
                  <c:v>median</c:v>
                </c:pt>
                <c:pt idx="2">
                  <c:v>modus</c:v>
                </c:pt>
              </c:strCache>
            </c:strRef>
          </c:cat>
          <c:val>
            <c:numRef>
              <c:f>'Diagram Siswa'!$D$37:$D$39</c:f>
              <c:numCache>
                <c:formatCode>0</c:formatCode>
                <c:ptCount val="3"/>
                <c:pt idx="0">
                  <c:v>81.764705882352942</c:v>
                </c:pt>
                <c:pt idx="1">
                  <c:v>81.25</c:v>
                </c:pt>
                <c:pt idx="2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81-414D-B460-4266B74577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52084808"/>
        <c:axId val="452083008"/>
      </c:barChart>
      <c:catAx>
        <c:axId val="452084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083008"/>
        <c:crosses val="autoZero"/>
        <c:auto val="1"/>
        <c:lblAlgn val="ctr"/>
        <c:lblOffset val="100"/>
        <c:noMultiLvlLbl val="0"/>
      </c:catAx>
      <c:valAx>
        <c:axId val="452083008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452084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 Aspek Penilaian'!$C$1</c:f>
              <c:strCache>
                <c:ptCount val="1"/>
                <c:pt idx="0">
                  <c:v>PRE-TEST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'Diagram Aspek Penilaian'!$A$2:$B$12</c:f>
              <c:multiLvlStrCache>
                <c:ptCount val="11"/>
                <c:lvl>
                  <c:pt idx="1">
                    <c:v>Ketepatan Ucapan</c:v>
                  </c:pt>
                  <c:pt idx="2">
                    <c:v>Tekanan dan Nada</c:v>
                  </c:pt>
                  <c:pt idx="3">
                    <c:v>Diksi</c:v>
                  </c:pt>
                  <c:pt idx="4">
                    <c:v>Pemakaian Kalimat</c:v>
                  </c:pt>
                  <c:pt idx="5">
                    <c:v>Sikap</c:v>
                  </c:pt>
                  <c:pt idx="6">
                    <c:v>Pendangan Mata</c:v>
                  </c:pt>
                  <c:pt idx="7">
                    <c:v>Gestur dan Mimik</c:v>
                  </c:pt>
                  <c:pt idx="8">
                    <c:v>Intonasi</c:v>
                  </c:pt>
                  <c:pt idx="9">
                    <c:v>Pelafalan</c:v>
                  </c:pt>
                  <c:pt idx="10">
                    <c:v>Penguasaan Topik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</c:lvl>
              </c:multiLvlStrCache>
            </c:multiLvlStrRef>
          </c:cat>
          <c:val>
            <c:numRef>
              <c:f>'Diagram Aspek Penilaian'!$C$2:$C$12</c:f>
              <c:numCache>
                <c:formatCode>General</c:formatCode>
                <c:ptCount val="11"/>
                <c:pt idx="1">
                  <c:v>81</c:v>
                </c:pt>
                <c:pt idx="2">
                  <c:v>77</c:v>
                </c:pt>
                <c:pt idx="3">
                  <c:v>70</c:v>
                </c:pt>
                <c:pt idx="4">
                  <c:v>71</c:v>
                </c:pt>
                <c:pt idx="5">
                  <c:v>51</c:v>
                </c:pt>
                <c:pt idx="6">
                  <c:v>47</c:v>
                </c:pt>
                <c:pt idx="7">
                  <c:v>46</c:v>
                </c:pt>
                <c:pt idx="8">
                  <c:v>60</c:v>
                </c:pt>
                <c:pt idx="9">
                  <c:v>67</c:v>
                </c:pt>
                <c:pt idx="10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DD-4B2A-B855-4AC201E4CD7B}"/>
            </c:ext>
          </c:extLst>
        </c:ser>
        <c:ser>
          <c:idx val="1"/>
          <c:order val="1"/>
          <c:tx>
            <c:strRef>
              <c:f>'Diagram Aspek Penilaian'!$D$1</c:f>
              <c:strCache>
                <c:ptCount val="1"/>
                <c:pt idx="0">
                  <c:v>POST-TEST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'Diagram Aspek Penilaian'!$A$2:$B$12</c:f>
              <c:multiLvlStrCache>
                <c:ptCount val="11"/>
                <c:lvl>
                  <c:pt idx="1">
                    <c:v>Ketepatan Ucapan</c:v>
                  </c:pt>
                  <c:pt idx="2">
                    <c:v>Tekanan dan Nada</c:v>
                  </c:pt>
                  <c:pt idx="3">
                    <c:v>Diksi</c:v>
                  </c:pt>
                  <c:pt idx="4">
                    <c:v>Pemakaian Kalimat</c:v>
                  </c:pt>
                  <c:pt idx="5">
                    <c:v>Sikap</c:v>
                  </c:pt>
                  <c:pt idx="6">
                    <c:v>Pendangan Mata</c:v>
                  </c:pt>
                  <c:pt idx="7">
                    <c:v>Gestur dan Mimik</c:v>
                  </c:pt>
                  <c:pt idx="8">
                    <c:v>Intonasi</c:v>
                  </c:pt>
                  <c:pt idx="9">
                    <c:v>Pelafalan</c:v>
                  </c:pt>
                  <c:pt idx="10">
                    <c:v>Penguasaan Topik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</c:lvl>
              </c:multiLvlStrCache>
            </c:multiLvlStrRef>
          </c:cat>
          <c:val>
            <c:numRef>
              <c:f>'Diagram Aspek Penilaian'!$D$2:$D$12</c:f>
              <c:numCache>
                <c:formatCode>General</c:formatCode>
                <c:ptCount val="11"/>
                <c:pt idx="1">
                  <c:v>129</c:v>
                </c:pt>
                <c:pt idx="2">
                  <c:v>123</c:v>
                </c:pt>
                <c:pt idx="3">
                  <c:v>116</c:v>
                </c:pt>
                <c:pt idx="4">
                  <c:v>113</c:v>
                </c:pt>
                <c:pt idx="5">
                  <c:v>115</c:v>
                </c:pt>
                <c:pt idx="6">
                  <c:v>108</c:v>
                </c:pt>
                <c:pt idx="7">
                  <c:v>109</c:v>
                </c:pt>
                <c:pt idx="8">
                  <c:v>100</c:v>
                </c:pt>
                <c:pt idx="9">
                  <c:v>102</c:v>
                </c:pt>
                <c:pt idx="10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DD-4B2A-B855-4AC201E4C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3515648"/>
        <c:axId val="483513488"/>
      </c:barChart>
      <c:catAx>
        <c:axId val="48351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13488"/>
        <c:crosses val="autoZero"/>
        <c:auto val="1"/>
        <c:lblAlgn val="ctr"/>
        <c:lblOffset val="100"/>
        <c:noMultiLvlLbl val="0"/>
      </c:catAx>
      <c:valAx>
        <c:axId val="48351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15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7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 Aspek Penilaian'!$C$1</c:f>
              <c:strCache>
                <c:ptCount val="1"/>
                <c:pt idx="0">
                  <c:v>PRE-TEST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'Diagram Aspek Penilaian'!$A$2:$B$12</c:f>
              <c:multiLvlStrCache>
                <c:ptCount val="11"/>
                <c:lvl>
                  <c:pt idx="1">
                    <c:v>Ketepatan Ucapan</c:v>
                  </c:pt>
                  <c:pt idx="2">
                    <c:v>Tekanan dan Nada</c:v>
                  </c:pt>
                  <c:pt idx="3">
                    <c:v>Diksi</c:v>
                  </c:pt>
                  <c:pt idx="4">
                    <c:v>Pemakaian Kalimat</c:v>
                  </c:pt>
                  <c:pt idx="5">
                    <c:v>Sikap</c:v>
                  </c:pt>
                  <c:pt idx="6">
                    <c:v>Pendangan Mata</c:v>
                  </c:pt>
                  <c:pt idx="7">
                    <c:v>Gestur dan Mimik</c:v>
                  </c:pt>
                  <c:pt idx="8">
                    <c:v>Intonasi</c:v>
                  </c:pt>
                  <c:pt idx="9">
                    <c:v>Pelafalan</c:v>
                  </c:pt>
                  <c:pt idx="10">
                    <c:v>Penguasaan Topik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</c:lvl>
              </c:multiLvlStrCache>
            </c:multiLvlStrRef>
          </c:cat>
          <c:val>
            <c:numRef>
              <c:f>'Diagram Aspek Penilaian'!$C$2:$C$12</c:f>
              <c:numCache>
                <c:formatCode>General</c:formatCode>
                <c:ptCount val="11"/>
                <c:pt idx="1">
                  <c:v>81</c:v>
                </c:pt>
                <c:pt idx="2">
                  <c:v>77</c:v>
                </c:pt>
                <c:pt idx="3">
                  <c:v>70</c:v>
                </c:pt>
                <c:pt idx="4">
                  <c:v>71</c:v>
                </c:pt>
                <c:pt idx="5">
                  <c:v>51</c:v>
                </c:pt>
                <c:pt idx="6">
                  <c:v>47</c:v>
                </c:pt>
                <c:pt idx="7">
                  <c:v>46</c:v>
                </c:pt>
                <c:pt idx="8">
                  <c:v>60</c:v>
                </c:pt>
                <c:pt idx="9">
                  <c:v>67</c:v>
                </c:pt>
                <c:pt idx="10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D-4827-BB5D-101F12B92248}"/>
            </c:ext>
          </c:extLst>
        </c:ser>
        <c:ser>
          <c:idx val="1"/>
          <c:order val="1"/>
          <c:tx>
            <c:strRef>
              <c:f>'Diagram Aspek Penilaian'!$D$1</c:f>
              <c:strCache>
                <c:ptCount val="1"/>
                <c:pt idx="0">
                  <c:v>POST-TEST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multiLvlStrRef>
              <c:f>'Diagram Aspek Penilaian'!$A$2:$B$12</c:f>
              <c:multiLvlStrCache>
                <c:ptCount val="11"/>
                <c:lvl>
                  <c:pt idx="1">
                    <c:v>Ketepatan Ucapan</c:v>
                  </c:pt>
                  <c:pt idx="2">
                    <c:v>Tekanan dan Nada</c:v>
                  </c:pt>
                  <c:pt idx="3">
                    <c:v>Diksi</c:v>
                  </c:pt>
                  <c:pt idx="4">
                    <c:v>Pemakaian Kalimat</c:v>
                  </c:pt>
                  <c:pt idx="5">
                    <c:v>Sikap</c:v>
                  </c:pt>
                  <c:pt idx="6">
                    <c:v>Pendangan Mata</c:v>
                  </c:pt>
                  <c:pt idx="7">
                    <c:v>Gestur dan Mimik</c:v>
                  </c:pt>
                  <c:pt idx="8">
                    <c:v>Intonasi</c:v>
                  </c:pt>
                  <c:pt idx="9">
                    <c:v>Pelafalan</c:v>
                  </c:pt>
                  <c:pt idx="10">
                    <c:v>Penguasaan Topik</c:v>
                  </c:pt>
                </c:lvl>
                <c:lvl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</c:lvl>
              </c:multiLvlStrCache>
            </c:multiLvlStrRef>
          </c:cat>
          <c:val>
            <c:numRef>
              <c:f>'Diagram Aspek Penilaian'!$D$2:$D$12</c:f>
              <c:numCache>
                <c:formatCode>General</c:formatCode>
                <c:ptCount val="11"/>
                <c:pt idx="1">
                  <c:v>129</c:v>
                </c:pt>
                <c:pt idx="2">
                  <c:v>123</c:v>
                </c:pt>
                <c:pt idx="3">
                  <c:v>116</c:v>
                </c:pt>
                <c:pt idx="4">
                  <c:v>113</c:v>
                </c:pt>
                <c:pt idx="5">
                  <c:v>115</c:v>
                </c:pt>
                <c:pt idx="6">
                  <c:v>108</c:v>
                </c:pt>
                <c:pt idx="7">
                  <c:v>109</c:v>
                </c:pt>
                <c:pt idx="8">
                  <c:v>100</c:v>
                </c:pt>
                <c:pt idx="9">
                  <c:v>102</c:v>
                </c:pt>
                <c:pt idx="10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BD-4827-BB5D-101F12B9224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483515648"/>
        <c:axId val="483513488"/>
      </c:barChart>
      <c:catAx>
        <c:axId val="483515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513488"/>
        <c:crosses val="autoZero"/>
        <c:auto val="1"/>
        <c:lblAlgn val="ctr"/>
        <c:lblOffset val="100"/>
        <c:noMultiLvlLbl val="0"/>
      </c:catAx>
      <c:valAx>
        <c:axId val="4835134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83515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22</xdr:row>
      <xdr:rowOff>104774</xdr:rowOff>
    </xdr:from>
    <xdr:to>
      <xdr:col>15</xdr:col>
      <xdr:colOff>104775</xdr:colOff>
      <xdr:row>31</xdr:row>
      <xdr:rowOff>47625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FC602EC-5777-45EC-823D-0894456B30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171450</xdr:colOff>
      <xdr:row>11</xdr:row>
      <xdr:rowOff>57150</xdr:rowOff>
    </xdr:from>
    <xdr:to>
      <xdr:col>10</xdr:col>
      <xdr:colOff>0</xdr:colOff>
      <xdr:row>21</xdr:row>
      <xdr:rowOff>133350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74123A3-3FA6-6698-1509-3FBE6CD713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133351</xdr:colOff>
      <xdr:row>1</xdr:row>
      <xdr:rowOff>19050</xdr:rowOff>
    </xdr:from>
    <xdr:to>
      <xdr:col>11</xdr:col>
      <xdr:colOff>76200</xdr:colOff>
      <xdr:row>11</xdr:row>
      <xdr:rowOff>47625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A8CF5B0-48F3-361B-CE56-11F580DE7C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171450</xdr:colOff>
      <xdr:row>11</xdr:row>
      <xdr:rowOff>152400</xdr:rowOff>
    </xdr:from>
    <xdr:to>
      <xdr:col>18</xdr:col>
      <xdr:colOff>190499</xdr:colOff>
      <xdr:row>25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D0CA4EE-B1C3-4C65-90E5-CF3695DAEE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"/>
  <sheetViews>
    <sheetView topLeftCell="A23" zoomScale="82" zoomScaleNormal="82" workbookViewId="0">
      <selection activeCell="C41" sqref="C41:L41"/>
    </sheetView>
  </sheetViews>
  <sheetFormatPr defaultRowHeight="15" x14ac:dyDescent="0.25"/>
  <cols>
    <col min="1" max="1" width="6.28515625" customWidth="1"/>
    <col min="2" max="2" width="36" customWidth="1"/>
    <col min="3" max="3" width="20.28515625" customWidth="1"/>
    <col min="4" max="4" width="20.140625" customWidth="1"/>
    <col min="5" max="5" width="8.42578125" customWidth="1"/>
    <col min="6" max="6" width="8.140625" customWidth="1"/>
    <col min="7" max="7" width="7.85546875" customWidth="1"/>
    <col min="8" max="8" width="16.85546875" customWidth="1"/>
    <col min="9" max="9" width="14.5703125" customWidth="1"/>
    <col min="10" max="10" width="9.7109375" customWidth="1"/>
    <col min="11" max="11" width="10.7109375" customWidth="1"/>
    <col min="12" max="12" width="16" customWidth="1"/>
    <col min="13" max="13" width="10.42578125" customWidth="1"/>
  </cols>
  <sheetData>
    <row r="1" spans="1:15" x14ac:dyDescent="0.25">
      <c r="A1" s="22" t="s">
        <v>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5" x14ac:dyDescent="0.25">
      <c r="A2" s="23" t="s">
        <v>51</v>
      </c>
      <c r="B2" s="23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5" x14ac:dyDescent="0.25">
      <c r="A3" s="24" t="s">
        <v>50</v>
      </c>
      <c r="B3" s="24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5" x14ac:dyDescent="0.25">
      <c r="A5" s="20" t="s">
        <v>11</v>
      </c>
      <c r="B5" s="20" t="s">
        <v>7</v>
      </c>
      <c r="C5" s="21" t="s">
        <v>0</v>
      </c>
      <c r="D5" s="21"/>
      <c r="E5" s="21"/>
      <c r="F5" s="21"/>
      <c r="G5" s="21"/>
      <c r="H5" s="21"/>
      <c r="I5" s="21"/>
      <c r="J5" s="21"/>
      <c r="K5" s="21"/>
      <c r="L5" s="21"/>
      <c r="M5" s="20" t="s">
        <v>15</v>
      </c>
      <c r="N5" s="10" t="s">
        <v>54</v>
      </c>
    </row>
    <row r="6" spans="1:15" x14ac:dyDescent="0.25">
      <c r="A6" s="20"/>
      <c r="B6" s="20"/>
      <c r="C6" s="2" t="s">
        <v>1</v>
      </c>
      <c r="D6" s="3" t="s">
        <v>13</v>
      </c>
      <c r="E6" s="3" t="s">
        <v>3</v>
      </c>
      <c r="F6" s="3" t="s">
        <v>4</v>
      </c>
      <c r="G6" s="3" t="s">
        <v>5</v>
      </c>
      <c r="H6" s="3" t="s">
        <v>8</v>
      </c>
      <c r="I6" s="3" t="s">
        <v>14</v>
      </c>
      <c r="J6" s="3" t="s">
        <v>6</v>
      </c>
      <c r="K6" s="3" t="s">
        <v>9</v>
      </c>
      <c r="L6" s="3" t="s">
        <v>10</v>
      </c>
      <c r="M6" s="20"/>
      <c r="N6" s="10"/>
    </row>
    <row r="7" spans="1:15" x14ac:dyDescent="0.25">
      <c r="A7" s="4">
        <v>1</v>
      </c>
      <c r="B7" s="5" t="s">
        <v>2</v>
      </c>
      <c r="C7" s="4">
        <v>3</v>
      </c>
      <c r="D7" s="4">
        <v>3</v>
      </c>
      <c r="E7" s="4">
        <v>2</v>
      </c>
      <c r="F7" s="4">
        <v>4</v>
      </c>
      <c r="G7" s="4">
        <v>3</v>
      </c>
      <c r="H7" s="4">
        <v>2</v>
      </c>
      <c r="I7" s="4">
        <v>2</v>
      </c>
      <c r="J7" s="4">
        <v>2</v>
      </c>
      <c r="K7" s="4">
        <v>2</v>
      </c>
      <c r="L7" s="4">
        <v>1</v>
      </c>
      <c r="M7" s="7">
        <f t="shared" ref="M7:M40" si="0">SUM(C7:L7)</f>
        <v>24</v>
      </c>
      <c r="N7" s="7">
        <v>60</v>
      </c>
    </row>
    <row r="8" spans="1:15" x14ac:dyDescent="0.25">
      <c r="A8" s="4">
        <v>2</v>
      </c>
      <c r="B8" s="6" t="s">
        <v>16</v>
      </c>
      <c r="C8" s="4">
        <v>2</v>
      </c>
      <c r="D8" s="4">
        <v>2</v>
      </c>
      <c r="E8" s="4">
        <v>2</v>
      </c>
      <c r="F8" s="4">
        <v>2</v>
      </c>
      <c r="G8" s="4">
        <v>1</v>
      </c>
      <c r="H8" s="4">
        <v>1</v>
      </c>
      <c r="I8" s="4">
        <v>1</v>
      </c>
      <c r="J8" s="4">
        <v>1</v>
      </c>
      <c r="K8" s="4">
        <v>1</v>
      </c>
      <c r="L8" s="4">
        <v>1</v>
      </c>
      <c r="M8" s="7">
        <f t="shared" si="0"/>
        <v>14</v>
      </c>
      <c r="N8" s="7">
        <f>M8/40*100</f>
        <v>35</v>
      </c>
    </row>
    <row r="9" spans="1:15" x14ac:dyDescent="0.25">
      <c r="A9" s="4">
        <v>3</v>
      </c>
      <c r="B9" s="6" t="s">
        <v>17</v>
      </c>
      <c r="C9" s="4">
        <v>2</v>
      </c>
      <c r="D9" s="4">
        <v>2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2</v>
      </c>
      <c r="K9" s="4">
        <v>2</v>
      </c>
      <c r="L9" s="4">
        <v>2</v>
      </c>
      <c r="M9" s="7">
        <f t="shared" si="0"/>
        <v>15</v>
      </c>
      <c r="N9" s="7">
        <f t="shared" ref="N9:N40" si="1">M9/40*100</f>
        <v>37.5</v>
      </c>
      <c r="O9" s="11"/>
    </row>
    <row r="10" spans="1:15" x14ac:dyDescent="0.25">
      <c r="A10" s="4">
        <v>4</v>
      </c>
      <c r="B10" s="6" t="s">
        <v>18</v>
      </c>
      <c r="C10" s="4">
        <v>2</v>
      </c>
      <c r="D10" s="4">
        <v>2</v>
      </c>
      <c r="E10" s="4">
        <v>2</v>
      </c>
      <c r="F10" s="4">
        <v>2</v>
      </c>
      <c r="G10" s="4">
        <v>1</v>
      </c>
      <c r="H10" s="4">
        <v>1</v>
      </c>
      <c r="I10" s="4">
        <v>1</v>
      </c>
      <c r="J10" s="4">
        <v>2</v>
      </c>
      <c r="K10" s="4">
        <v>3</v>
      </c>
      <c r="L10" s="4">
        <v>1</v>
      </c>
      <c r="M10" s="7">
        <f t="shared" si="0"/>
        <v>17</v>
      </c>
      <c r="N10" s="7">
        <f t="shared" si="1"/>
        <v>42.5</v>
      </c>
    </row>
    <row r="11" spans="1:15" x14ac:dyDescent="0.25">
      <c r="A11" s="4">
        <v>5</v>
      </c>
      <c r="B11" s="6" t="s">
        <v>19</v>
      </c>
      <c r="C11" s="4">
        <v>2</v>
      </c>
      <c r="D11" s="4">
        <v>2</v>
      </c>
      <c r="E11" s="4">
        <v>3</v>
      </c>
      <c r="F11" s="4">
        <v>2</v>
      </c>
      <c r="G11" s="4">
        <v>1</v>
      </c>
      <c r="H11" s="4">
        <v>1</v>
      </c>
      <c r="I11" s="4">
        <v>1</v>
      </c>
      <c r="J11" s="4">
        <v>2</v>
      </c>
      <c r="K11" s="4">
        <v>3</v>
      </c>
      <c r="L11" s="4">
        <v>2</v>
      </c>
      <c r="M11" s="7">
        <f t="shared" si="0"/>
        <v>19</v>
      </c>
      <c r="N11" s="7">
        <f t="shared" si="1"/>
        <v>47.5</v>
      </c>
    </row>
    <row r="12" spans="1:15" x14ac:dyDescent="0.25">
      <c r="A12" s="4">
        <v>6</v>
      </c>
      <c r="B12" s="6" t="s">
        <v>20</v>
      </c>
      <c r="C12" s="4">
        <v>3</v>
      </c>
      <c r="D12" s="4">
        <v>2</v>
      </c>
      <c r="E12" s="4">
        <v>3</v>
      </c>
      <c r="F12" s="4">
        <v>3</v>
      </c>
      <c r="G12" s="4">
        <v>1</v>
      </c>
      <c r="H12" s="4">
        <v>1</v>
      </c>
      <c r="I12" s="4">
        <v>1</v>
      </c>
      <c r="J12" s="4">
        <v>1</v>
      </c>
      <c r="K12" s="4">
        <v>2</v>
      </c>
      <c r="L12" s="4">
        <v>2</v>
      </c>
      <c r="M12" s="7">
        <f t="shared" si="0"/>
        <v>19</v>
      </c>
      <c r="N12" s="7">
        <f t="shared" si="1"/>
        <v>47.5</v>
      </c>
    </row>
    <row r="13" spans="1:15" x14ac:dyDescent="0.25">
      <c r="A13" s="4">
        <v>7</v>
      </c>
      <c r="B13" s="6" t="s">
        <v>21</v>
      </c>
      <c r="C13" s="4">
        <v>3</v>
      </c>
      <c r="D13" s="4">
        <v>3</v>
      </c>
      <c r="E13" s="4">
        <v>2</v>
      </c>
      <c r="F13" s="4">
        <v>2</v>
      </c>
      <c r="G13" s="4">
        <v>2</v>
      </c>
      <c r="H13" s="4">
        <v>2</v>
      </c>
      <c r="I13" s="4">
        <v>2</v>
      </c>
      <c r="J13" s="4">
        <v>2</v>
      </c>
      <c r="K13" s="4">
        <v>1</v>
      </c>
      <c r="L13" s="4">
        <v>2</v>
      </c>
      <c r="M13" s="7">
        <f t="shared" si="0"/>
        <v>21</v>
      </c>
      <c r="N13" s="7">
        <f t="shared" si="1"/>
        <v>52.5</v>
      </c>
    </row>
    <row r="14" spans="1:15" x14ac:dyDescent="0.25">
      <c r="A14" s="4">
        <v>8</v>
      </c>
      <c r="B14" s="6" t="s">
        <v>22</v>
      </c>
      <c r="C14" s="4">
        <v>2</v>
      </c>
      <c r="D14" s="4">
        <v>2</v>
      </c>
      <c r="E14" s="4">
        <v>2</v>
      </c>
      <c r="F14" s="4">
        <v>2</v>
      </c>
      <c r="G14" s="4">
        <v>1</v>
      </c>
      <c r="H14" s="4">
        <v>1</v>
      </c>
      <c r="I14" s="4">
        <v>1</v>
      </c>
      <c r="J14" s="4">
        <v>1</v>
      </c>
      <c r="K14" s="4">
        <v>2</v>
      </c>
      <c r="L14" s="4">
        <v>2</v>
      </c>
      <c r="M14" s="7">
        <f t="shared" si="0"/>
        <v>16</v>
      </c>
      <c r="N14" s="7">
        <f t="shared" si="1"/>
        <v>40</v>
      </c>
    </row>
    <row r="15" spans="1:15" x14ac:dyDescent="0.25">
      <c r="A15" s="4">
        <v>9</v>
      </c>
      <c r="B15" s="6" t="s">
        <v>23</v>
      </c>
      <c r="C15" s="4">
        <v>3</v>
      </c>
      <c r="D15" s="4">
        <v>3</v>
      </c>
      <c r="E15" s="4">
        <v>2</v>
      </c>
      <c r="F15" s="4">
        <v>3</v>
      </c>
      <c r="G15" s="4">
        <v>2</v>
      </c>
      <c r="H15" s="4">
        <v>1</v>
      </c>
      <c r="I15" s="4">
        <v>1</v>
      </c>
      <c r="J15" s="4">
        <v>2</v>
      </c>
      <c r="K15" s="4">
        <v>2</v>
      </c>
      <c r="L15" s="4">
        <v>2</v>
      </c>
      <c r="M15" s="7">
        <f t="shared" si="0"/>
        <v>21</v>
      </c>
      <c r="N15" s="7">
        <f t="shared" si="1"/>
        <v>52.5</v>
      </c>
    </row>
    <row r="16" spans="1:15" ht="15.75" customHeight="1" x14ac:dyDescent="0.25">
      <c r="A16" s="4">
        <v>10</v>
      </c>
      <c r="B16" s="6" t="s">
        <v>24</v>
      </c>
      <c r="C16" s="4">
        <v>3</v>
      </c>
      <c r="D16" s="4">
        <v>3</v>
      </c>
      <c r="E16" s="4">
        <v>3</v>
      </c>
      <c r="F16" s="4">
        <v>3</v>
      </c>
      <c r="G16" s="4">
        <v>2</v>
      </c>
      <c r="H16" s="4">
        <v>1</v>
      </c>
      <c r="I16" s="4">
        <v>1</v>
      </c>
      <c r="J16" s="4">
        <v>3</v>
      </c>
      <c r="K16" s="4">
        <v>3</v>
      </c>
      <c r="L16" s="4">
        <v>2</v>
      </c>
      <c r="M16" s="7">
        <f t="shared" si="0"/>
        <v>24</v>
      </c>
      <c r="N16" s="7">
        <f t="shared" si="1"/>
        <v>60</v>
      </c>
    </row>
    <row r="17" spans="1:14" x14ac:dyDescent="0.25">
      <c r="A17" s="4">
        <v>11</v>
      </c>
      <c r="B17" s="6" t="s">
        <v>25</v>
      </c>
      <c r="C17" s="4">
        <v>2</v>
      </c>
      <c r="D17" s="4">
        <v>3</v>
      </c>
      <c r="E17" s="4">
        <v>2</v>
      </c>
      <c r="F17" s="4">
        <v>2</v>
      </c>
      <c r="G17" s="4">
        <v>1</v>
      </c>
      <c r="H17" s="4">
        <v>1</v>
      </c>
      <c r="I17" s="4">
        <v>1</v>
      </c>
      <c r="J17" s="4">
        <v>1</v>
      </c>
      <c r="K17" s="4">
        <v>2</v>
      </c>
      <c r="L17" s="4">
        <v>2</v>
      </c>
      <c r="M17" s="7">
        <f t="shared" si="0"/>
        <v>17</v>
      </c>
      <c r="N17" s="7">
        <f t="shared" si="1"/>
        <v>42.5</v>
      </c>
    </row>
    <row r="18" spans="1:14" x14ac:dyDescent="0.25">
      <c r="A18" s="4">
        <v>12</v>
      </c>
      <c r="B18" s="6" t="s">
        <v>26</v>
      </c>
      <c r="C18" s="4">
        <v>3</v>
      </c>
      <c r="D18" s="4">
        <v>3</v>
      </c>
      <c r="E18" s="4">
        <v>3</v>
      </c>
      <c r="F18" s="4">
        <v>2</v>
      </c>
      <c r="G18" s="4">
        <v>3</v>
      </c>
      <c r="H18" s="4">
        <v>3</v>
      </c>
      <c r="I18" s="4">
        <v>3</v>
      </c>
      <c r="J18" s="4">
        <v>2</v>
      </c>
      <c r="K18" s="4">
        <v>3</v>
      </c>
      <c r="L18" s="4">
        <v>3</v>
      </c>
      <c r="M18" s="7">
        <f t="shared" si="0"/>
        <v>28</v>
      </c>
      <c r="N18" s="7">
        <f t="shared" si="1"/>
        <v>70</v>
      </c>
    </row>
    <row r="19" spans="1:14" ht="15.75" customHeight="1" x14ac:dyDescent="0.25">
      <c r="A19" s="4">
        <v>13</v>
      </c>
      <c r="B19" s="6" t="s">
        <v>48</v>
      </c>
      <c r="C19" s="4">
        <v>3</v>
      </c>
      <c r="D19" s="4">
        <v>3</v>
      </c>
      <c r="E19" s="4">
        <v>3</v>
      </c>
      <c r="F19" s="4">
        <v>3</v>
      </c>
      <c r="G19" s="4">
        <v>3</v>
      </c>
      <c r="H19" s="4">
        <v>3</v>
      </c>
      <c r="I19" s="4">
        <v>2</v>
      </c>
      <c r="J19" s="4">
        <v>2</v>
      </c>
      <c r="K19" s="4">
        <v>2</v>
      </c>
      <c r="L19" s="4">
        <v>3</v>
      </c>
      <c r="M19" s="7">
        <f t="shared" si="0"/>
        <v>27</v>
      </c>
      <c r="N19" s="7">
        <f t="shared" si="1"/>
        <v>67.5</v>
      </c>
    </row>
    <row r="20" spans="1:14" x14ac:dyDescent="0.25">
      <c r="A20" s="4">
        <v>14</v>
      </c>
      <c r="B20" s="6" t="s">
        <v>27</v>
      </c>
      <c r="C20" s="7">
        <v>2</v>
      </c>
      <c r="D20" s="7">
        <v>2</v>
      </c>
      <c r="E20" s="7">
        <v>1</v>
      </c>
      <c r="F20" s="7">
        <v>2</v>
      </c>
      <c r="G20" s="7">
        <v>1</v>
      </c>
      <c r="H20" s="7">
        <v>1</v>
      </c>
      <c r="I20" s="7">
        <v>1</v>
      </c>
      <c r="J20" s="7">
        <v>1</v>
      </c>
      <c r="K20" s="7">
        <v>1</v>
      </c>
      <c r="L20" s="7">
        <v>1</v>
      </c>
      <c r="M20" s="7">
        <f t="shared" si="0"/>
        <v>13</v>
      </c>
      <c r="N20" s="7">
        <f t="shared" si="1"/>
        <v>32.5</v>
      </c>
    </row>
    <row r="21" spans="1:14" x14ac:dyDescent="0.25">
      <c r="A21" s="4">
        <v>15</v>
      </c>
      <c r="B21" s="6" t="s">
        <v>28</v>
      </c>
      <c r="C21" s="7">
        <v>2</v>
      </c>
      <c r="D21" s="7">
        <v>2</v>
      </c>
      <c r="E21" s="7">
        <v>1</v>
      </c>
      <c r="F21" s="7">
        <v>2</v>
      </c>
      <c r="G21" s="7">
        <v>1</v>
      </c>
      <c r="H21" s="7">
        <v>1</v>
      </c>
      <c r="I21" s="7">
        <v>1</v>
      </c>
      <c r="J21" s="7">
        <v>2</v>
      </c>
      <c r="K21" s="7">
        <v>2</v>
      </c>
      <c r="L21" s="7">
        <v>2</v>
      </c>
      <c r="M21" s="7">
        <f t="shared" si="0"/>
        <v>16</v>
      </c>
      <c r="N21" s="7">
        <f t="shared" si="1"/>
        <v>40</v>
      </c>
    </row>
    <row r="22" spans="1:14" x14ac:dyDescent="0.25">
      <c r="A22" s="4">
        <v>16</v>
      </c>
      <c r="B22" s="6" t="s">
        <v>29</v>
      </c>
      <c r="C22" s="7">
        <v>3</v>
      </c>
      <c r="D22" s="7">
        <v>3</v>
      </c>
      <c r="E22" s="7">
        <v>2</v>
      </c>
      <c r="F22" s="7">
        <v>3</v>
      </c>
      <c r="G22" s="7">
        <v>1</v>
      </c>
      <c r="H22" s="7">
        <v>1</v>
      </c>
      <c r="I22" s="7">
        <v>3</v>
      </c>
      <c r="J22" s="7">
        <v>3</v>
      </c>
      <c r="K22" s="7">
        <v>2</v>
      </c>
      <c r="L22" s="7">
        <v>2</v>
      </c>
      <c r="M22" s="7">
        <f t="shared" si="0"/>
        <v>23</v>
      </c>
      <c r="N22" s="7">
        <f t="shared" si="1"/>
        <v>57.499999999999993</v>
      </c>
    </row>
    <row r="23" spans="1:14" x14ac:dyDescent="0.25">
      <c r="A23" s="4">
        <v>17</v>
      </c>
      <c r="B23" s="6" t="s">
        <v>30</v>
      </c>
      <c r="C23" s="7">
        <v>2</v>
      </c>
      <c r="D23" s="7">
        <v>3</v>
      </c>
      <c r="E23" s="7">
        <v>2</v>
      </c>
      <c r="F23" s="7">
        <v>1</v>
      </c>
      <c r="G23" s="7">
        <v>1</v>
      </c>
      <c r="H23" s="7">
        <v>3</v>
      </c>
      <c r="I23" s="7">
        <v>1</v>
      </c>
      <c r="J23" s="7">
        <v>1</v>
      </c>
      <c r="K23" s="7">
        <v>2</v>
      </c>
      <c r="L23" s="7">
        <v>1</v>
      </c>
      <c r="M23" s="7">
        <f t="shared" si="0"/>
        <v>17</v>
      </c>
      <c r="N23" s="7">
        <f t="shared" si="1"/>
        <v>42.5</v>
      </c>
    </row>
    <row r="24" spans="1:14" x14ac:dyDescent="0.25">
      <c r="A24" s="4">
        <v>18</v>
      </c>
      <c r="B24" s="6" t="s">
        <v>31</v>
      </c>
      <c r="C24" s="8">
        <v>2</v>
      </c>
      <c r="D24" s="7">
        <v>2</v>
      </c>
      <c r="E24" s="7">
        <v>2</v>
      </c>
      <c r="F24" s="7">
        <v>2</v>
      </c>
      <c r="G24" s="7">
        <v>1</v>
      </c>
      <c r="H24" s="7">
        <v>2</v>
      </c>
      <c r="I24" s="7">
        <v>1</v>
      </c>
      <c r="J24" s="7">
        <v>1</v>
      </c>
      <c r="K24" s="7">
        <v>1</v>
      </c>
      <c r="L24" s="7">
        <v>1</v>
      </c>
      <c r="M24" s="7">
        <f t="shared" si="0"/>
        <v>15</v>
      </c>
      <c r="N24" s="7">
        <f t="shared" si="1"/>
        <v>37.5</v>
      </c>
    </row>
    <row r="25" spans="1:14" x14ac:dyDescent="0.25">
      <c r="A25" s="4">
        <v>19</v>
      </c>
      <c r="B25" s="6" t="s">
        <v>32</v>
      </c>
      <c r="C25" s="7">
        <v>2</v>
      </c>
      <c r="D25" s="7">
        <v>2</v>
      </c>
      <c r="E25" s="7">
        <v>3</v>
      </c>
      <c r="F25" s="7">
        <v>3</v>
      </c>
      <c r="G25" s="7">
        <v>3</v>
      </c>
      <c r="H25" s="7">
        <v>3</v>
      </c>
      <c r="I25" s="7">
        <v>3</v>
      </c>
      <c r="J25" s="7">
        <v>3</v>
      </c>
      <c r="K25" s="7">
        <v>3</v>
      </c>
      <c r="L25" s="7">
        <v>1</v>
      </c>
      <c r="M25" s="7">
        <f t="shared" si="0"/>
        <v>26</v>
      </c>
      <c r="N25" s="7">
        <f t="shared" si="1"/>
        <v>65</v>
      </c>
    </row>
    <row r="26" spans="1:14" ht="15.75" customHeight="1" x14ac:dyDescent="0.25">
      <c r="A26" s="4">
        <v>20</v>
      </c>
      <c r="B26" s="6" t="s">
        <v>47</v>
      </c>
      <c r="C26" s="7">
        <v>2</v>
      </c>
      <c r="D26" s="7">
        <v>1</v>
      </c>
      <c r="E26" s="7">
        <v>1</v>
      </c>
      <c r="F26" s="7">
        <v>2</v>
      </c>
      <c r="G26" s="7">
        <v>1</v>
      </c>
      <c r="H26" s="7">
        <v>1</v>
      </c>
      <c r="I26" s="7">
        <v>1</v>
      </c>
      <c r="J26" s="7">
        <v>2</v>
      </c>
      <c r="K26" s="7">
        <v>2</v>
      </c>
      <c r="L26" s="7">
        <v>2</v>
      </c>
      <c r="M26" s="7">
        <f t="shared" si="0"/>
        <v>15</v>
      </c>
      <c r="N26" s="7">
        <f t="shared" si="1"/>
        <v>37.5</v>
      </c>
    </row>
    <row r="27" spans="1:14" x14ac:dyDescent="0.25">
      <c r="A27" s="4">
        <v>21</v>
      </c>
      <c r="B27" s="6" t="s">
        <v>33</v>
      </c>
      <c r="C27" s="7">
        <v>2</v>
      </c>
      <c r="D27" s="7">
        <v>3</v>
      </c>
      <c r="E27" s="7">
        <v>1</v>
      </c>
      <c r="F27" s="7">
        <v>2</v>
      </c>
      <c r="G27" s="7">
        <v>2</v>
      </c>
      <c r="H27" s="7">
        <v>1</v>
      </c>
      <c r="I27" s="7">
        <v>1</v>
      </c>
      <c r="J27" s="7">
        <v>1</v>
      </c>
      <c r="K27" s="7">
        <v>2</v>
      </c>
      <c r="L27" s="7">
        <v>1</v>
      </c>
      <c r="M27" s="7">
        <f t="shared" si="0"/>
        <v>16</v>
      </c>
      <c r="N27" s="7">
        <f t="shared" si="1"/>
        <v>40</v>
      </c>
    </row>
    <row r="28" spans="1:14" x14ac:dyDescent="0.25">
      <c r="A28" s="4">
        <v>22</v>
      </c>
      <c r="B28" s="6" t="s">
        <v>34</v>
      </c>
      <c r="C28" s="7">
        <v>3</v>
      </c>
      <c r="D28" s="7">
        <v>2</v>
      </c>
      <c r="E28" s="7">
        <v>3</v>
      </c>
      <c r="F28" s="7">
        <v>2</v>
      </c>
      <c r="G28" s="7">
        <v>2</v>
      </c>
      <c r="H28" s="7">
        <v>2</v>
      </c>
      <c r="I28" s="7">
        <v>2</v>
      </c>
      <c r="J28" s="7">
        <v>3</v>
      </c>
      <c r="K28" s="7">
        <v>2</v>
      </c>
      <c r="L28" s="7">
        <v>3</v>
      </c>
      <c r="M28" s="7">
        <f t="shared" si="0"/>
        <v>24</v>
      </c>
      <c r="N28" s="7">
        <f t="shared" si="1"/>
        <v>60</v>
      </c>
    </row>
    <row r="29" spans="1:14" x14ac:dyDescent="0.25">
      <c r="A29" s="4">
        <v>23</v>
      </c>
      <c r="B29" s="6" t="s">
        <v>35</v>
      </c>
      <c r="C29" s="7">
        <v>3</v>
      </c>
      <c r="D29" s="7">
        <v>2</v>
      </c>
      <c r="E29" s="7">
        <v>3</v>
      </c>
      <c r="F29" s="7">
        <v>2</v>
      </c>
      <c r="G29" s="7">
        <v>1</v>
      </c>
      <c r="H29" s="7">
        <v>1</v>
      </c>
      <c r="I29" s="7">
        <v>1</v>
      </c>
      <c r="J29" s="7">
        <v>2</v>
      </c>
      <c r="K29" s="7">
        <v>2</v>
      </c>
      <c r="L29" s="7">
        <v>1</v>
      </c>
      <c r="M29" s="7">
        <f t="shared" si="0"/>
        <v>18</v>
      </c>
      <c r="N29" s="7">
        <f t="shared" si="1"/>
        <v>45</v>
      </c>
    </row>
    <row r="30" spans="1:14" x14ac:dyDescent="0.25">
      <c r="A30" s="4">
        <v>24</v>
      </c>
      <c r="B30" s="6" t="s">
        <v>36</v>
      </c>
      <c r="C30" s="7">
        <v>2</v>
      </c>
      <c r="D30" s="7">
        <v>2</v>
      </c>
      <c r="E30" s="7">
        <v>2</v>
      </c>
      <c r="F30" s="7">
        <v>1</v>
      </c>
      <c r="G30" s="7">
        <v>1</v>
      </c>
      <c r="H30" s="7">
        <v>1</v>
      </c>
      <c r="I30" s="7">
        <v>1</v>
      </c>
      <c r="J30" s="7">
        <v>1</v>
      </c>
      <c r="K30" s="7">
        <v>1</v>
      </c>
      <c r="L30" s="7">
        <v>2</v>
      </c>
      <c r="M30" s="7">
        <f t="shared" si="0"/>
        <v>14</v>
      </c>
      <c r="N30" s="7">
        <f t="shared" si="1"/>
        <v>35</v>
      </c>
    </row>
    <row r="31" spans="1:14" x14ac:dyDescent="0.25">
      <c r="A31" s="4">
        <v>25</v>
      </c>
      <c r="B31" s="6" t="s">
        <v>37</v>
      </c>
      <c r="C31" s="7">
        <v>3</v>
      </c>
      <c r="D31" s="7">
        <v>3</v>
      </c>
      <c r="E31" s="7">
        <v>2</v>
      </c>
      <c r="F31" s="7">
        <v>2</v>
      </c>
      <c r="G31" s="7">
        <v>2</v>
      </c>
      <c r="H31" s="7">
        <v>1</v>
      </c>
      <c r="I31" s="7">
        <v>1</v>
      </c>
      <c r="J31" s="7">
        <v>3</v>
      </c>
      <c r="K31" s="7">
        <v>2</v>
      </c>
      <c r="L31" s="7">
        <v>3</v>
      </c>
      <c r="M31" s="7">
        <f t="shared" si="0"/>
        <v>22</v>
      </c>
      <c r="N31" s="7">
        <f t="shared" si="1"/>
        <v>55.000000000000007</v>
      </c>
    </row>
    <row r="32" spans="1:14" x14ac:dyDescent="0.25">
      <c r="A32" s="4">
        <v>26</v>
      </c>
      <c r="B32" s="6" t="s">
        <v>38</v>
      </c>
      <c r="C32" s="7">
        <v>2</v>
      </c>
      <c r="D32" s="7">
        <v>2</v>
      </c>
      <c r="E32" s="7">
        <v>2</v>
      </c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f t="shared" si="0"/>
        <v>13</v>
      </c>
      <c r="N32" s="7">
        <f t="shared" si="1"/>
        <v>32.5</v>
      </c>
    </row>
    <row r="33" spans="1:14" x14ac:dyDescent="0.25">
      <c r="A33" s="4">
        <v>27</v>
      </c>
      <c r="B33" s="6" t="s">
        <v>39</v>
      </c>
      <c r="C33" s="7">
        <v>2</v>
      </c>
      <c r="D33" s="7">
        <v>2</v>
      </c>
      <c r="E33" s="7">
        <v>2</v>
      </c>
      <c r="F33" s="7">
        <v>2</v>
      </c>
      <c r="G33" s="7">
        <v>1</v>
      </c>
      <c r="H33" s="7">
        <v>1</v>
      </c>
      <c r="I33" s="7">
        <v>1</v>
      </c>
      <c r="J33" s="7">
        <v>2</v>
      </c>
      <c r="K33" s="7">
        <v>2</v>
      </c>
      <c r="L33" s="7">
        <v>1</v>
      </c>
      <c r="M33" s="7">
        <f t="shared" si="0"/>
        <v>16</v>
      </c>
      <c r="N33" s="7">
        <f t="shared" si="1"/>
        <v>40</v>
      </c>
    </row>
    <row r="34" spans="1:14" x14ac:dyDescent="0.25">
      <c r="A34" s="4">
        <v>28</v>
      </c>
      <c r="B34" s="6" t="s">
        <v>40</v>
      </c>
      <c r="C34" s="7">
        <v>2</v>
      </c>
      <c r="D34" s="7">
        <v>1</v>
      </c>
      <c r="E34" s="7">
        <v>1</v>
      </c>
      <c r="F34" s="7">
        <v>2</v>
      </c>
      <c r="G34" s="7">
        <v>1</v>
      </c>
      <c r="H34" s="7">
        <v>1</v>
      </c>
      <c r="I34" s="7">
        <v>1</v>
      </c>
      <c r="J34" s="7">
        <v>2</v>
      </c>
      <c r="K34" s="7">
        <v>2</v>
      </c>
      <c r="L34" s="7">
        <v>1</v>
      </c>
      <c r="M34" s="7">
        <f t="shared" si="0"/>
        <v>14</v>
      </c>
      <c r="N34" s="7">
        <f t="shared" si="1"/>
        <v>35</v>
      </c>
    </row>
    <row r="35" spans="1:14" x14ac:dyDescent="0.25">
      <c r="A35" s="4">
        <v>29</v>
      </c>
      <c r="B35" s="6" t="s">
        <v>41</v>
      </c>
      <c r="C35" s="7">
        <v>3</v>
      </c>
      <c r="D35" s="7">
        <v>2</v>
      </c>
      <c r="E35" s="7">
        <v>3</v>
      </c>
      <c r="F35" s="7">
        <v>1</v>
      </c>
      <c r="G35" s="7">
        <v>1</v>
      </c>
      <c r="H35" s="7">
        <v>1</v>
      </c>
      <c r="I35" s="7">
        <v>1</v>
      </c>
      <c r="J35" s="7">
        <v>2</v>
      </c>
      <c r="K35" s="7">
        <v>2</v>
      </c>
      <c r="L35" s="7">
        <v>3</v>
      </c>
      <c r="M35" s="7">
        <f t="shared" si="0"/>
        <v>19</v>
      </c>
      <c r="N35" s="7">
        <f t="shared" si="1"/>
        <v>47.5</v>
      </c>
    </row>
    <row r="36" spans="1:14" x14ac:dyDescent="0.25">
      <c r="A36" s="4">
        <v>30</v>
      </c>
      <c r="B36" s="6" t="s">
        <v>42</v>
      </c>
      <c r="C36" s="7">
        <v>2</v>
      </c>
      <c r="D36" s="7">
        <v>1</v>
      </c>
      <c r="E36" s="7">
        <v>1</v>
      </c>
      <c r="F36" s="7">
        <v>2</v>
      </c>
      <c r="G36" s="7">
        <v>3</v>
      </c>
      <c r="H36" s="7">
        <v>2</v>
      </c>
      <c r="I36" s="7">
        <v>2</v>
      </c>
      <c r="J36" s="7">
        <v>1</v>
      </c>
      <c r="K36" s="7">
        <v>1</v>
      </c>
      <c r="L36" s="7">
        <v>1</v>
      </c>
      <c r="M36" s="7">
        <f t="shared" si="0"/>
        <v>16</v>
      </c>
      <c r="N36" s="7">
        <f t="shared" si="1"/>
        <v>40</v>
      </c>
    </row>
    <row r="37" spans="1:14" x14ac:dyDescent="0.25">
      <c r="A37" s="4">
        <v>31</v>
      </c>
      <c r="B37" s="6" t="s">
        <v>43</v>
      </c>
      <c r="C37" s="7">
        <v>2</v>
      </c>
      <c r="D37" s="7">
        <v>2</v>
      </c>
      <c r="E37" s="7">
        <v>1</v>
      </c>
      <c r="F37" s="7">
        <v>2</v>
      </c>
      <c r="G37" s="7">
        <v>1</v>
      </c>
      <c r="H37" s="7">
        <v>1</v>
      </c>
      <c r="I37" s="7">
        <v>1</v>
      </c>
      <c r="J37" s="7">
        <v>2</v>
      </c>
      <c r="K37" s="7">
        <v>2</v>
      </c>
      <c r="L37" s="7">
        <v>3</v>
      </c>
      <c r="M37" s="7">
        <f t="shared" si="0"/>
        <v>17</v>
      </c>
      <c r="N37" s="7">
        <f t="shared" si="1"/>
        <v>42.5</v>
      </c>
    </row>
    <row r="38" spans="1:14" x14ac:dyDescent="0.25">
      <c r="A38" s="4">
        <v>32</v>
      </c>
      <c r="B38" s="6" t="s">
        <v>44</v>
      </c>
      <c r="C38" s="7">
        <v>2</v>
      </c>
      <c r="D38" s="7">
        <v>2</v>
      </c>
      <c r="E38" s="7">
        <v>2</v>
      </c>
      <c r="F38" s="7">
        <v>1</v>
      </c>
      <c r="G38" s="7">
        <v>1</v>
      </c>
      <c r="H38" s="7">
        <v>1</v>
      </c>
      <c r="I38" s="7">
        <v>1</v>
      </c>
      <c r="J38" s="7">
        <v>1</v>
      </c>
      <c r="K38" s="7">
        <v>2</v>
      </c>
      <c r="L38" s="7">
        <v>3</v>
      </c>
      <c r="M38" s="7">
        <f t="shared" si="0"/>
        <v>16</v>
      </c>
      <c r="N38" s="7">
        <f t="shared" si="1"/>
        <v>40</v>
      </c>
    </row>
    <row r="39" spans="1:14" x14ac:dyDescent="0.25">
      <c r="A39" s="4">
        <v>33</v>
      </c>
      <c r="B39" s="6" t="s">
        <v>45</v>
      </c>
      <c r="C39" s="7">
        <v>3</v>
      </c>
      <c r="D39" s="7">
        <v>2</v>
      </c>
      <c r="E39" s="7">
        <v>2</v>
      </c>
      <c r="F39" s="7">
        <v>2</v>
      </c>
      <c r="G39" s="7">
        <v>1</v>
      </c>
      <c r="H39" s="7">
        <v>1</v>
      </c>
      <c r="I39" s="7">
        <v>2</v>
      </c>
      <c r="J39" s="7">
        <v>2</v>
      </c>
      <c r="K39" s="7">
        <v>3</v>
      </c>
      <c r="L39" s="7">
        <v>3</v>
      </c>
      <c r="M39" s="7">
        <f t="shared" si="0"/>
        <v>21</v>
      </c>
      <c r="N39" s="7">
        <f t="shared" si="1"/>
        <v>52.5</v>
      </c>
    </row>
    <row r="40" spans="1:14" x14ac:dyDescent="0.25">
      <c r="A40" s="4">
        <v>34</v>
      </c>
      <c r="B40" s="6" t="s">
        <v>46</v>
      </c>
      <c r="C40" s="7">
        <v>2</v>
      </c>
      <c r="D40" s="7">
        <v>3</v>
      </c>
      <c r="E40" s="7">
        <v>3</v>
      </c>
      <c r="F40" s="7">
        <v>3</v>
      </c>
      <c r="G40" s="7">
        <v>2</v>
      </c>
      <c r="H40" s="7">
        <v>1</v>
      </c>
      <c r="I40" s="7">
        <v>1</v>
      </c>
      <c r="J40" s="7">
        <v>1</v>
      </c>
      <c r="K40" s="7">
        <v>2</v>
      </c>
      <c r="L40" s="7">
        <v>2</v>
      </c>
      <c r="M40" s="7">
        <f t="shared" si="0"/>
        <v>20</v>
      </c>
      <c r="N40" s="7">
        <f t="shared" si="1"/>
        <v>50</v>
      </c>
    </row>
    <row r="41" spans="1:14" x14ac:dyDescent="0.25">
      <c r="A41" s="1"/>
      <c r="C41" s="34">
        <f>SUM(C7:C40)</f>
        <v>81</v>
      </c>
      <c r="D41" s="34">
        <f>SUM(D7:D40)</f>
        <v>77</v>
      </c>
      <c r="E41" s="34">
        <f>SUM(E7:E40)</f>
        <v>70</v>
      </c>
      <c r="F41" s="34">
        <f>SUM(F7:F40)</f>
        <v>71</v>
      </c>
      <c r="G41" s="34">
        <f>SUM(G7:G40)</f>
        <v>51</v>
      </c>
      <c r="H41" s="34">
        <f>SUM(H7:H40)</f>
        <v>47</v>
      </c>
      <c r="I41" s="34">
        <f>SUM(I7:I40)</f>
        <v>46</v>
      </c>
      <c r="J41" s="34">
        <f>SUM(J7:J40)</f>
        <v>60</v>
      </c>
      <c r="K41" s="34">
        <f>SUM(K7:K40)</f>
        <v>67</v>
      </c>
      <c r="L41" s="34">
        <f>SUM(L7:L40)</f>
        <v>63</v>
      </c>
    </row>
  </sheetData>
  <mergeCells count="7">
    <mergeCell ref="B5:B6"/>
    <mergeCell ref="C5:L5"/>
    <mergeCell ref="A5:A6"/>
    <mergeCell ref="M5:M6"/>
    <mergeCell ref="A1:M1"/>
    <mergeCell ref="A2:B2"/>
    <mergeCell ref="A3:B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1"/>
  <sheetViews>
    <sheetView topLeftCell="A18" workbookViewId="0">
      <selection activeCell="C41" sqref="C41:L41"/>
    </sheetView>
  </sheetViews>
  <sheetFormatPr defaultRowHeight="15" x14ac:dyDescent="0.25"/>
  <cols>
    <col min="1" max="1" width="6.28515625" customWidth="1"/>
    <col min="2" max="2" width="27.28515625" customWidth="1"/>
    <col min="3" max="3" width="16.85546875" customWidth="1"/>
    <col min="4" max="4" width="15.28515625" customWidth="1"/>
    <col min="5" max="5" width="8.42578125" customWidth="1"/>
    <col min="6" max="6" width="8.140625" customWidth="1"/>
    <col min="7" max="7" width="7.85546875" customWidth="1"/>
    <col min="8" max="8" width="16.85546875" customWidth="1"/>
    <col min="9" max="9" width="14.5703125" customWidth="1"/>
    <col min="10" max="10" width="9.7109375" customWidth="1"/>
    <col min="11" max="11" width="10.7109375" customWidth="1"/>
    <col min="12" max="12" width="16" customWidth="1"/>
  </cols>
  <sheetData>
    <row r="1" spans="1:15" x14ac:dyDescent="0.25">
      <c r="A1" s="22" t="s">
        <v>49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5" x14ac:dyDescent="0.25">
      <c r="A2" s="23" t="s">
        <v>52</v>
      </c>
      <c r="B2" s="23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5" x14ac:dyDescent="0.25">
      <c r="A3" s="24" t="s">
        <v>53</v>
      </c>
      <c r="B3" s="24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5" x14ac:dyDescent="0.25">
      <c r="A5" s="20" t="s">
        <v>11</v>
      </c>
      <c r="B5" s="20" t="s">
        <v>7</v>
      </c>
      <c r="C5" s="21" t="s">
        <v>0</v>
      </c>
      <c r="D5" s="21"/>
      <c r="E5" s="21"/>
      <c r="F5" s="21"/>
      <c r="G5" s="21"/>
      <c r="H5" s="21"/>
      <c r="I5" s="21"/>
      <c r="J5" s="21"/>
      <c r="K5" s="21"/>
      <c r="L5" s="21"/>
      <c r="M5" s="20" t="s">
        <v>15</v>
      </c>
      <c r="N5" s="7" t="s">
        <v>54</v>
      </c>
    </row>
    <row r="6" spans="1:15" x14ac:dyDescent="0.25">
      <c r="A6" s="20"/>
      <c r="B6" s="20"/>
      <c r="C6" s="2" t="s">
        <v>1</v>
      </c>
      <c r="D6" s="3" t="s">
        <v>13</v>
      </c>
      <c r="E6" s="3" t="s">
        <v>3</v>
      </c>
      <c r="F6" s="3" t="s">
        <v>4</v>
      </c>
      <c r="G6" s="3" t="s">
        <v>5</v>
      </c>
      <c r="H6" s="3" t="s">
        <v>8</v>
      </c>
      <c r="I6" s="3" t="s">
        <v>14</v>
      </c>
      <c r="J6" s="3" t="s">
        <v>6</v>
      </c>
      <c r="K6" s="3" t="s">
        <v>9</v>
      </c>
      <c r="L6" s="3" t="s">
        <v>10</v>
      </c>
      <c r="M6" s="20"/>
      <c r="N6" s="7"/>
    </row>
    <row r="7" spans="1:15" x14ac:dyDescent="0.25">
      <c r="A7" s="4">
        <v>1</v>
      </c>
      <c r="B7" s="5" t="s">
        <v>2</v>
      </c>
      <c r="C7" s="4">
        <v>4</v>
      </c>
      <c r="D7" s="4">
        <v>4</v>
      </c>
      <c r="E7" s="4">
        <v>4</v>
      </c>
      <c r="F7" s="4">
        <v>4</v>
      </c>
      <c r="G7" s="4">
        <v>4</v>
      </c>
      <c r="H7" s="4">
        <v>4</v>
      </c>
      <c r="I7" s="4">
        <v>4</v>
      </c>
      <c r="J7" s="4">
        <v>4</v>
      </c>
      <c r="K7" s="4">
        <v>3</v>
      </c>
      <c r="L7" s="4">
        <v>3</v>
      </c>
      <c r="M7" s="7">
        <f t="shared" ref="M7:M40" si="0">SUM(C7:L7)</f>
        <v>38</v>
      </c>
      <c r="N7" s="7">
        <f>M7/40*100</f>
        <v>95</v>
      </c>
      <c r="O7" s="10">
        <v>60</v>
      </c>
    </row>
    <row r="8" spans="1:15" x14ac:dyDescent="0.25">
      <c r="A8" s="4">
        <v>2</v>
      </c>
      <c r="B8" s="6" t="s">
        <v>16</v>
      </c>
      <c r="C8" s="4">
        <v>3</v>
      </c>
      <c r="D8" s="4">
        <v>4</v>
      </c>
      <c r="E8" s="4">
        <v>3</v>
      </c>
      <c r="F8" s="4">
        <v>4</v>
      </c>
      <c r="G8" s="4">
        <v>3</v>
      </c>
      <c r="H8" s="4">
        <v>3</v>
      </c>
      <c r="I8" s="4">
        <v>3</v>
      </c>
      <c r="J8" s="4">
        <v>3</v>
      </c>
      <c r="K8" s="4">
        <v>2</v>
      </c>
      <c r="L8" s="4">
        <v>2</v>
      </c>
      <c r="M8" s="7">
        <f t="shared" si="0"/>
        <v>30</v>
      </c>
      <c r="N8" s="7">
        <f t="shared" ref="N8:N40" si="1">M8/40*100</f>
        <v>75</v>
      </c>
      <c r="O8" s="10">
        <v>35</v>
      </c>
    </row>
    <row r="9" spans="1:15" x14ac:dyDescent="0.25">
      <c r="A9" s="4">
        <v>3</v>
      </c>
      <c r="B9" s="6" t="s">
        <v>17</v>
      </c>
      <c r="C9" s="4">
        <v>4</v>
      </c>
      <c r="D9" s="4">
        <v>3</v>
      </c>
      <c r="E9" s="4">
        <v>3</v>
      </c>
      <c r="F9" s="4">
        <v>4</v>
      </c>
      <c r="G9" s="4">
        <v>4</v>
      </c>
      <c r="H9" s="4">
        <v>3</v>
      </c>
      <c r="I9" s="4">
        <v>2</v>
      </c>
      <c r="J9" s="4">
        <v>4</v>
      </c>
      <c r="K9" s="4">
        <v>2</v>
      </c>
      <c r="L9" s="4">
        <v>2</v>
      </c>
      <c r="M9" s="7">
        <f t="shared" si="0"/>
        <v>31</v>
      </c>
      <c r="N9" s="7">
        <f t="shared" si="1"/>
        <v>77.5</v>
      </c>
      <c r="O9" s="10">
        <v>37.5</v>
      </c>
    </row>
    <row r="10" spans="1:15" x14ac:dyDescent="0.25">
      <c r="A10" s="4">
        <v>4</v>
      </c>
      <c r="B10" s="6" t="s">
        <v>18</v>
      </c>
      <c r="C10" s="4">
        <v>3</v>
      </c>
      <c r="D10" s="4">
        <v>4</v>
      </c>
      <c r="E10" s="4">
        <v>3</v>
      </c>
      <c r="F10" s="4">
        <v>4</v>
      </c>
      <c r="G10" s="4">
        <v>4</v>
      </c>
      <c r="H10" s="4">
        <v>3</v>
      </c>
      <c r="I10" s="4">
        <v>3</v>
      </c>
      <c r="J10" s="4">
        <v>3</v>
      </c>
      <c r="K10" s="4">
        <v>3</v>
      </c>
      <c r="L10" s="4">
        <v>4</v>
      </c>
      <c r="M10" s="7">
        <f t="shared" si="0"/>
        <v>34</v>
      </c>
      <c r="N10" s="7">
        <f t="shared" si="1"/>
        <v>85</v>
      </c>
      <c r="O10" s="10">
        <v>42.5</v>
      </c>
    </row>
    <row r="11" spans="1:15" x14ac:dyDescent="0.25">
      <c r="A11" s="4">
        <v>5</v>
      </c>
      <c r="B11" s="6" t="s">
        <v>19</v>
      </c>
      <c r="C11" s="4">
        <v>3</v>
      </c>
      <c r="D11" s="4">
        <v>3</v>
      </c>
      <c r="E11" s="4">
        <v>3</v>
      </c>
      <c r="F11" s="4">
        <v>2</v>
      </c>
      <c r="G11" s="4">
        <v>4</v>
      </c>
      <c r="H11" s="4">
        <v>4</v>
      </c>
      <c r="I11" s="4">
        <v>4</v>
      </c>
      <c r="J11" s="4">
        <v>2</v>
      </c>
      <c r="K11" s="4">
        <v>3</v>
      </c>
      <c r="L11" s="4">
        <v>3</v>
      </c>
      <c r="M11" s="7">
        <f t="shared" si="0"/>
        <v>31</v>
      </c>
      <c r="N11" s="7">
        <f t="shared" si="1"/>
        <v>77.5</v>
      </c>
      <c r="O11" s="10">
        <v>47.5</v>
      </c>
    </row>
    <row r="12" spans="1:15" x14ac:dyDescent="0.25">
      <c r="A12" s="4">
        <v>6</v>
      </c>
      <c r="B12" s="6" t="s">
        <v>20</v>
      </c>
      <c r="C12" s="4">
        <v>4</v>
      </c>
      <c r="D12" s="4">
        <v>4</v>
      </c>
      <c r="E12" s="4">
        <v>3</v>
      </c>
      <c r="F12" s="4">
        <v>3</v>
      </c>
      <c r="G12" s="4">
        <v>2</v>
      </c>
      <c r="H12" s="4">
        <v>3</v>
      </c>
      <c r="I12" s="4">
        <v>3</v>
      </c>
      <c r="J12" s="4">
        <v>2</v>
      </c>
      <c r="K12" s="4">
        <v>3</v>
      </c>
      <c r="L12" s="4">
        <v>2</v>
      </c>
      <c r="M12" s="7">
        <f t="shared" si="0"/>
        <v>29</v>
      </c>
      <c r="N12" s="7">
        <f t="shared" si="1"/>
        <v>72.5</v>
      </c>
      <c r="O12" s="10">
        <v>47.5</v>
      </c>
    </row>
    <row r="13" spans="1:15" x14ac:dyDescent="0.25">
      <c r="A13" s="4">
        <v>7</v>
      </c>
      <c r="B13" s="6" t="s">
        <v>21</v>
      </c>
      <c r="C13" s="4">
        <v>4</v>
      </c>
      <c r="D13" s="4">
        <v>4</v>
      </c>
      <c r="E13" s="4">
        <v>4</v>
      </c>
      <c r="F13" s="4">
        <v>3</v>
      </c>
      <c r="G13" s="4">
        <v>4</v>
      </c>
      <c r="H13" s="4">
        <v>3</v>
      </c>
      <c r="I13" s="4">
        <v>3</v>
      </c>
      <c r="J13" s="4">
        <v>3</v>
      </c>
      <c r="K13" s="4">
        <v>3</v>
      </c>
      <c r="L13" s="4">
        <v>3</v>
      </c>
      <c r="M13" s="7">
        <f t="shared" si="0"/>
        <v>34</v>
      </c>
      <c r="N13" s="7">
        <f t="shared" si="1"/>
        <v>85</v>
      </c>
      <c r="O13" s="10">
        <v>52.5</v>
      </c>
    </row>
    <row r="14" spans="1:15" x14ac:dyDescent="0.25">
      <c r="A14" s="4">
        <v>8</v>
      </c>
      <c r="B14" s="6" t="s">
        <v>22</v>
      </c>
      <c r="C14" s="4">
        <v>4</v>
      </c>
      <c r="D14" s="4">
        <v>3</v>
      </c>
      <c r="E14" s="4">
        <v>3</v>
      </c>
      <c r="F14" s="4">
        <v>4</v>
      </c>
      <c r="G14" s="4">
        <v>3</v>
      </c>
      <c r="H14" s="4">
        <v>4</v>
      </c>
      <c r="I14" s="4">
        <v>3</v>
      </c>
      <c r="J14" s="4">
        <v>2</v>
      </c>
      <c r="K14" s="4">
        <v>3</v>
      </c>
      <c r="L14" s="4">
        <v>3</v>
      </c>
      <c r="M14" s="7">
        <f t="shared" si="0"/>
        <v>32</v>
      </c>
      <c r="N14" s="7">
        <f t="shared" si="1"/>
        <v>80</v>
      </c>
      <c r="O14" s="10">
        <v>40</v>
      </c>
    </row>
    <row r="15" spans="1:15" x14ac:dyDescent="0.25">
      <c r="A15" s="4">
        <v>9</v>
      </c>
      <c r="B15" s="6" t="s">
        <v>23</v>
      </c>
      <c r="C15" s="4">
        <v>4</v>
      </c>
      <c r="D15" s="4">
        <v>4</v>
      </c>
      <c r="E15" s="4">
        <v>4</v>
      </c>
      <c r="F15" s="4">
        <v>3</v>
      </c>
      <c r="G15" s="4">
        <v>3</v>
      </c>
      <c r="H15" s="4">
        <v>4</v>
      </c>
      <c r="I15" s="4">
        <v>3</v>
      </c>
      <c r="J15" s="4">
        <v>3</v>
      </c>
      <c r="K15" s="4">
        <v>3</v>
      </c>
      <c r="L15" s="4">
        <v>3</v>
      </c>
      <c r="M15" s="7">
        <f t="shared" si="0"/>
        <v>34</v>
      </c>
      <c r="N15" s="7">
        <f t="shared" si="1"/>
        <v>85</v>
      </c>
      <c r="O15" s="10">
        <v>52.5</v>
      </c>
    </row>
    <row r="16" spans="1:15" x14ac:dyDescent="0.25">
      <c r="A16" s="4">
        <v>10</v>
      </c>
      <c r="B16" s="6" t="s">
        <v>24</v>
      </c>
      <c r="C16" s="4">
        <v>4</v>
      </c>
      <c r="D16" s="4">
        <v>4</v>
      </c>
      <c r="E16" s="4">
        <v>4</v>
      </c>
      <c r="F16" s="4">
        <v>4</v>
      </c>
      <c r="G16" s="4">
        <v>4</v>
      </c>
      <c r="H16" s="4">
        <v>4</v>
      </c>
      <c r="I16" s="4">
        <v>4</v>
      </c>
      <c r="J16" s="4">
        <v>3</v>
      </c>
      <c r="K16" s="4">
        <v>4</v>
      </c>
      <c r="L16" s="4">
        <v>3</v>
      </c>
      <c r="M16" s="7">
        <f t="shared" si="0"/>
        <v>38</v>
      </c>
      <c r="N16" s="7">
        <f t="shared" si="1"/>
        <v>95</v>
      </c>
      <c r="O16" s="10">
        <v>60</v>
      </c>
    </row>
    <row r="17" spans="1:15" x14ac:dyDescent="0.25">
      <c r="A17" s="4">
        <v>11</v>
      </c>
      <c r="B17" s="6" t="s">
        <v>25</v>
      </c>
      <c r="C17" s="4">
        <v>4</v>
      </c>
      <c r="D17" s="4">
        <v>4</v>
      </c>
      <c r="E17" s="4">
        <v>3</v>
      </c>
      <c r="F17" s="4">
        <v>3</v>
      </c>
      <c r="G17" s="4">
        <v>4</v>
      </c>
      <c r="H17" s="4">
        <v>4</v>
      </c>
      <c r="I17" s="4">
        <v>4</v>
      </c>
      <c r="J17" s="4">
        <v>4</v>
      </c>
      <c r="K17" s="4">
        <v>4</v>
      </c>
      <c r="L17" s="4">
        <v>3</v>
      </c>
      <c r="M17" s="7">
        <f t="shared" si="0"/>
        <v>37</v>
      </c>
      <c r="N17" s="7">
        <f t="shared" si="1"/>
        <v>92.5</v>
      </c>
      <c r="O17" s="10">
        <v>42.5</v>
      </c>
    </row>
    <row r="18" spans="1:15" x14ac:dyDescent="0.25">
      <c r="A18" s="4">
        <v>12</v>
      </c>
      <c r="B18" s="6" t="s">
        <v>26</v>
      </c>
      <c r="C18" s="4">
        <v>4</v>
      </c>
      <c r="D18" s="4">
        <v>4</v>
      </c>
      <c r="E18" s="4">
        <v>4</v>
      </c>
      <c r="F18" s="4">
        <v>4</v>
      </c>
      <c r="G18" s="4">
        <v>4</v>
      </c>
      <c r="H18" s="4">
        <v>4</v>
      </c>
      <c r="I18" s="4">
        <v>4</v>
      </c>
      <c r="J18" s="4">
        <v>4</v>
      </c>
      <c r="K18" s="4">
        <v>4</v>
      </c>
      <c r="L18" s="4">
        <v>3</v>
      </c>
      <c r="M18" s="7">
        <f t="shared" si="0"/>
        <v>39</v>
      </c>
      <c r="N18" s="7">
        <f t="shared" si="1"/>
        <v>97.5</v>
      </c>
      <c r="O18" s="10">
        <v>70</v>
      </c>
    </row>
    <row r="19" spans="1:15" x14ac:dyDescent="0.25">
      <c r="A19" s="4">
        <v>13</v>
      </c>
      <c r="B19" s="6" t="s">
        <v>48</v>
      </c>
      <c r="C19" s="4">
        <v>4</v>
      </c>
      <c r="D19" s="4">
        <v>4</v>
      </c>
      <c r="E19" s="4">
        <v>4</v>
      </c>
      <c r="F19" s="4">
        <v>4</v>
      </c>
      <c r="G19" s="4">
        <v>4</v>
      </c>
      <c r="H19" s="4">
        <v>3</v>
      </c>
      <c r="I19" s="4">
        <v>4</v>
      </c>
      <c r="J19" s="4">
        <v>4</v>
      </c>
      <c r="K19" s="4">
        <v>4</v>
      </c>
      <c r="L19" s="4">
        <v>3</v>
      </c>
      <c r="M19" s="7">
        <f t="shared" si="0"/>
        <v>38</v>
      </c>
      <c r="N19" s="7">
        <f t="shared" si="1"/>
        <v>95</v>
      </c>
      <c r="O19" s="10">
        <v>67.5</v>
      </c>
    </row>
    <row r="20" spans="1:15" x14ac:dyDescent="0.25">
      <c r="A20" s="4">
        <v>14</v>
      </c>
      <c r="B20" s="6" t="s">
        <v>27</v>
      </c>
      <c r="C20" s="7">
        <v>4</v>
      </c>
      <c r="D20" s="7">
        <v>3</v>
      </c>
      <c r="E20" s="7">
        <v>3</v>
      </c>
      <c r="F20" s="7">
        <v>3</v>
      </c>
      <c r="G20" s="7">
        <v>4</v>
      </c>
      <c r="H20" s="7">
        <v>3</v>
      </c>
      <c r="I20" s="7">
        <v>4</v>
      </c>
      <c r="J20" s="7">
        <v>2</v>
      </c>
      <c r="K20" s="7">
        <v>2</v>
      </c>
      <c r="L20" s="7">
        <v>2</v>
      </c>
      <c r="M20" s="7">
        <f t="shared" si="0"/>
        <v>30</v>
      </c>
      <c r="N20" s="7">
        <f t="shared" si="1"/>
        <v>75</v>
      </c>
      <c r="O20" s="10">
        <v>32.5</v>
      </c>
    </row>
    <row r="21" spans="1:15" x14ac:dyDescent="0.25">
      <c r="A21" s="4">
        <v>15</v>
      </c>
      <c r="B21" s="6" t="s">
        <v>28</v>
      </c>
      <c r="C21" s="7">
        <v>4</v>
      </c>
      <c r="D21" s="7">
        <v>3</v>
      </c>
      <c r="E21" s="7">
        <v>3</v>
      </c>
      <c r="F21" s="7">
        <v>3</v>
      </c>
      <c r="G21" s="7">
        <v>4</v>
      </c>
      <c r="H21" s="7">
        <v>3</v>
      </c>
      <c r="I21" s="7">
        <v>3</v>
      </c>
      <c r="J21" s="7">
        <v>2</v>
      </c>
      <c r="K21" s="7">
        <v>3</v>
      </c>
      <c r="L21" s="7">
        <v>3</v>
      </c>
      <c r="M21" s="7">
        <f t="shared" si="0"/>
        <v>31</v>
      </c>
      <c r="N21" s="7">
        <f t="shared" si="1"/>
        <v>77.5</v>
      </c>
      <c r="O21" s="10">
        <v>40</v>
      </c>
    </row>
    <row r="22" spans="1:15" x14ac:dyDescent="0.25">
      <c r="A22" s="4">
        <v>16</v>
      </c>
      <c r="B22" s="6" t="s">
        <v>29</v>
      </c>
      <c r="C22" s="7">
        <v>4</v>
      </c>
      <c r="D22" s="7">
        <v>4</v>
      </c>
      <c r="E22" s="7">
        <v>4</v>
      </c>
      <c r="F22" s="7">
        <v>4</v>
      </c>
      <c r="G22" s="7">
        <v>4</v>
      </c>
      <c r="H22" s="7">
        <v>3</v>
      </c>
      <c r="I22" s="7">
        <v>3</v>
      </c>
      <c r="J22" s="7">
        <v>3</v>
      </c>
      <c r="K22" s="7">
        <v>3</v>
      </c>
      <c r="L22" s="7">
        <v>3</v>
      </c>
      <c r="M22" s="7">
        <f t="shared" si="0"/>
        <v>35</v>
      </c>
      <c r="N22" s="7">
        <f t="shared" si="1"/>
        <v>87.5</v>
      </c>
      <c r="O22" s="10">
        <v>57.499999999999993</v>
      </c>
    </row>
    <row r="23" spans="1:15" x14ac:dyDescent="0.25">
      <c r="A23" s="4">
        <v>17</v>
      </c>
      <c r="B23" s="6" t="s">
        <v>30</v>
      </c>
      <c r="C23" s="7">
        <v>4</v>
      </c>
      <c r="D23" s="7">
        <v>4</v>
      </c>
      <c r="E23" s="7">
        <v>3</v>
      </c>
      <c r="F23" s="7">
        <v>3</v>
      </c>
      <c r="G23" s="7">
        <v>3</v>
      </c>
      <c r="H23" s="7">
        <v>4</v>
      </c>
      <c r="I23" s="7">
        <v>3</v>
      </c>
      <c r="J23" s="7">
        <v>3</v>
      </c>
      <c r="K23" s="7">
        <v>3</v>
      </c>
      <c r="L23" s="7">
        <v>3</v>
      </c>
      <c r="M23" s="7">
        <f t="shared" si="0"/>
        <v>33</v>
      </c>
      <c r="N23" s="7">
        <f t="shared" si="1"/>
        <v>82.5</v>
      </c>
      <c r="O23" s="10">
        <v>42.5</v>
      </c>
    </row>
    <row r="24" spans="1:15" x14ac:dyDescent="0.25">
      <c r="A24" s="4">
        <v>18</v>
      </c>
      <c r="B24" s="6" t="s">
        <v>31</v>
      </c>
      <c r="C24" s="7">
        <v>3</v>
      </c>
      <c r="D24" s="7">
        <v>4</v>
      </c>
      <c r="E24" s="7">
        <v>3</v>
      </c>
      <c r="F24" s="7">
        <v>3</v>
      </c>
      <c r="G24" s="7">
        <v>3</v>
      </c>
      <c r="H24" s="7">
        <v>2</v>
      </c>
      <c r="I24" s="7">
        <v>3</v>
      </c>
      <c r="J24" s="7">
        <v>2</v>
      </c>
      <c r="K24" s="7">
        <v>2</v>
      </c>
      <c r="L24" s="7">
        <v>3</v>
      </c>
      <c r="M24" s="7">
        <f t="shared" si="0"/>
        <v>28</v>
      </c>
      <c r="N24" s="7">
        <f t="shared" si="1"/>
        <v>70</v>
      </c>
      <c r="O24" s="10">
        <v>37.5</v>
      </c>
    </row>
    <row r="25" spans="1:15" x14ac:dyDescent="0.25">
      <c r="A25" s="4">
        <v>19</v>
      </c>
      <c r="B25" s="6" t="s">
        <v>32</v>
      </c>
      <c r="C25" s="7">
        <v>4</v>
      </c>
      <c r="D25" s="7">
        <v>4</v>
      </c>
      <c r="E25" s="7">
        <v>4</v>
      </c>
      <c r="F25" s="7">
        <v>4</v>
      </c>
      <c r="G25" s="7">
        <v>4</v>
      </c>
      <c r="H25" s="7">
        <v>3</v>
      </c>
      <c r="I25" s="7">
        <v>3</v>
      </c>
      <c r="J25" s="7">
        <v>2</v>
      </c>
      <c r="K25" s="7">
        <v>3</v>
      </c>
      <c r="L25" s="7">
        <v>3</v>
      </c>
      <c r="M25" s="7">
        <f t="shared" si="0"/>
        <v>34</v>
      </c>
      <c r="N25" s="7">
        <f t="shared" si="1"/>
        <v>85</v>
      </c>
      <c r="O25" s="10">
        <v>65</v>
      </c>
    </row>
    <row r="26" spans="1:15" x14ac:dyDescent="0.25">
      <c r="A26" s="4">
        <v>20</v>
      </c>
      <c r="B26" s="6" t="s">
        <v>47</v>
      </c>
      <c r="C26" s="7">
        <v>4</v>
      </c>
      <c r="D26" s="7">
        <v>3</v>
      </c>
      <c r="E26" s="7">
        <v>3</v>
      </c>
      <c r="F26" s="7">
        <v>3</v>
      </c>
      <c r="G26" s="7">
        <v>3</v>
      </c>
      <c r="H26" s="7">
        <v>3</v>
      </c>
      <c r="I26" s="7">
        <v>3</v>
      </c>
      <c r="J26" s="7">
        <v>3</v>
      </c>
      <c r="K26" s="7">
        <v>3</v>
      </c>
      <c r="L26" s="7">
        <v>2</v>
      </c>
      <c r="M26" s="7">
        <f t="shared" si="0"/>
        <v>30</v>
      </c>
      <c r="N26" s="7">
        <f t="shared" si="1"/>
        <v>75</v>
      </c>
      <c r="O26" s="10">
        <v>37.5</v>
      </c>
    </row>
    <row r="27" spans="1:15" x14ac:dyDescent="0.25">
      <c r="A27" s="4">
        <v>21</v>
      </c>
      <c r="B27" s="6" t="s">
        <v>33</v>
      </c>
      <c r="C27" s="7">
        <v>4</v>
      </c>
      <c r="D27" s="7">
        <v>4</v>
      </c>
      <c r="E27" s="7">
        <v>3</v>
      </c>
      <c r="F27" s="7">
        <v>3</v>
      </c>
      <c r="G27" s="7">
        <v>3</v>
      </c>
      <c r="H27" s="7">
        <v>3</v>
      </c>
      <c r="I27" s="7">
        <v>3</v>
      </c>
      <c r="J27" s="7">
        <v>3</v>
      </c>
      <c r="K27" s="7">
        <v>3</v>
      </c>
      <c r="L27" s="7">
        <v>3</v>
      </c>
      <c r="M27" s="7">
        <f t="shared" si="0"/>
        <v>32</v>
      </c>
      <c r="N27" s="7">
        <f t="shared" si="1"/>
        <v>80</v>
      </c>
      <c r="O27" s="10">
        <v>40</v>
      </c>
    </row>
    <row r="28" spans="1:15" x14ac:dyDescent="0.25">
      <c r="A28" s="4">
        <v>22</v>
      </c>
      <c r="B28" s="6" t="s">
        <v>34</v>
      </c>
      <c r="C28" s="7">
        <v>4</v>
      </c>
      <c r="D28" s="7">
        <v>3</v>
      </c>
      <c r="E28" s="7">
        <v>4</v>
      </c>
      <c r="F28" s="7">
        <v>3</v>
      </c>
      <c r="G28" s="7">
        <v>3</v>
      </c>
      <c r="H28" s="7">
        <v>3</v>
      </c>
      <c r="I28" s="7">
        <v>3</v>
      </c>
      <c r="J28" s="7">
        <v>4</v>
      </c>
      <c r="K28" s="7">
        <v>3</v>
      </c>
      <c r="L28" s="7">
        <v>3</v>
      </c>
      <c r="M28" s="7">
        <f t="shared" si="0"/>
        <v>33</v>
      </c>
      <c r="N28" s="7">
        <f t="shared" si="1"/>
        <v>82.5</v>
      </c>
      <c r="O28" s="10">
        <v>60</v>
      </c>
    </row>
    <row r="29" spans="1:15" x14ac:dyDescent="0.25">
      <c r="A29" s="4">
        <v>23</v>
      </c>
      <c r="B29" s="6" t="s">
        <v>35</v>
      </c>
      <c r="C29" s="7">
        <v>4</v>
      </c>
      <c r="D29" s="7">
        <v>3</v>
      </c>
      <c r="E29" s="7">
        <v>4</v>
      </c>
      <c r="F29" s="7">
        <v>3</v>
      </c>
      <c r="G29" s="7">
        <v>3</v>
      </c>
      <c r="H29" s="7">
        <v>3</v>
      </c>
      <c r="I29" s="7">
        <v>4</v>
      </c>
      <c r="J29" s="7">
        <v>3</v>
      </c>
      <c r="K29" s="7">
        <v>3</v>
      </c>
      <c r="L29" s="7">
        <v>3</v>
      </c>
      <c r="M29" s="7">
        <f t="shared" si="0"/>
        <v>33</v>
      </c>
      <c r="N29" s="7">
        <f t="shared" si="1"/>
        <v>82.5</v>
      </c>
      <c r="O29" s="10">
        <v>45</v>
      </c>
    </row>
    <row r="30" spans="1:15" x14ac:dyDescent="0.25">
      <c r="A30" s="4">
        <v>24</v>
      </c>
      <c r="B30" s="6" t="s">
        <v>36</v>
      </c>
      <c r="C30" s="7">
        <v>4</v>
      </c>
      <c r="D30" s="7">
        <v>3</v>
      </c>
      <c r="E30" s="7">
        <v>3</v>
      </c>
      <c r="F30" s="9">
        <v>3</v>
      </c>
      <c r="G30" s="7">
        <v>3</v>
      </c>
      <c r="H30" s="7">
        <v>3</v>
      </c>
      <c r="I30" s="7">
        <v>3</v>
      </c>
      <c r="J30" s="7">
        <v>3</v>
      </c>
      <c r="K30" s="7">
        <v>3</v>
      </c>
      <c r="L30" s="7">
        <v>3</v>
      </c>
      <c r="M30" s="7">
        <f t="shared" si="0"/>
        <v>31</v>
      </c>
      <c r="N30" s="7">
        <f t="shared" si="1"/>
        <v>77.5</v>
      </c>
      <c r="O30" s="10">
        <v>35</v>
      </c>
    </row>
    <row r="31" spans="1:15" x14ac:dyDescent="0.25">
      <c r="A31" s="4">
        <v>25</v>
      </c>
      <c r="B31" s="6" t="s">
        <v>37</v>
      </c>
      <c r="C31" s="7">
        <v>4</v>
      </c>
      <c r="D31" s="7">
        <v>4</v>
      </c>
      <c r="E31" s="7">
        <v>4</v>
      </c>
      <c r="F31" s="7">
        <v>3</v>
      </c>
      <c r="G31" s="7">
        <v>3</v>
      </c>
      <c r="H31" s="7">
        <v>3</v>
      </c>
      <c r="I31" s="7">
        <v>3</v>
      </c>
      <c r="J31" s="7">
        <v>4</v>
      </c>
      <c r="K31" s="7">
        <v>4</v>
      </c>
      <c r="L31" s="7">
        <v>3</v>
      </c>
      <c r="M31" s="7">
        <f t="shared" si="0"/>
        <v>35</v>
      </c>
      <c r="N31" s="7">
        <f t="shared" si="1"/>
        <v>87.5</v>
      </c>
      <c r="O31" s="10">
        <v>55.000000000000007</v>
      </c>
    </row>
    <row r="32" spans="1:15" x14ac:dyDescent="0.25">
      <c r="A32" s="4">
        <v>26</v>
      </c>
      <c r="B32" s="6" t="s">
        <v>38</v>
      </c>
      <c r="C32" s="7">
        <v>3</v>
      </c>
      <c r="D32" s="7">
        <v>3</v>
      </c>
      <c r="E32" s="7">
        <v>3</v>
      </c>
      <c r="F32" s="7">
        <v>3</v>
      </c>
      <c r="G32" s="7">
        <v>3</v>
      </c>
      <c r="H32" s="7">
        <v>3</v>
      </c>
      <c r="I32" s="7">
        <v>2</v>
      </c>
      <c r="J32" s="7">
        <v>3</v>
      </c>
      <c r="K32" s="7">
        <v>3</v>
      </c>
      <c r="L32" s="7">
        <v>2</v>
      </c>
      <c r="M32" s="7">
        <f t="shared" si="0"/>
        <v>28</v>
      </c>
      <c r="N32" s="7">
        <f t="shared" si="1"/>
        <v>70</v>
      </c>
      <c r="O32" s="10">
        <v>32.5</v>
      </c>
    </row>
    <row r="33" spans="1:15" x14ac:dyDescent="0.25">
      <c r="A33" s="4">
        <v>27</v>
      </c>
      <c r="B33" s="6" t="s">
        <v>39</v>
      </c>
      <c r="C33" s="7">
        <v>4</v>
      </c>
      <c r="D33" s="7">
        <v>4</v>
      </c>
      <c r="E33" s="7">
        <v>3</v>
      </c>
      <c r="F33" s="7">
        <v>4</v>
      </c>
      <c r="G33" s="7">
        <v>3</v>
      </c>
      <c r="H33" s="7">
        <v>3</v>
      </c>
      <c r="I33" s="7">
        <v>3</v>
      </c>
      <c r="J33" s="7">
        <v>3</v>
      </c>
      <c r="K33" s="7">
        <v>3</v>
      </c>
      <c r="L33" s="7">
        <v>3</v>
      </c>
      <c r="M33" s="7">
        <f t="shared" si="0"/>
        <v>33</v>
      </c>
      <c r="N33" s="7">
        <f t="shared" si="1"/>
        <v>82.5</v>
      </c>
      <c r="O33" s="10">
        <v>40</v>
      </c>
    </row>
    <row r="34" spans="1:15" x14ac:dyDescent="0.25">
      <c r="A34" s="4">
        <v>28</v>
      </c>
      <c r="B34" s="6" t="s">
        <v>40</v>
      </c>
      <c r="C34" s="7">
        <v>3</v>
      </c>
      <c r="D34" s="7">
        <v>4</v>
      </c>
      <c r="E34" s="7">
        <v>3</v>
      </c>
      <c r="F34" s="7">
        <v>4</v>
      </c>
      <c r="G34" s="7">
        <v>2</v>
      </c>
      <c r="H34" s="7">
        <v>3</v>
      </c>
      <c r="I34" s="7">
        <v>3</v>
      </c>
      <c r="J34" s="7">
        <v>2</v>
      </c>
      <c r="K34" s="7">
        <v>3</v>
      </c>
      <c r="L34" s="7">
        <v>3</v>
      </c>
      <c r="M34" s="7">
        <f t="shared" si="0"/>
        <v>30</v>
      </c>
      <c r="N34" s="7">
        <f t="shared" si="1"/>
        <v>75</v>
      </c>
      <c r="O34" s="10">
        <v>35</v>
      </c>
    </row>
    <row r="35" spans="1:15" x14ac:dyDescent="0.25">
      <c r="A35" s="4">
        <v>29</v>
      </c>
      <c r="B35" s="6" t="s">
        <v>41</v>
      </c>
      <c r="C35" s="7">
        <v>4</v>
      </c>
      <c r="D35" s="7">
        <v>4</v>
      </c>
      <c r="E35" s="7">
        <v>4</v>
      </c>
      <c r="F35" s="7">
        <v>3</v>
      </c>
      <c r="G35" s="7">
        <v>3</v>
      </c>
      <c r="H35" s="7">
        <v>2</v>
      </c>
      <c r="I35" s="7">
        <v>2</v>
      </c>
      <c r="J35" s="7">
        <v>3</v>
      </c>
      <c r="K35" s="7">
        <v>3</v>
      </c>
      <c r="L35" s="7">
        <v>3</v>
      </c>
      <c r="M35" s="7">
        <f t="shared" si="0"/>
        <v>31</v>
      </c>
      <c r="N35" s="7">
        <f t="shared" si="1"/>
        <v>77.5</v>
      </c>
      <c r="O35" s="10">
        <v>47.5</v>
      </c>
    </row>
    <row r="36" spans="1:15" x14ac:dyDescent="0.25">
      <c r="A36" s="4">
        <v>30</v>
      </c>
      <c r="B36" s="6" t="s">
        <v>42</v>
      </c>
      <c r="C36" s="7">
        <v>4</v>
      </c>
      <c r="D36" s="7">
        <v>3</v>
      </c>
      <c r="E36" s="7">
        <v>3</v>
      </c>
      <c r="F36" s="7">
        <v>3</v>
      </c>
      <c r="G36" s="7">
        <v>2</v>
      </c>
      <c r="H36" s="7">
        <v>3</v>
      </c>
      <c r="I36" s="7">
        <v>4</v>
      </c>
      <c r="J36" s="7">
        <v>3</v>
      </c>
      <c r="K36" s="7">
        <v>3</v>
      </c>
      <c r="L36" s="7">
        <v>2</v>
      </c>
      <c r="M36" s="7">
        <f t="shared" si="0"/>
        <v>30</v>
      </c>
      <c r="N36" s="7">
        <f t="shared" si="1"/>
        <v>75</v>
      </c>
      <c r="O36" s="10">
        <v>40</v>
      </c>
    </row>
    <row r="37" spans="1:15" x14ac:dyDescent="0.25">
      <c r="A37" s="4">
        <v>31</v>
      </c>
      <c r="B37" s="6" t="s">
        <v>43</v>
      </c>
      <c r="C37" s="7">
        <v>4</v>
      </c>
      <c r="D37" s="7">
        <v>3</v>
      </c>
      <c r="E37" s="7">
        <v>3</v>
      </c>
      <c r="F37" s="7">
        <v>3</v>
      </c>
      <c r="G37" s="7">
        <v>4</v>
      </c>
      <c r="H37" s="7">
        <v>3</v>
      </c>
      <c r="I37" s="7">
        <v>3</v>
      </c>
      <c r="J37" s="7">
        <v>3</v>
      </c>
      <c r="K37" s="7">
        <v>3</v>
      </c>
      <c r="L37" s="7">
        <v>3</v>
      </c>
      <c r="M37" s="7">
        <f t="shared" si="0"/>
        <v>32</v>
      </c>
      <c r="N37" s="7">
        <f t="shared" si="1"/>
        <v>80</v>
      </c>
      <c r="O37" s="10">
        <v>42.5</v>
      </c>
    </row>
    <row r="38" spans="1:15" x14ac:dyDescent="0.25">
      <c r="A38" s="4">
        <v>32</v>
      </c>
      <c r="B38" s="6" t="s">
        <v>44</v>
      </c>
      <c r="C38" s="7">
        <v>3</v>
      </c>
      <c r="D38" s="7">
        <v>3</v>
      </c>
      <c r="E38" s="7">
        <v>3</v>
      </c>
      <c r="F38" s="7">
        <v>3</v>
      </c>
      <c r="G38" s="7">
        <v>4</v>
      </c>
      <c r="H38" s="7">
        <v>3</v>
      </c>
      <c r="I38" s="7">
        <v>4</v>
      </c>
      <c r="J38" s="7">
        <v>2</v>
      </c>
      <c r="K38" s="7">
        <v>2</v>
      </c>
      <c r="L38" s="7">
        <v>3</v>
      </c>
      <c r="M38" s="7">
        <f t="shared" si="0"/>
        <v>30</v>
      </c>
      <c r="N38" s="7">
        <f t="shared" si="1"/>
        <v>75</v>
      </c>
      <c r="O38" s="10">
        <v>40</v>
      </c>
    </row>
    <row r="39" spans="1:15" x14ac:dyDescent="0.25">
      <c r="A39" s="4">
        <v>33</v>
      </c>
      <c r="B39" s="6" t="s">
        <v>45</v>
      </c>
      <c r="C39" s="7">
        <v>4</v>
      </c>
      <c r="D39" s="7">
        <v>4</v>
      </c>
      <c r="E39" s="7">
        <v>4</v>
      </c>
      <c r="F39" s="7">
        <v>3</v>
      </c>
      <c r="G39" s="7">
        <v>4</v>
      </c>
      <c r="H39" s="7">
        <v>3</v>
      </c>
      <c r="I39" s="7">
        <v>3</v>
      </c>
      <c r="J39" s="7">
        <v>3</v>
      </c>
      <c r="K39" s="7">
        <v>3</v>
      </c>
      <c r="L39" s="7">
        <v>4</v>
      </c>
      <c r="M39" s="7">
        <f t="shared" si="0"/>
        <v>35</v>
      </c>
      <c r="N39" s="7">
        <f t="shared" si="1"/>
        <v>87.5</v>
      </c>
      <c r="O39" s="10">
        <v>52.5</v>
      </c>
    </row>
    <row r="40" spans="1:15" x14ac:dyDescent="0.25">
      <c r="A40" s="4">
        <v>34</v>
      </c>
      <c r="B40" s="6" t="s">
        <v>46</v>
      </c>
      <c r="C40" s="7">
        <v>4</v>
      </c>
      <c r="D40" s="7">
        <v>4</v>
      </c>
      <c r="E40" s="7">
        <v>4</v>
      </c>
      <c r="F40" s="7">
        <v>3</v>
      </c>
      <c r="G40" s="7">
        <v>3</v>
      </c>
      <c r="H40" s="7">
        <v>3</v>
      </c>
      <c r="I40" s="7">
        <v>3</v>
      </c>
      <c r="J40" s="7">
        <v>3</v>
      </c>
      <c r="K40" s="7">
        <v>3</v>
      </c>
      <c r="L40" s="7">
        <v>3</v>
      </c>
      <c r="M40" s="7">
        <f t="shared" si="0"/>
        <v>33</v>
      </c>
      <c r="N40" s="7">
        <f t="shared" si="1"/>
        <v>82.5</v>
      </c>
      <c r="O40" s="10">
        <v>50</v>
      </c>
    </row>
    <row r="41" spans="1:15" x14ac:dyDescent="0.25">
      <c r="C41" s="34">
        <f t="shared" ref="C41:L41" si="2">SUM(C7:C40)</f>
        <v>129</v>
      </c>
      <c r="D41" s="34">
        <f t="shared" si="2"/>
        <v>123</v>
      </c>
      <c r="E41" s="34">
        <f t="shared" si="2"/>
        <v>116</v>
      </c>
      <c r="F41" s="34">
        <f t="shared" si="2"/>
        <v>113</v>
      </c>
      <c r="G41" s="34">
        <f t="shared" si="2"/>
        <v>115</v>
      </c>
      <c r="H41" s="34">
        <f t="shared" si="2"/>
        <v>108</v>
      </c>
      <c r="I41" s="34">
        <f t="shared" si="2"/>
        <v>109</v>
      </c>
      <c r="J41" s="34">
        <f t="shared" si="2"/>
        <v>100</v>
      </c>
      <c r="K41" s="34">
        <f t="shared" si="2"/>
        <v>102</v>
      </c>
      <c r="L41" s="34">
        <f t="shared" si="2"/>
        <v>97</v>
      </c>
    </row>
  </sheetData>
  <mergeCells count="7">
    <mergeCell ref="A1:M1"/>
    <mergeCell ref="A2:B2"/>
    <mergeCell ref="A3:B3"/>
    <mergeCell ref="A5:A6"/>
    <mergeCell ref="B5:B6"/>
    <mergeCell ref="C5:L5"/>
    <mergeCell ref="M5:M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4"/>
  <sheetViews>
    <sheetView tabSelected="1" topLeftCell="B1" workbookViewId="0">
      <selection activeCell="P13" sqref="P13"/>
    </sheetView>
  </sheetViews>
  <sheetFormatPr defaultRowHeight="15" x14ac:dyDescent="0.25"/>
  <sheetData>
    <row r="1" spans="1:10" x14ac:dyDescent="0.25">
      <c r="A1" s="10">
        <v>1</v>
      </c>
      <c r="B1" s="19">
        <v>60</v>
      </c>
      <c r="C1" s="18">
        <v>95</v>
      </c>
      <c r="F1">
        <v>1</v>
      </c>
      <c r="G1">
        <v>2</v>
      </c>
      <c r="I1" s="7">
        <v>80</v>
      </c>
      <c r="J1">
        <v>85</v>
      </c>
    </row>
    <row r="2" spans="1:10" x14ac:dyDescent="0.25">
      <c r="A2" s="10">
        <v>2</v>
      </c>
      <c r="B2" s="19">
        <v>35</v>
      </c>
      <c r="C2" s="18">
        <v>75</v>
      </c>
      <c r="F2">
        <v>1</v>
      </c>
      <c r="G2">
        <v>2</v>
      </c>
      <c r="I2" s="7">
        <v>77.5</v>
      </c>
      <c r="J2">
        <v>80</v>
      </c>
    </row>
    <row r="3" spans="1:10" x14ac:dyDescent="0.25">
      <c r="A3" s="10">
        <v>3</v>
      </c>
      <c r="B3" s="19">
        <v>37.5</v>
      </c>
      <c r="C3" s="18">
        <v>77.5</v>
      </c>
      <c r="F3">
        <v>1</v>
      </c>
      <c r="G3">
        <v>2</v>
      </c>
      <c r="I3" s="7">
        <v>95</v>
      </c>
      <c r="J3">
        <v>95</v>
      </c>
    </row>
    <row r="4" spans="1:10" x14ac:dyDescent="0.25">
      <c r="A4" s="10">
        <v>4</v>
      </c>
      <c r="B4" s="19">
        <v>42.5</v>
      </c>
      <c r="C4" s="18">
        <v>85</v>
      </c>
      <c r="F4">
        <v>1</v>
      </c>
      <c r="G4">
        <v>2</v>
      </c>
      <c r="I4" s="7">
        <v>92.5</v>
      </c>
      <c r="J4">
        <v>92.5</v>
      </c>
    </row>
    <row r="5" spans="1:10" x14ac:dyDescent="0.25">
      <c r="A5" s="10">
        <v>5</v>
      </c>
      <c r="B5" s="19">
        <v>47.5</v>
      </c>
      <c r="C5" s="18">
        <v>77.5</v>
      </c>
      <c r="F5">
        <v>1</v>
      </c>
      <c r="G5">
        <v>2</v>
      </c>
      <c r="I5" s="7">
        <v>77.5</v>
      </c>
      <c r="J5">
        <v>77.5</v>
      </c>
    </row>
    <row r="6" spans="1:10" x14ac:dyDescent="0.25">
      <c r="A6" s="10">
        <v>6</v>
      </c>
      <c r="B6" s="19">
        <v>47.5</v>
      </c>
      <c r="C6" s="18">
        <v>72.5</v>
      </c>
      <c r="F6">
        <v>1</v>
      </c>
      <c r="G6">
        <v>2</v>
      </c>
      <c r="I6" s="7">
        <v>72.5</v>
      </c>
      <c r="J6">
        <v>75</v>
      </c>
    </row>
    <row r="7" spans="1:10" x14ac:dyDescent="0.25">
      <c r="A7" s="10">
        <v>7</v>
      </c>
      <c r="B7" s="19">
        <v>52.5</v>
      </c>
      <c r="C7" s="18">
        <v>85</v>
      </c>
      <c r="F7">
        <v>1</v>
      </c>
      <c r="G7">
        <v>2</v>
      </c>
      <c r="I7" s="7">
        <v>72.5</v>
      </c>
      <c r="J7">
        <v>77.5</v>
      </c>
    </row>
    <row r="8" spans="1:10" x14ac:dyDescent="0.25">
      <c r="A8" s="10">
        <v>8</v>
      </c>
      <c r="B8" s="19">
        <v>40</v>
      </c>
      <c r="C8" s="18">
        <v>80</v>
      </c>
      <c r="F8">
        <v>1</v>
      </c>
      <c r="G8">
        <v>2</v>
      </c>
      <c r="I8" s="7">
        <v>72.5</v>
      </c>
      <c r="J8">
        <v>77.5</v>
      </c>
    </row>
    <row r="9" spans="1:10" x14ac:dyDescent="0.25">
      <c r="A9" s="10">
        <v>9</v>
      </c>
      <c r="B9" s="19">
        <v>52.5</v>
      </c>
      <c r="C9" s="18">
        <v>85</v>
      </c>
      <c r="F9">
        <v>1</v>
      </c>
      <c r="G9">
        <v>2</v>
      </c>
      <c r="I9" s="7">
        <v>77.5</v>
      </c>
      <c r="J9">
        <v>82.5</v>
      </c>
    </row>
    <row r="10" spans="1:10" x14ac:dyDescent="0.25">
      <c r="A10" s="10">
        <v>10</v>
      </c>
      <c r="B10" s="19">
        <v>60</v>
      </c>
      <c r="C10" s="18">
        <v>95</v>
      </c>
      <c r="F10">
        <v>1</v>
      </c>
      <c r="G10">
        <v>2</v>
      </c>
      <c r="I10" s="7">
        <v>95</v>
      </c>
      <c r="J10">
        <v>95</v>
      </c>
    </row>
    <row r="11" spans="1:10" x14ac:dyDescent="0.25">
      <c r="A11" s="10">
        <v>11</v>
      </c>
      <c r="B11" s="19">
        <v>42.5</v>
      </c>
      <c r="C11" s="18">
        <v>92.5</v>
      </c>
      <c r="F11">
        <v>1</v>
      </c>
      <c r="G11">
        <v>2</v>
      </c>
      <c r="I11" s="7">
        <v>100</v>
      </c>
      <c r="J11">
        <v>100</v>
      </c>
    </row>
    <row r="12" spans="1:10" x14ac:dyDescent="0.25">
      <c r="A12" s="10">
        <v>12</v>
      </c>
      <c r="B12" s="19">
        <v>70</v>
      </c>
      <c r="C12" s="18">
        <v>97.5</v>
      </c>
      <c r="F12">
        <v>1</v>
      </c>
      <c r="G12">
        <v>2</v>
      </c>
      <c r="I12" s="7">
        <v>77.5</v>
      </c>
      <c r="J12">
        <v>80</v>
      </c>
    </row>
    <row r="13" spans="1:10" x14ac:dyDescent="0.25">
      <c r="A13" s="10">
        <v>13</v>
      </c>
      <c r="B13" s="19">
        <v>67.5</v>
      </c>
      <c r="C13" s="18">
        <v>95</v>
      </c>
      <c r="F13">
        <v>1</v>
      </c>
      <c r="G13">
        <v>2</v>
      </c>
      <c r="I13" s="7">
        <v>72.5</v>
      </c>
      <c r="J13">
        <v>75</v>
      </c>
    </row>
    <row r="14" spans="1:10" x14ac:dyDescent="0.25">
      <c r="A14" s="10">
        <v>14</v>
      </c>
      <c r="B14" s="19">
        <v>32.5</v>
      </c>
      <c r="C14" s="18">
        <v>75</v>
      </c>
      <c r="F14">
        <v>1</v>
      </c>
      <c r="G14">
        <v>2</v>
      </c>
      <c r="I14" s="7">
        <v>92.5</v>
      </c>
      <c r="J14">
        <v>92.5</v>
      </c>
    </row>
    <row r="15" spans="1:10" x14ac:dyDescent="0.25">
      <c r="A15" s="10">
        <v>15</v>
      </c>
      <c r="B15" s="19">
        <v>40</v>
      </c>
      <c r="C15" s="18">
        <v>77.5</v>
      </c>
      <c r="F15">
        <v>1</v>
      </c>
      <c r="G15">
        <v>2</v>
      </c>
      <c r="I15" s="7">
        <v>72.5</v>
      </c>
      <c r="J15">
        <v>72.5</v>
      </c>
    </row>
    <row r="16" spans="1:10" x14ac:dyDescent="0.25">
      <c r="A16" s="10">
        <v>16</v>
      </c>
      <c r="B16" s="19">
        <v>57.499999999999993</v>
      </c>
      <c r="C16" s="18">
        <v>87.5</v>
      </c>
      <c r="F16">
        <v>1</v>
      </c>
      <c r="G16">
        <v>2</v>
      </c>
      <c r="I16" s="7">
        <v>65</v>
      </c>
      <c r="J16">
        <v>70</v>
      </c>
    </row>
    <row r="17" spans="1:10" x14ac:dyDescent="0.25">
      <c r="A17" s="10">
        <v>17</v>
      </c>
      <c r="B17" s="19">
        <v>42.5</v>
      </c>
      <c r="C17" s="18">
        <v>82.5</v>
      </c>
      <c r="F17">
        <v>1</v>
      </c>
      <c r="G17">
        <v>2</v>
      </c>
      <c r="I17" s="7">
        <v>72.5</v>
      </c>
      <c r="J17">
        <v>72.5</v>
      </c>
    </row>
    <row r="18" spans="1:10" x14ac:dyDescent="0.25">
      <c r="A18" s="10">
        <v>18</v>
      </c>
      <c r="B18" s="19">
        <v>37.5</v>
      </c>
      <c r="C18" s="18">
        <v>70</v>
      </c>
      <c r="F18">
        <v>1</v>
      </c>
      <c r="G18">
        <v>2</v>
      </c>
      <c r="I18" s="7">
        <v>55.000000000000007</v>
      </c>
      <c r="J18">
        <v>70</v>
      </c>
    </row>
    <row r="19" spans="1:10" x14ac:dyDescent="0.25">
      <c r="A19" s="10">
        <v>19</v>
      </c>
      <c r="B19" s="19">
        <v>65</v>
      </c>
      <c r="C19" s="18">
        <v>85</v>
      </c>
      <c r="F19">
        <v>1</v>
      </c>
      <c r="G19">
        <v>2</v>
      </c>
      <c r="I19" s="7">
        <v>77.5</v>
      </c>
      <c r="J19">
        <v>77.5</v>
      </c>
    </row>
    <row r="20" spans="1:10" x14ac:dyDescent="0.25">
      <c r="A20" s="10">
        <v>20</v>
      </c>
      <c r="B20" s="19">
        <v>37.5</v>
      </c>
      <c r="C20" s="18">
        <v>75</v>
      </c>
      <c r="F20">
        <v>1</v>
      </c>
      <c r="G20">
        <v>2</v>
      </c>
      <c r="I20" s="7">
        <v>82.5</v>
      </c>
      <c r="J20">
        <v>82.5</v>
      </c>
    </row>
    <row r="21" spans="1:10" x14ac:dyDescent="0.25">
      <c r="A21" s="10">
        <v>21</v>
      </c>
      <c r="B21" s="19">
        <v>40</v>
      </c>
      <c r="C21" s="18">
        <v>80</v>
      </c>
      <c r="F21">
        <v>1</v>
      </c>
      <c r="G21">
        <v>2</v>
      </c>
      <c r="I21" s="7">
        <v>60</v>
      </c>
      <c r="J21">
        <v>70</v>
      </c>
    </row>
    <row r="22" spans="1:10" x14ac:dyDescent="0.25">
      <c r="A22" s="10">
        <v>22</v>
      </c>
      <c r="B22" s="19">
        <v>60</v>
      </c>
      <c r="C22" s="18">
        <v>82.5</v>
      </c>
      <c r="F22">
        <v>1</v>
      </c>
      <c r="G22">
        <v>2</v>
      </c>
      <c r="I22" s="7">
        <v>85</v>
      </c>
      <c r="J22">
        <v>85</v>
      </c>
    </row>
    <row r="23" spans="1:10" x14ac:dyDescent="0.25">
      <c r="A23" s="10">
        <v>23</v>
      </c>
      <c r="B23" s="19">
        <v>45</v>
      </c>
      <c r="C23" s="18">
        <v>82.5</v>
      </c>
      <c r="F23">
        <v>1</v>
      </c>
      <c r="G23">
        <v>2</v>
      </c>
      <c r="I23" s="7">
        <v>85</v>
      </c>
      <c r="J23">
        <v>85</v>
      </c>
    </row>
    <row r="24" spans="1:10" x14ac:dyDescent="0.25">
      <c r="A24" s="10">
        <v>24</v>
      </c>
      <c r="B24" s="19">
        <v>35</v>
      </c>
      <c r="C24" s="18">
        <v>77.5</v>
      </c>
      <c r="F24">
        <v>1</v>
      </c>
      <c r="G24">
        <v>2</v>
      </c>
      <c r="I24" s="7">
        <v>90</v>
      </c>
      <c r="J24">
        <v>90</v>
      </c>
    </row>
    <row r="25" spans="1:10" x14ac:dyDescent="0.25">
      <c r="A25" s="10">
        <v>25</v>
      </c>
      <c r="B25" s="19">
        <v>55.000000000000007</v>
      </c>
      <c r="C25" s="18">
        <v>87.5</v>
      </c>
      <c r="F25">
        <v>1</v>
      </c>
      <c r="G25">
        <v>2</v>
      </c>
      <c r="I25" s="7">
        <v>67.5</v>
      </c>
      <c r="J25">
        <v>72.5</v>
      </c>
    </row>
    <row r="26" spans="1:10" x14ac:dyDescent="0.25">
      <c r="A26" s="10">
        <v>26</v>
      </c>
      <c r="B26" s="19">
        <v>32.5</v>
      </c>
      <c r="C26" s="18">
        <v>70</v>
      </c>
      <c r="F26">
        <v>1</v>
      </c>
      <c r="G26">
        <v>2</v>
      </c>
      <c r="I26" s="7">
        <v>92.5</v>
      </c>
      <c r="J26">
        <v>92.5</v>
      </c>
    </row>
    <row r="27" spans="1:10" x14ac:dyDescent="0.25">
      <c r="A27" s="10">
        <v>27</v>
      </c>
      <c r="B27" s="19">
        <v>40</v>
      </c>
      <c r="C27" s="18">
        <v>82.5</v>
      </c>
      <c r="F27">
        <v>1</v>
      </c>
      <c r="G27">
        <v>2</v>
      </c>
      <c r="I27" s="7">
        <v>87.5</v>
      </c>
      <c r="J27">
        <v>87.5</v>
      </c>
    </row>
    <row r="28" spans="1:10" x14ac:dyDescent="0.25">
      <c r="A28" s="10">
        <v>28</v>
      </c>
      <c r="B28" s="19">
        <v>35</v>
      </c>
      <c r="C28" s="18">
        <v>75</v>
      </c>
      <c r="F28">
        <v>1</v>
      </c>
      <c r="G28">
        <v>2</v>
      </c>
      <c r="I28" s="7">
        <v>70</v>
      </c>
      <c r="J28">
        <v>75</v>
      </c>
    </row>
    <row r="29" spans="1:10" x14ac:dyDescent="0.25">
      <c r="A29" s="10">
        <v>29</v>
      </c>
      <c r="B29" s="19">
        <v>47.5</v>
      </c>
      <c r="C29" s="18">
        <v>77.5</v>
      </c>
      <c r="F29">
        <v>1</v>
      </c>
      <c r="G29">
        <v>2</v>
      </c>
      <c r="I29" s="7">
        <v>72.5</v>
      </c>
      <c r="J29">
        <v>72.5</v>
      </c>
    </row>
    <row r="30" spans="1:10" x14ac:dyDescent="0.25">
      <c r="A30" s="10">
        <v>30</v>
      </c>
      <c r="B30" s="19">
        <v>40</v>
      </c>
      <c r="C30" s="18">
        <v>75</v>
      </c>
      <c r="F30">
        <v>1</v>
      </c>
      <c r="G30">
        <v>2</v>
      </c>
      <c r="I30" s="7">
        <v>65</v>
      </c>
      <c r="J30">
        <v>70</v>
      </c>
    </row>
    <row r="31" spans="1:10" x14ac:dyDescent="0.25">
      <c r="A31" s="10">
        <v>31</v>
      </c>
      <c r="B31" s="19">
        <v>42.5</v>
      </c>
      <c r="C31" s="18">
        <v>80</v>
      </c>
      <c r="F31">
        <v>1</v>
      </c>
      <c r="G31">
        <v>2</v>
      </c>
      <c r="I31" s="7">
        <v>67.5</v>
      </c>
      <c r="J31">
        <v>70</v>
      </c>
    </row>
    <row r="32" spans="1:10" x14ac:dyDescent="0.25">
      <c r="A32" s="10">
        <v>32</v>
      </c>
      <c r="B32" s="19">
        <v>40</v>
      </c>
      <c r="C32" s="18">
        <v>75</v>
      </c>
      <c r="F32">
        <v>1</v>
      </c>
      <c r="G32">
        <v>2</v>
      </c>
      <c r="I32" s="7">
        <v>75</v>
      </c>
      <c r="J32">
        <v>75</v>
      </c>
    </row>
    <row r="33" spans="1:10" x14ac:dyDescent="0.25">
      <c r="A33" s="10">
        <v>33</v>
      </c>
      <c r="B33" s="19">
        <v>52.5</v>
      </c>
      <c r="C33" s="18">
        <v>87.5</v>
      </c>
      <c r="F33">
        <v>1</v>
      </c>
      <c r="G33">
        <v>2</v>
      </c>
      <c r="I33" s="7">
        <v>60</v>
      </c>
      <c r="J33">
        <v>72.5</v>
      </c>
    </row>
    <row r="34" spans="1:10" x14ac:dyDescent="0.25">
      <c r="A34" s="10">
        <v>34</v>
      </c>
      <c r="B34" s="19">
        <v>50</v>
      </c>
      <c r="C34" s="18">
        <v>82.5</v>
      </c>
      <c r="F34">
        <v>1</v>
      </c>
      <c r="G34">
        <v>2</v>
      </c>
      <c r="I34" s="7">
        <v>77.5</v>
      </c>
      <c r="J34">
        <v>77.5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FAA11-D7AE-4E65-A254-B1D173D26E94}">
  <dimension ref="A1:F42"/>
  <sheetViews>
    <sheetView topLeftCell="A19" workbookViewId="0">
      <selection activeCell="B37" sqref="B37:D39"/>
    </sheetView>
  </sheetViews>
  <sheetFormatPr defaultRowHeight="15" x14ac:dyDescent="0.25"/>
  <cols>
    <col min="1" max="1" width="6.28515625" customWidth="1"/>
    <col min="2" max="2" width="27.28515625" customWidth="1"/>
    <col min="3" max="3" width="11.28515625" customWidth="1"/>
    <col min="4" max="4" width="11.7109375" customWidth="1"/>
  </cols>
  <sheetData>
    <row r="1" spans="1:4" x14ac:dyDescent="0.25">
      <c r="A1" s="20" t="s">
        <v>11</v>
      </c>
      <c r="B1" s="25" t="s">
        <v>7</v>
      </c>
      <c r="C1" s="26" t="s">
        <v>55</v>
      </c>
      <c r="D1" s="26" t="s">
        <v>56</v>
      </c>
    </row>
    <row r="2" spans="1:4" x14ac:dyDescent="0.25">
      <c r="A2" s="20"/>
      <c r="B2" s="25"/>
      <c r="C2" s="27"/>
      <c r="D2" s="27"/>
    </row>
    <row r="3" spans="1:4" x14ac:dyDescent="0.25">
      <c r="A3" s="4">
        <v>1</v>
      </c>
      <c r="B3" s="12" t="s">
        <v>57</v>
      </c>
      <c r="C3" s="14">
        <v>60</v>
      </c>
      <c r="D3" s="18">
        <v>95</v>
      </c>
    </row>
    <row r="4" spans="1:4" x14ac:dyDescent="0.25">
      <c r="A4" s="4">
        <v>2</v>
      </c>
      <c r="B4" s="13" t="s">
        <v>58</v>
      </c>
      <c r="C4" s="14">
        <v>35</v>
      </c>
      <c r="D4" s="18">
        <v>75</v>
      </c>
    </row>
    <row r="5" spans="1:4" x14ac:dyDescent="0.25">
      <c r="A5" s="4">
        <v>3</v>
      </c>
      <c r="B5" s="13" t="s">
        <v>59</v>
      </c>
      <c r="C5" s="14">
        <v>37.5</v>
      </c>
      <c r="D5" s="18">
        <v>77.5</v>
      </c>
    </row>
    <row r="6" spans="1:4" x14ac:dyDescent="0.25">
      <c r="A6" s="4">
        <v>4</v>
      </c>
      <c r="B6" s="13" t="s">
        <v>60</v>
      </c>
      <c r="C6" s="14">
        <v>42.5</v>
      </c>
      <c r="D6" s="18">
        <v>85</v>
      </c>
    </row>
    <row r="7" spans="1:4" x14ac:dyDescent="0.25">
      <c r="A7" s="4">
        <v>5</v>
      </c>
      <c r="B7" s="13" t="s">
        <v>61</v>
      </c>
      <c r="C7" s="14">
        <v>47.5</v>
      </c>
      <c r="D7" s="18">
        <v>77.5</v>
      </c>
    </row>
    <row r="8" spans="1:4" x14ac:dyDescent="0.25">
      <c r="A8" s="4">
        <v>6</v>
      </c>
      <c r="B8" s="13" t="s">
        <v>62</v>
      </c>
      <c r="C8" s="14">
        <v>47.5</v>
      </c>
      <c r="D8" s="18">
        <v>72.5</v>
      </c>
    </row>
    <row r="9" spans="1:4" x14ac:dyDescent="0.25">
      <c r="A9" s="4">
        <v>7</v>
      </c>
      <c r="B9" s="13" t="s">
        <v>63</v>
      </c>
      <c r="C9" s="14">
        <v>52.5</v>
      </c>
      <c r="D9" s="18">
        <v>85</v>
      </c>
    </row>
    <row r="10" spans="1:4" x14ac:dyDescent="0.25">
      <c r="A10" s="4">
        <v>8</v>
      </c>
      <c r="B10" s="13" t="s">
        <v>64</v>
      </c>
      <c r="C10" s="14">
        <v>40</v>
      </c>
      <c r="D10" s="18">
        <v>80</v>
      </c>
    </row>
    <row r="11" spans="1:4" x14ac:dyDescent="0.25">
      <c r="A11" s="4">
        <v>9</v>
      </c>
      <c r="B11" s="13" t="s">
        <v>65</v>
      </c>
      <c r="C11" s="14">
        <v>52.5</v>
      </c>
      <c r="D11" s="18">
        <v>85</v>
      </c>
    </row>
    <row r="12" spans="1:4" x14ac:dyDescent="0.25">
      <c r="A12" s="4">
        <v>10</v>
      </c>
      <c r="B12" s="13" t="s">
        <v>66</v>
      </c>
      <c r="C12" s="14">
        <v>60</v>
      </c>
      <c r="D12" s="18">
        <v>95</v>
      </c>
    </row>
    <row r="13" spans="1:4" x14ac:dyDescent="0.25">
      <c r="A13" s="4">
        <v>11</v>
      </c>
      <c r="B13" s="13" t="s">
        <v>67</v>
      </c>
      <c r="C13" s="14">
        <v>42.5</v>
      </c>
      <c r="D13" s="18">
        <v>92.5</v>
      </c>
    </row>
    <row r="14" spans="1:4" x14ac:dyDescent="0.25">
      <c r="A14" s="4">
        <v>12</v>
      </c>
      <c r="B14" s="13" t="s">
        <v>68</v>
      </c>
      <c r="C14" s="14">
        <v>70</v>
      </c>
      <c r="D14" s="18">
        <v>97.5</v>
      </c>
    </row>
    <row r="15" spans="1:4" x14ac:dyDescent="0.25">
      <c r="A15" s="4">
        <v>13</v>
      </c>
      <c r="B15" s="13" t="s">
        <v>69</v>
      </c>
      <c r="C15" s="14">
        <v>67.5</v>
      </c>
      <c r="D15" s="18">
        <v>95</v>
      </c>
    </row>
    <row r="16" spans="1:4" x14ac:dyDescent="0.25">
      <c r="A16" s="4">
        <v>14</v>
      </c>
      <c r="B16" s="13" t="s">
        <v>70</v>
      </c>
      <c r="C16" s="14">
        <v>32.5</v>
      </c>
      <c r="D16" s="18">
        <v>75</v>
      </c>
    </row>
    <row r="17" spans="1:4" x14ac:dyDescent="0.25">
      <c r="A17" s="4">
        <v>15</v>
      </c>
      <c r="B17" s="13" t="s">
        <v>71</v>
      </c>
      <c r="C17" s="14">
        <v>40</v>
      </c>
      <c r="D17" s="18">
        <v>77.5</v>
      </c>
    </row>
    <row r="18" spans="1:4" x14ac:dyDescent="0.25">
      <c r="A18" s="4">
        <v>16</v>
      </c>
      <c r="B18" s="13" t="s">
        <v>72</v>
      </c>
      <c r="C18" s="14">
        <v>57.499999999999993</v>
      </c>
      <c r="D18" s="18">
        <v>87.5</v>
      </c>
    </row>
    <row r="19" spans="1:4" x14ac:dyDescent="0.25">
      <c r="A19" s="4">
        <v>17</v>
      </c>
      <c r="B19" s="13" t="s">
        <v>73</v>
      </c>
      <c r="C19" s="14">
        <v>42.5</v>
      </c>
      <c r="D19" s="18">
        <v>82.5</v>
      </c>
    </row>
    <row r="20" spans="1:4" x14ac:dyDescent="0.25">
      <c r="A20" s="4">
        <v>18</v>
      </c>
      <c r="B20" s="13" t="s">
        <v>74</v>
      </c>
      <c r="C20" s="14">
        <v>37.5</v>
      </c>
      <c r="D20" s="18">
        <v>70</v>
      </c>
    </row>
    <row r="21" spans="1:4" x14ac:dyDescent="0.25">
      <c r="A21" s="4">
        <v>19</v>
      </c>
      <c r="B21" s="13" t="s">
        <v>75</v>
      </c>
      <c r="C21" s="14">
        <v>65</v>
      </c>
      <c r="D21" s="18">
        <v>85</v>
      </c>
    </row>
    <row r="22" spans="1:4" x14ac:dyDescent="0.25">
      <c r="A22" s="4">
        <v>20</v>
      </c>
      <c r="B22" s="13" t="s">
        <v>76</v>
      </c>
      <c r="C22" s="14">
        <v>37.5</v>
      </c>
      <c r="D22" s="18">
        <v>75</v>
      </c>
    </row>
    <row r="23" spans="1:4" x14ac:dyDescent="0.25">
      <c r="A23" s="4">
        <v>21</v>
      </c>
      <c r="B23" s="13" t="s">
        <v>77</v>
      </c>
      <c r="C23" s="14">
        <v>40</v>
      </c>
      <c r="D23" s="18">
        <v>80</v>
      </c>
    </row>
    <row r="24" spans="1:4" x14ac:dyDescent="0.25">
      <c r="A24" s="4">
        <v>22</v>
      </c>
      <c r="B24" s="13" t="s">
        <v>78</v>
      </c>
      <c r="C24" s="14">
        <v>60</v>
      </c>
      <c r="D24" s="18">
        <v>82.5</v>
      </c>
    </row>
    <row r="25" spans="1:4" x14ac:dyDescent="0.25">
      <c r="A25" s="4">
        <v>23</v>
      </c>
      <c r="B25" s="13" t="s">
        <v>79</v>
      </c>
      <c r="C25" s="14">
        <v>45</v>
      </c>
      <c r="D25" s="18">
        <v>82.5</v>
      </c>
    </row>
    <row r="26" spans="1:4" x14ac:dyDescent="0.25">
      <c r="A26" s="4">
        <v>24</v>
      </c>
      <c r="B26" s="13" t="s">
        <v>80</v>
      </c>
      <c r="C26" s="14">
        <v>35</v>
      </c>
      <c r="D26" s="18">
        <v>77.5</v>
      </c>
    </row>
    <row r="27" spans="1:4" x14ac:dyDescent="0.25">
      <c r="A27" s="4">
        <v>25</v>
      </c>
      <c r="B27" s="13" t="s">
        <v>81</v>
      </c>
      <c r="C27" s="14">
        <v>55.000000000000007</v>
      </c>
      <c r="D27" s="18">
        <v>87.5</v>
      </c>
    </row>
    <row r="28" spans="1:4" x14ac:dyDescent="0.25">
      <c r="A28" s="4">
        <v>26</v>
      </c>
      <c r="B28" s="13" t="s">
        <v>82</v>
      </c>
      <c r="C28" s="14">
        <v>32.5</v>
      </c>
      <c r="D28" s="18">
        <v>70</v>
      </c>
    </row>
    <row r="29" spans="1:4" x14ac:dyDescent="0.25">
      <c r="A29" s="4">
        <v>27</v>
      </c>
      <c r="B29" s="13" t="s">
        <v>83</v>
      </c>
      <c r="C29" s="14">
        <v>40</v>
      </c>
      <c r="D29" s="18">
        <v>82.5</v>
      </c>
    </row>
    <row r="30" spans="1:4" x14ac:dyDescent="0.25">
      <c r="A30" s="4">
        <v>28</v>
      </c>
      <c r="B30" s="13" t="s">
        <v>84</v>
      </c>
      <c r="C30" s="14">
        <v>35</v>
      </c>
      <c r="D30" s="18">
        <v>75</v>
      </c>
    </row>
    <row r="31" spans="1:4" x14ac:dyDescent="0.25">
      <c r="A31" s="4">
        <v>29</v>
      </c>
      <c r="B31" s="13" t="s">
        <v>85</v>
      </c>
      <c r="C31" s="14">
        <v>47.5</v>
      </c>
      <c r="D31" s="18">
        <v>77.5</v>
      </c>
    </row>
    <row r="32" spans="1:4" x14ac:dyDescent="0.25">
      <c r="A32" s="4">
        <v>30</v>
      </c>
      <c r="B32" s="13" t="s">
        <v>86</v>
      </c>
      <c r="C32" s="14">
        <v>40</v>
      </c>
      <c r="D32" s="18">
        <v>75</v>
      </c>
    </row>
    <row r="33" spans="1:6" x14ac:dyDescent="0.25">
      <c r="A33" s="4">
        <v>31</v>
      </c>
      <c r="B33" s="13" t="s">
        <v>87</v>
      </c>
      <c r="C33" s="14">
        <v>42.5</v>
      </c>
      <c r="D33" s="18">
        <v>80</v>
      </c>
    </row>
    <row r="34" spans="1:6" x14ac:dyDescent="0.25">
      <c r="A34" s="4">
        <v>32</v>
      </c>
      <c r="B34" s="13" t="s">
        <v>88</v>
      </c>
      <c r="C34" s="14">
        <v>40</v>
      </c>
      <c r="D34" s="18">
        <v>75</v>
      </c>
    </row>
    <row r="35" spans="1:6" x14ac:dyDescent="0.25">
      <c r="A35" s="4">
        <v>33</v>
      </c>
      <c r="B35" s="13" t="s">
        <v>89</v>
      </c>
      <c r="C35" s="14">
        <v>52.5</v>
      </c>
      <c r="D35" s="18">
        <v>87.5</v>
      </c>
    </row>
    <row r="36" spans="1:6" x14ac:dyDescent="0.25">
      <c r="A36" s="4">
        <v>34</v>
      </c>
      <c r="B36" s="13" t="s">
        <v>90</v>
      </c>
      <c r="C36" s="14">
        <v>50</v>
      </c>
      <c r="D36" s="18">
        <v>82.5</v>
      </c>
    </row>
    <row r="37" spans="1:6" x14ac:dyDescent="0.25">
      <c r="B37" s="17" t="s">
        <v>103</v>
      </c>
      <c r="C37" s="18">
        <f>AVERAGE(C3:C36)</f>
        <v>46.544117647058826</v>
      </c>
      <c r="D37" s="18">
        <f>AVERAGE(D3:D36)</f>
        <v>81.764705882352942</v>
      </c>
      <c r="E37" s="18">
        <f>AVERAGE(C37:D37)</f>
        <v>64.154411764705884</v>
      </c>
    </row>
    <row r="38" spans="1:6" x14ac:dyDescent="0.25">
      <c r="B38" s="17" t="s">
        <v>104</v>
      </c>
      <c r="C38" s="18">
        <f>MEDIAN(C3:C36)</f>
        <v>42.5</v>
      </c>
      <c r="D38" s="18">
        <f>MEDIAN(D3:D36)</f>
        <v>81.25</v>
      </c>
    </row>
    <row r="39" spans="1:6" x14ac:dyDescent="0.25">
      <c r="B39" s="17" t="s">
        <v>105</v>
      </c>
      <c r="C39" s="18">
        <f>MODE(C3:C36)</f>
        <v>40</v>
      </c>
      <c r="D39" s="18">
        <f>MODE(D3:D36)</f>
        <v>75</v>
      </c>
    </row>
    <row r="40" spans="1:6" x14ac:dyDescent="0.25">
      <c r="F40">
        <v>251.02940000000001</v>
      </c>
    </row>
    <row r="41" spans="1:6" x14ac:dyDescent="0.25">
      <c r="F41">
        <v>489.11759999999998</v>
      </c>
    </row>
    <row r="42" spans="1:6" x14ac:dyDescent="0.25">
      <c r="F42">
        <f>AVERAGE(F40:F41)</f>
        <v>370.07349999999997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8C2E7-77D9-46B4-BD77-86CAB664FA7B}">
  <dimension ref="A1:D13"/>
  <sheetViews>
    <sheetView workbookViewId="0">
      <selection activeCell="C13" sqref="C13"/>
    </sheetView>
  </sheetViews>
  <sheetFormatPr defaultRowHeight="15" x14ac:dyDescent="0.25"/>
  <cols>
    <col min="1" max="1" width="5" customWidth="1"/>
    <col min="2" max="2" width="18.140625" customWidth="1"/>
    <col min="3" max="3" width="13.140625" customWidth="1"/>
    <col min="4" max="4" width="12.85546875" customWidth="1"/>
  </cols>
  <sheetData>
    <row r="1" spans="1:4" x14ac:dyDescent="0.25">
      <c r="A1" s="28" t="s">
        <v>93</v>
      </c>
      <c r="B1" s="28" t="s">
        <v>91</v>
      </c>
      <c r="C1" s="30" t="s">
        <v>55</v>
      </c>
      <c r="D1" s="32" t="s">
        <v>56</v>
      </c>
    </row>
    <row r="2" spans="1:4" x14ac:dyDescent="0.25">
      <c r="A2" s="29"/>
      <c r="B2" s="29"/>
      <c r="C2" s="31"/>
      <c r="D2" s="33"/>
    </row>
    <row r="3" spans="1:4" x14ac:dyDescent="0.25">
      <c r="A3" s="7">
        <v>1</v>
      </c>
      <c r="B3" s="15" t="s">
        <v>102</v>
      </c>
      <c r="C3" s="7">
        <v>81</v>
      </c>
      <c r="D3">
        <v>129</v>
      </c>
    </row>
    <row r="4" spans="1:4" x14ac:dyDescent="0.25">
      <c r="A4" s="7">
        <v>2</v>
      </c>
      <c r="B4" s="15" t="s">
        <v>101</v>
      </c>
      <c r="C4" s="7">
        <v>77</v>
      </c>
      <c r="D4">
        <v>123</v>
      </c>
    </row>
    <row r="5" spans="1:4" x14ac:dyDescent="0.25">
      <c r="A5" s="7">
        <v>3</v>
      </c>
      <c r="B5" s="16" t="s">
        <v>92</v>
      </c>
      <c r="C5" s="7">
        <v>70</v>
      </c>
      <c r="D5">
        <v>116</v>
      </c>
    </row>
    <row r="6" spans="1:4" x14ac:dyDescent="0.25">
      <c r="A6" s="7">
        <v>4</v>
      </c>
      <c r="B6" s="15" t="s">
        <v>94</v>
      </c>
      <c r="C6" s="7">
        <v>71</v>
      </c>
      <c r="D6">
        <v>113</v>
      </c>
    </row>
    <row r="7" spans="1:4" x14ac:dyDescent="0.25">
      <c r="A7" s="7">
        <v>5</v>
      </c>
      <c r="B7" s="15" t="s">
        <v>95</v>
      </c>
      <c r="C7" s="7">
        <v>51</v>
      </c>
      <c r="D7">
        <v>115</v>
      </c>
    </row>
    <row r="8" spans="1:4" x14ac:dyDescent="0.25">
      <c r="A8" s="7">
        <v>6</v>
      </c>
      <c r="B8" s="15" t="s">
        <v>96</v>
      </c>
      <c r="C8" s="7">
        <v>47</v>
      </c>
      <c r="D8">
        <v>108</v>
      </c>
    </row>
    <row r="9" spans="1:4" x14ac:dyDescent="0.25">
      <c r="A9" s="7">
        <v>7</v>
      </c>
      <c r="B9" s="15" t="s">
        <v>97</v>
      </c>
      <c r="C9" s="7">
        <v>46</v>
      </c>
      <c r="D9">
        <v>109</v>
      </c>
    </row>
    <row r="10" spans="1:4" x14ac:dyDescent="0.25">
      <c r="A10" s="7">
        <v>8</v>
      </c>
      <c r="B10" s="15" t="s">
        <v>98</v>
      </c>
      <c r="C10" s="7">
        <v>60</v>
      </c>
      <c r="D10">
        <v>100</v>
      </c>
    </row>
    <row r="11" spans="1:4" x14ac:dyDescent="0.25">
      <c r="A11" s="7">
        <v>9</v>
      </c>
      <c r="B11" s="15" t="s">
        <v>99</v>
      </c>
      <c r="C11" s="7">
        <v>67</v>
      </c>
      <c r="D11">
        <v>102</v>
      </c>
    </row>
    <row r="12" spans="1:4" x14ac:dyDescent="0.25">
      <c r="A12" s="7">
        <v>10</v>
      </c>
      <c r="B12" s="15" t="s">
        <v>100</v>
      </c>
      <c r="C12" s="7">
        <v>63</v>
      </c>
      <c r="D12">
        <v>97</v>
      </c>
    </row>
    <row r="13" spans="1:4" x14ac:dyDescent="0.25">
      <c r="C13">
        <f>AVERAGE(C3:C12)</f>
        <v>63.3</v>
      </c>
      <c r="D13">
        <f>AVERAGE(D3:D12)</f>
        <v>111.2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PRE-TEST</vt:lpstr>
      <vt:lpstr>POST-TEST</vt:lpstr>
      <vt:lpstr>Uji SPSS</vt:lpstr>
      <vt:lpstr>Diagram Siswa</vt:lpstr>
      <vt:lpstr>Diagram Aspek Penilaian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2023-06-12T03:26:20Z</dcterms:created>
  <dcterms:modified xsi:type="dcterms:W3CDTF">2023-07-05T04:13:47Z</dcterms:modified>
</cp:coreProperties>
</file>