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ISMILLAH 2023 WISUDA\ARCHIEVE\RAW DATA (DATA MENTAH)\"/>
    </mc:Choice>
  </mc:AlternateContent>
  <bookViews>
    <workbookView xWindow="0" yWindow="0" windowWidth="20490" windowHeight="7635" activeTab="7"/>
  </bookViews>
  <sheets>
    <sheet name="Seleksi 1" sheetId="1" r:id="rId1"/>
    <sheet name="Seleksi 2" sheetId="2" r:id="rId2"/>
    <sheet name="Seleksi 3" sheetId="3" r:id="rId3"/>
    <sheet name="Sampel" sheetId="4" r:id="rId4"/>
    <sheet name="GCG (X1)" sheetId="6" r:id="rId5"/>
    <sheet name="ICD (X2)" sheetId="8" r:id="rId6"/>
    <sheet name="COEC (Y)" sheetId="5" r:id="rId7"/>
    <sheet name="Data Uji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6" l="1"/>
  <c r="R88" i="8"/>
  <c r="T88" i="8"/>
  <c r="V88" i="8"/>
  <c r="AL88" i="8"/>
  <c r="AN88" i="8"/>
  <c r="AP88" i="8"/>
  <c r="AR88" i="8"/>
  <c r="AT88" i="8"/>
  <c r="AV88" i="8"/>
  <c r="AX88" i="8"/>
  <c r="AZ88" i="8"/>
  <c r="BB88" i="8"/>
  <c r="BD88" i="8"/>
  <c r="BF88" i="8"/>
  <c r="BH88" i="8"/>
  <c r="BI87" i="8"/>
  <c r="BI88" i="8" s="1"/>
  <c r="BJ87" i="8"/>
  <c r="BJ88" i="8" s="1"/>
  <c r="BK87" i="8"/>
  <c r="BK88" i="8" s="1"/>
  <c r="BL87" i="8"/>
  <c r="BL88" i="8" s="1"/>
  <c r="BM87" i="8"/>
  <c r="BM88" i="8" s="1"/>
  <c r="BN87" i="8"/>
  <c r="BN88" i="8" s="1"/>
  <c r="AL87" i="8"/>
  <c r="AM87" i="8"/>
  <c r="AM88" i="8" s="1"/>
  <c r="AN87" i="8"/>
  <c r="AO87" i="8"/>
  <c r="AO88" i="8" s="1"/>
  <c r="AP87" i="8"/>
  <c r="AQ87" i="8"/>
  <c r="AQ88" i="8" s="1"/>
  <c r="AR87" i="8"/>
  <c r="AS87" i="8"/>
  <c r="AS88" i="8" s="1"/>
  <c r="AT87" i="8"/>
  <c r="AU87" i="8"/>
  <c r="AU88" i="8" s="1"/>
  <c r="AV87" i="8"/>
  <c r="AW87" i="8"/>
  <c r="AW88" i="8" s="1"/>
  <c r="AX87" i="8"/>
  <c r="AY87" i="8"/>
  <c r="AY88" i="8" s="1"/>
  <c r="AZ87" i="8"/>
  <c r="BA87" i="8"/>
  <c r="BA88" i="8" s="1"/>
  <c r="BB87" i="8"/>
  <c r="BC87" i="8"/>
  <c r="BC88" i="8" s="1"/>
  <c r="BD87" i="8"/>
  <c r="BE87" i="8"/>
  <c r="BE88" i="8" s="1"/>
  <c r="BF87" i="8"/>
  <c r="BG87" i="8"/>
  <c r="BG88" i="8" s="1"/>
  <c r="BH87" i="8"/>
  <c r="AD87" i="8"/>
  <c r="AD88" i="8" s="1"/>
  <c r="AE87" i="8"/>
  <c r="AE88" i="8" s="1"/>
  <c r="AF87" i="8"/>
  <c r="AF88" i="8" s="1"/>
  <c r="AG87" i="8"/>
  <c r="AG88" i="8" s="1"/>
  <c r="AH87" i="8"/>
  <c r="AH88" i="8" s="1"/>
  <c r="AI87" i="8"/>
  <c r="AI88" i="8" s="1"/>
  <c r="AJ87" i="8"/>
  <c r="AJ88" i="8" s="1"/>
  <c r="AK87" i="8"/>
  <c r="AK88" i="8" s="1"/>
  <c r="X87" i="8"/>
  <c r="X88" i="8" s="1"/>
  <c r="Y87" i="8"/>
  <c r="Y88" i="8" s="1"/>
  <c r="Z87" i="8"/>
  <c r="Z88" i="8" s="1"/>
  <c r="AA87" i="8"/>
  <c r="AA88" i="8" s="1"/>
  <c r="AB87" i="8"/>
  <c r="AB88" i="8" s="1"/>
  <c r="AC87" i="8"/>
  <c r="AC88" i="8" s="1"/>
  <c r="O87" i="8"/>
  <c r="O88" i="8" s="1"/>
  <c r="P87" i="8"/>
  <c r="P88" i="8" s="1"/>
  <c r="Q87" i="8"/>
  <c r="Q88" i="8" s="1"/>
  <c r="R87" i="8"/>
  <c r="S87" i="8"/>
  <c r="S88" i="8" s="1"/>
  <c r="T87" i="8"/>
  <c r="U87" i="8"/>
  <c r="U88" i="8" s="1"/>
  <c r="V87" i="8"/>
  <c r="W87" i="8"/>
  <c r="W88" i="8" s="1"/>
  <c r="C87" i="8"/>
  <c r="C88" i="8" s="1"/>
  <c r="D87" i="8"/>
  <c r="D88" i="8" s="1"/>
  <c r="E87" i="8"/>
  <c r="E88" i="8" s="1"/>
  <c r="F87" i="8"/>
  <c r="F88" i="8" s="1"/>
  <c r="G87" i="8"/>
  <c r="G88" i="8" s="1"/>
  <c r="H87" i="8"/>
  <c r="H88" i="8" s="1"/>
  <c r="I87" i="8"/>
  <c r="I88" i="8" s="1"/>
  <c r="J87" i="8"/>
  <c r="J88" i="8" s="1"/>
  <c r="K87" i="8"/>
  <c r="K88" i="8" s="1"/>
  <c r="L87" i="8"/>
  <c r="L88" i="8" s="1"/>
  <c r="M87" i="8"/>
  <c r="M88" i="8" s="1"/>
  <c r="N87" i="8"/>
  <c r="N88" i="8" s="1"/>
  <c r="B87" i="8"/>
  <c r="B88" i="8" s="1"/>
  <c r="F47" i="6" l="1"/>
  <c r="F45" i="6"/>
  <c r="F46" i="6"/>
  <c r="F48" i="6"/>
  <c r="F49" i="6"/>
  <c r="F50" i="6"/>
  <c r="F51" i="6"/>
  <c r="F52" i="6"/>
  <c r="F63" i="6"/>
  <c r="F64" i="6"/>
  <c r="F65" i="6"/>
  <c r="F66" i="6"/>
  <c r="F67" i="6"/>
  <c r="F58" i="6"/>
  <c r="F59" i="6"/>
  <c r="F60" i="6"/>
  <c r="F61" i="6"/>
  <c r="F62" i="6"/>
  <c r="F54" i="6"/>
  <c r="F55" i="6"/>
  <c r="F56" i="6"/>
  <c r="F57" i="6"/>
  <c r="F53" i="6"/>
  <c r="F70" i="6"/>
  <c r="F71" i="6"/>
  <c r="F72" i="6"/>
  <c r="F69" i="6"/>
  <c r="F42" i="6" l="1"/>
  <c r="F43" i="6"/>
  <c r="F44" i="6"/>
  <c r="F40" i="6"/>
  <c r="F41" i="6"/>
  <c r="F39" i="6"/>
  <c r="F38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39" i="6"/>
  <c r="W40" i="6"/>
  <c r="W41" i="6"/>
  <c r="W42" i="6"/>
  <c r="W43" i="6"/>
  <c r="W44" i="6"/>
  <c r="W38" i="6" l="1"/>
  <c r="W70" i="6"/>
  <c r="W71" i="6"/>
  <c r="W72" i="6"/>
  <c r="W73" i="6"/>
  <c r="W69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7" i="6"/>
  <c r="F8" i="6" l="1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7" i="6"/>
  <c r="L55" i="5" l="1"/>
  <c r="F55" i="5"/>
  <c r="L71" i="5" l="1"/>
  <c r="L68" i="5"/>
  <c r="L69" i="5"/>
  <c r="L70" i="5"/>
  <c r="L67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6" i="5"/>
  <c r="L57" i="5"/>
  <c r="L58" i="5"/>
  <c r="L59" i="5"/>
  <c r="L60" i="5"/>
  <c r="L61" i="5"/>
  <c r="L62" i="5"/>
  <c r="L63" i="5"/>
  <c r="L64" i="5"/>
  <c r="L65" i="5"/>
  <c r="L36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21" i="5"/>
  <c r="L20" i="5"/>
  <c r="L15" i="5"/>
  <c r="L16" i="5"/>
  <c r="L17" i="5"/>
  <c r="L18" i="5"/>
  <c r="L19" i="5"/>
  <c r="L9" i="5" l="1"/>
  <c r="L6" i="5"/>
  <c r="L7" i="5"/>
  <c r="L8" i="5"/>
  <c r="L5" i="5"/>
  <c r="L14" i="5"/>
  <c r="L11" i="5"/>
  <c r="L12" i="5"/>
  <c r="L13" i="5"/>
  <c r="L10" i="5"/>
  <c r="F65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6" i="5"/>
  <c r="F57" i="5"/>
  <c r="F58" i="5"/>
  <c r="F59" i="5"/>
  <c r="F60" i="5"/>
  <c r="F61" i="5"/>
  <c r="F62" i="5"/>
  <c r="F63" i="5"/>
  <c r="F64" i="5"/>
  <c r="F36" i="5"/>
  <c r="F71" i="5"/>
  <c r="F70" i="5"/>
  <c r="F69" i="5"/>
  <c r="F67" i="5"/>
  <c r="F68" i="5"/>
  <c r="F9" i="5" l="1"/>
  <c r="V10" i="5" s="1"/>
  <c r="F10" i="5"/>
  <c r="V11" i="5" s="1"/>
  <c r="F11" i="5"/>
  <c r="V12" i="5" s="1"/>
  <c r="F12" i="5"/>
  <c r="V13" i="5" s="1"/>
  <c r="F13" i="5"/>
  <c r="V14" i="5" s="1"/>
  <c r="F14" i="5"/>
  <c r="V15" i="5" s="1"/>
  <c r="F15" i="5"/>
  <c r="V16" i="5" s="1"/>
  <c r="F16" i="5"/>
  <c r="V17" i="5" s="1"/>
  <c r="F17" i="5"/>
  <c r="V18" i="5" s="1"/>
  <c r="F18" i="5"/>
  <c r="V19" i="5" s="1"/>
  <c r="F19" i="5"/>
  <c r="V20" i="5" s="1"/>
  <c r="F20" i="5"/>
  <c r="V21" i="5" s="1"/>
  <c r="F21" i="5"/>
  <c r="V22" i="5" s="1"/>
  <c r="F22" i="5"/>
  <c r="V23" i="5" s="1"/>
  <c r="F23" i="5"/>
  <c r="V24" i="5" s="1"/>
  <c r="F24" i="5"/>
  <c r="V25" i="5" s="1"/>
  <c r="F25" i="5"/>
  <c r="V26" i="5" s="1"/>
  <c r="F26" i="5"/>
  <c r="V27" i="5" s="1"/>
  <c r="F27" i="5"/>
  <c r="V28" i="5" s="1"/>
  <c r="F28" i="5"/>
  <c r="V29" i="5" s="1"/>
  <c r="F29" i="5"/>
  <c r="V30" i="5" s="1"/>
  <c r="F30" i="5"/>
  <c r="V31" i="5" s="1"/>
  <c r="F31" i="5"/>
  <c r="V32" i="5" s="1"/>
  <c r="F32" i="5"/>
  <c r="V33" i="5" s="1"/>
  <c r="F33" i="5"/>
  <c r="V34" i="5" s="1"/>
  <c r="F34" i="5"/>
  <c r="V35" i="5" s="1"/>
  <c r="F6" i="5"/>
  <c r="V7" i="5" s="1"/>
  <c r="F7" i="5"/>
  <c r="V8" i="5" s="1"/>
  <c r="F8" i="5"/>
  <c r="V9" i="5" s="1"/>
  <c r="F5" i="5"/>
  <c r="V6" i="5" s="1"/>
  <c r="H25" i="3" l="1"/>
  <c r="H31" i="2"/>
  <c r="H45" i="1"/>
  <c r="H13" i="3" l="1"/>
  <c r="H19" i="1"/>
</calcChain>
</file>

<file path=xl/sharedStrings.xml><?xml version="1.0" encoding="utf-8"?>
<sst xmlns="http://schemas.openxmlformats.org/spreadsheetml/2006/main" count="836" uniqueCount="231">
  <si>
    <t>SELEKSI POPULASI PERUSAHAAN FARMASI YANG TERDAFTAR DI BEI, KLSE DAN SGX TAHUN 2017-2021 BERTURUT-TURUT</t>
  </si>
  <si>
    <t>NO</t>
  </si>
  <si>
    <t>KODE</t>
  </si>
  <si>
    <t>TAHUN</t>
  </si>
  <si>
    <t>Perusahaan yang terdaftar di Bursa Efek Indonesia (BEI)</t>
  </si>
  <si>
    <t>INAF</t>
  </si>
  <si>
    <t>KAEF</t>
  </si>
  <si>
    <t>KLBF</t>
  </si>
  <si>
    <t>MERK</t>
  </si>
  <si>
    <t>PYFA</t>
  </si>
  <si>
    <t>SIDO</t>
  </si>
  <si>
    <t>SQBB</t>
  </si>
  <si>
    <t>TSPC</t>
  </si>
  <si>
    <t>DVLA</t>
  </si>
  <si>
    <t>SCPI</t>
  </si>
  <si>
    <t>PEHA</t>
  </si>
  <si>
    <t>SDMU</t>
  </si>
  <si>
    <t>ü</t>
  </si>
  <si>
    <t>SOHO</t>
  </si>
  <si>
    <t>Seleksi 1</t>
  </si>
  <si>
    <t>Perusahaan yang terdaftar di Bursa Malaysia (KLSE)</t>
  </si>
  <si>
    <t>APEX</t>
  </si>
  <si>
    <t>AZN</t>
  </si>
  <si>
    <t>DUOP</t>
  </si>
  <si>
    <t>GSK</t>
  </si>
  <si>
    <t>KOTRA</t>
  </si>
  <si>
    <t>NOVN</t>
  </si>
  <si>
    <t>PFE</t>
  </si>
  <si>
    <t>YSPSAH</t>
  </si>
  <si>
    <t>MSD</t>
  </si>
  <si>
    <t>PHMA</t>
  </si>
  <si>
    <t>-</t>
  </si>
  <si>
    <t>SANOFI</t>
  </si>
  <si>
    <t>ADVENTA</t>
  </si>
  <si>
    <t>CAREPLS</t>
  </si>
  <si>
    <t>KOSSAN</t>
  </si>
  <si>
    <t>SCGPY</t>
  </si>
  <si>
    <t>HARTA</t>
  </si>
  <si>
    <t>TOPGLOV</t>
  </si>
  <si>
    <t>SUPERMX</t>
  </si>
  <si>
    <t>OTSKY</t>
  </si>
  <si>
    <t>BAYN</t>
  </si>
  <si>
    <t>Perusahaan yang terdaftar di Singapore Exchange (SGX)</t>
  </si>
  <si>
    <t>EYSI</t>
  </si>
  <si>
    <t>HAWPF</t>
  </si>
  <si>
    <t>STAR</t>
  </si>
  <si>
    <t>NL</t>
  </si>
  <si>
    <t>TIAN</t>
  </si>
  <si>
    <t>CPHM</t>
  </si>
  <si>
    <t>SRA</t>
  </si>
  <si>
    <t>BFK</t>
  </si>
  <si>
    <t>PSI</t>
  </si>
  <si>
    <t>GPHC</t>
  </si>
  <si>
    <t>SELEKSI POPULASI PERUSAHAAN FARMASI YANG MENERBITKAN LAPORAN TAHUNAN BERTURUT-TURUT TAHUN 2017-2021</t>
  </si>
  <si>
    <t>SELEKSI POPULASI PERUSAHAAN FARMASI YANG TIDAK MEMPEROLEH LABA NEGATIF (RUGI) BERTURUT-TURUT TAHUN 2017-2021</t>
  </si>
  <si>
    <t>Seleksi 2</t>
  </si>
  <si>
    <t>Seleksi 3</t>
  </si>
  <si>
    <t>Total</t>
  </si>
  <si>
    <t>Perusahaan yang terdaftar di Bursa Efek Malaysia (KLSE)</t>
  </si>
  <si>
    <t>Tabulasi Data nilai buku per lembar saham periode t</t>
  </si>
  <si>
    <t>Bt = Jumlah modal / Jumlah lembar saham yang berbedar</t>
  </si>
  <si>
    <t>No</t>
  </si>
  <si>
    <t>Kode</t>
  </si>
  <si>
    <t>Tahun</t>
  </si>
  <si>
    <t>Jumlah modal</t>
  </si>
  <si>
    <t>Jumlah lembar saham</t>
  </si>
  <si>
    <t>Bt</t>
  </si>
  <si>
    <t>Tabulasi Data laba per lembar saham periode t + 1</t>
  </si>
  <si>
    <t>Laba per lembar saham</t>
  </si>
  <si>
    <t>Xt + 1 = Laba per lembar saham periode t+1</t>
  </si>
  <si>
    <t>Harga saham (Pt)</t>
  </si>
  <si>
    <t>Tabulasi Data Harga saham pada periode t (Pt)</t>
  </si>
  <si>
    <t>Xt + 1</t>
  </si>
  <si>
    <t>2.71</t>
  </si>
  <si>
    <t>2.08</t>
  </si>
  <si>
    <t>4.35</t>
  </si>
  <si>
    <t>4.70</t>
  </si>
  <si>
    <t>7.27</t>
  </si>
  <si>
    <t>11.35</t>
  </si>
  <si>
    <t>10.70</t>
  </si>
  <si>
    <t>12.75</t>
  </si>
  <si>
    <t>12.02</t>
  </si>
  <si>
    <t>Tabulasi Data Cost of Equity Capital (r)</t>
  </si>
  <si>
    <t>r</t>
  </si>
  <si>
    <t>Jumlah Kepemilikan</t>
  </si>
  <si>
    <t>Saham Institusional</t>
  </si>
  <si>
    <t>Total Saham</t>
  </si>
  <si>
    <t>yang Beredar</t>
  </si>
  <si>
    <t>Kepemilikan</t>
  </si>
  <si>
    <t>Institusional</t>
  </si>
  <si>
    <t>INDONESIA</t>
  </si>
  <si>
    <t>MALAYSIA</t>
  </si>
  <si>
    <t>SINGAPURA</t>
  </si>
  <si>
    <t>Tabulasi Data Komite Audit</t>
  </si>
  <si>
    <t>Komite Audit</t>
  </si>
  <si>
    <t>Tabulasi Data Kepemilikan Institusional</t>
  </si>
  <si>
    <t>Tabulasi Data Kualitas Audit</t>
  </si>
  <si>
    <t>Kualitas Audit</t>
  </si>
  <si>
    <t>NB : Dengan mengukur KAP sebagai variabel dummy,</t>
  </si>
  <si>
    <t>nilai 1 untuk KAP Big Four dan nilai 0 untuk KAP</t>
  </si>
  <si>
    <t>Non Big Four</t>
  </si>
  <si>
    <t>Jumlah Komisaris</t>
  </si>
  <si>
    <t>Independen</t>
  </si>
  <si>
    <t>Jumlah Anggota</t>
  </si>
  <si>
    <t>Dewan Komisaris</t>
  </si>
  <si>
    <t>Tabulasi Data Dewan Komisaris Independen</t>
  </si>
  <si>
    <t>3.38</t>
  </si>
  <si>
    <t>1.42</t>
  </si>
  <si>
    <t>1.40</t>
  </si>
  <si>
    <t>1.87</t>
  </si>
  <si>
    <t>1.70</t>
  </si>
  <si>
    <t>2.47</t>
  </si>
  <si>
    <t>2.40</t>
  </si>
  <si>
    <t>2.55</t>
  </si>
  <si>
    <t>2.31</t>
  </si>
  <si>
    <t>1.82</t>
  </si>
  <si>
    <t>36.86</t>
  </si>
  <si>
    <t>32.09</t>
  </si>
  <si>
    <t>42.46</t>
  </si>
  <si>
    <t>42.47</t>
  </si>
  <si>
    <t>42.48</t>
  </si>
  <si>
    <t>12.40</t>
  </si>
  <si>
    <t>12.04</t>
  </si>
  <si>
    <t>11.90</t>
  </si>
  <si>
    <t>12.65</t>
  </si>
  <si>
    <t>11.28</t>
  </si>
  <si>
    <t>UNIT</t>
  </si>
  <si>
    <t>ICD 1</t>
  </si>
  <si>
    <t>ICD 2</t>
  </si>
  <si>
    <t>ICD 3</t>
  </si>
  <si>
    <t>ICD 4</t>
  </si>
  <si>
    <t>ICD 5</t>
  </si>
  <si>
    <t>ICD 6</t>
  </si>
  <si>
    <t>ICD 7</t>
  </si>
  <si>
    <t>ICD 8</t>
  </si>
  <si>
    <t>ICD 9</t>
  </si>
  <si>
    <t>ICD 10</t>
  </si>
  <si>
    <t>ICD 11</t>
  </si>
  <si>
    <t>ICD 12</t>
  </si>
  <si>
    <t>ICD 13</t>
  </si>
  <si>
    <t>ICD 14</t>
  </si>
  <si>
    <t>ICD 15</t>
  </si>
  <si>
    <t>ICD 16</t>
  </si>
  <si>
    <t>ICD 17</t>
  </si>
  <si>
    <t>ICD 18</t>
  </si>
  <si>
    <t>ICD 19</t>
  </si>
  <si>
    <t>ICD 20</t>
  </si>
  <si>
    <t>ICD 21</t>
  </si>
  <si>
    <t>ICD 22</t>
  </si>
  <si>
    <t>ICD 23</t>
  </si>
  <si>
    <t>ICD 24</t>
  </si>
  <si>
    <t>ICD 25</t>
  </si>
  <si>
    <t>ICD 26</t>
  </si>
  <si>
    <t>ICD 27</t>
  </si>
  <si>
    <t>ICD 28</t>
  </si>
  <si>
    <t>ICD 29</t>
  </si>
  <si>
    <t>ICD 30</t>
  </si>
  <si>
    <t>ICD 31</t>
  </si>
  <si>
    <t>ICD 32</t>
  </si>
  <si>
    <t>ICD 33</t>
  </si>
  <si>
    <t>ICD 34</t>
  </si>
  <si>
    <t>ICD 35</t>
  </si>
  <si>
    <t>ICD 36</t>
  </si>
  <si>
    <t>ICD 37</t>
  </si>
  <si>
    <t>ICD 38</t>
  </si>
  <si>
    <t>ICD 39</t>
  </si>
  <si>
    <t>ICD 40</t>
  </si>
  <si>
    <t>ICD 41</t>
  </si>
  <si>
    <t>ICD 42</t>
  </si>
  <si>
    <t>ICD 43</t>
  </si>
  <si>
    <t>ICD 44</t>
  </si>
  <si>
    <t>ICD 45</t>
  </si>
  <si>
    <t>ICD 46</t>
  </si>
  <si>
    <t>ICD 47</t>
  </si>
  <si>
    <t>ICD 48</t>
  </si>
  <si>
    <t>ICD 49</t>
  </si>
  <si>
    <t>ICD 50</t>
  </si>
  <si>
    <t>ICD 51</t>
  </si>
  <si>
    <t>ICD 52</t>
  </si>
  <si>
    <t>ICD 53</t>
  </si>
  <si>
    <t>ICD 54</t>
  </si>
  <si>
    <t>ICD 55</t>
  </si>
  <si>
    <t>ICD 56</t>
  </si>
  <si>
    <t>ICD 57</t>
  </si>
  <si>
    <t>ICD 58</t>
  </si>
  <si>
    <t>ICD 59</t>
  </si>
  <si>
    <t>ICD 60</t>
  </si>
  <si>
    <t>ICD 61</t>
  </si>
  <si>
    <t>ICD 62</t>
  </si>
  <si>
    <t>ICD 63</t>
  </si>
  <si>
    <t>ICD 64</t>
  </si>
  <si>
    <t>ICD 65</t>
  </si>
  <si>
    <t>ICD 66</t>
  </si>
  <si>
    <t>ICD 67</t>
  </si>
  <si>
    <t>ICD 68</t>
  </si>
  <si>
    <t>ICD 69</t>
  </si>
  <si>
    <t>ICD 70</t>
  </si>
  <si>
    <t>ICD 71</t>
  </si>
  <si>
    <t>ICD 72</t>
  </si>
  <si>
    <t>ICD 73</t>
  </si>
  <si>
    <t>ICD 74</t>
  </si>
  <si>
    <t>ICD 75</t>
  </si>
  <si>
    <t>ICD 76</t>
  </si>
  <si>
    <t>ICD 77</t>
  </si>
  <si>
    <t>ICD 78</t>
  </si>
  <si>
    <t>ICD 79</t>
  </si>
  <si>
    <t>ICD 80</t>
  </si>
  <si>
    <t>ICD 81</t>
  </si>
  <si>
    <t>ICD 82</t>
  </si>
  <si>
    <t>ICD 83</t>
  </si>
  <si>
    <t>Kepemilikan Institusional</t>
  </si>
  <si>
    <t>Dewan Komisaris Independen</t>
  </si>
  <si>
    <t>Y</t>
  </si>
  <si>
    <t>GCG (X1)</t>
  </si>
  <si>
    <t>ICD (X2)</t>
  </si>
  <si>
    <t>TOTAL</t>
  </si>
  <si>
    <t xml:space="preserve">TOTAL PERUSAHAAN FARMASI DI INDONESIA, MALAYSIA DAN </t>
  </si>
  <si>
    <t>SINGAPURA PADA SELEKSI 1</t>
  </si>
  <si>
    <t>Perusahaan yang tidak mengalami kerugian</t>
  </si>
  <si>
    <t>Menerbitkan Laporan Tahunan</t>
  </si>
  <si>
    <t>n/k</t>
  </si>
  <si>
    <t>TOTAL (n)</t>
  </si>
  <si>
    <t>N</t>
  </si>
  <si>
    <t>K</t>
  </si>
  <si>
    <t>N/K</t>
  </si>
  <si>
    <t>Keterangan:</t>
  </si>
  <si>
    <t>: Jumlah item yang diungkapkan perusahaan</t>
  </si>
  <si>
    <t>: Jumlah item yangharus diungkapkan</t>
  </si>
  <si>
    <t>: Rumus memperoleh ICD</t>
  </si>
  <si>
    <t>JUMLAH PERUSAHAAN</t>
  </si>
  <si>
    <t>SAMPEL PENELITIAN YANG TERPILIH (13 x 5 tahun)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</si>
</sst>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Wingdings"/>
      <charset val="2"/>
    </font>
    <font>
      <sz val="11"/>
      <color rgb="FFFF0000"/>
      <name val="Wingdings"/>
      <charset val="2"/>
    </font>
    <font>
      <sz val="11"/>
      <name val="Calibri"/>
      <family val="2"/>
      <scheme val="minor"/>
    </font>
    <font>
      <sz val="11"/>
      <color rgb="FF111111"/>
      <name val="Times New Roman"/>
      <family val="1"/>
    </font>
    <font>
      <sz val="11"/>
      <color theme="1"/>
      <name val="Times New Roman"/>
      <family val="1"/>
    </font>
    <font>
      <sz val="11"/>
      <color rgb="FFFF050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505"/>
        <bgColor indexed="64"/>
      </patternFill>
    </fill>
    <fill>
      <patternFill patternType="solid">
        <fgColor rgb="FFFF010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/>
    <xf numFmtId="0" fontId="6" fillId="0" borderId="0" xfId="0" applyFont="1"/>
    <xf numFmtId="0" fontId="7" fillId="0" borderId="0" xfId="0" applyFont="1"/>
    <xf numFmtId="0" fontId="5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right"/>
    </xf>
    <xf numFmtId="3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0" fontId="0" fillId="0" borderId="0" xfId="0" applyFill="1"/>
    <xf numFmtId="0" fontId="0" fillId="0" borderId="7" xfId="0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165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/>
    <xf numFmtId="164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right"/>
    </xf>
    <xf numFmtId="0" fontId="0" fillId="0" borderId="3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0" xfId="0" applyFont="1"/>
    <xf numFmtId="0" fontId="11" fillId="0" borderId="21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505"/>
      <color rgb="FFFF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1</xdr:row>
      <xdr:rowOff>90487</xdr:rowOff>
    </xdr:from>
    <xdr:ext cx="3629025" cy="3350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85800" y="280987"/>
              <a:ext cx="3629025" cy="3350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50" b="0" i="1">
                        <a:latin typeface="Cambria Math" panose="02040503050406030204" pitchFamily="18" charset="0"/>
                      </a:rPr>
                      <m:t>𝑅𝑢𝑚𝑢𝑠</m:t>
                    </m:r>
                    <m:r>
                      <a:rPr lang="en-US" sz="105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𝐾𝑒𝑝𝑒𝑚𝑙𝑖𝑘𝑎𝑛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𝑆𝑎h𝑎𝑚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𝐼𝑛𝑠𝑡𝑖𝑡𝑢𝑠𝑖𝑜𝑛𝑎𝑙</m:t>
                        </m:r>
                      </m:num>
                      <m:den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𝑆𝑎h𝑎𝑚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𝑦𝑎𝑛𝑔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𝐵𝑒𝑟𝑒𝑑𝑎𝑟</m:t>
                        </m:r>
                      </m:den>
                    </m:f>
                    <m:r>
                      <a:rPr lang="en-US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05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105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n-US" sz="105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85800" y="280987"/>
              <a:ext cx="3629025" cy="3350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050" b="0" i="0">
                  <a:latin typeface="Cambria Math" panose="02040503050406030204" pitchFamily="18" charset="0"/>
                </a:rPr>
                <a:t>𝑅𝑢𝑚𝑢𝑠=  (𝐽𝑢𝑚𝑙𝑎ℎ 𝐾𝑒𝑝𝑒𝑚𝑙𝑖𝑘𝑎𝑛 𝑆𝑎ℎ𝑎𝑚 𝐼𝑛𝑠𝑡𝑖𝑡𝑢𝑠𝑖𝑜𝑛𝑎𝑙)/(𝑇𝑜𝑡𝑎𝑙 𝑆𝑎ℎ𝑎𝑚 𝑦𝑎𝑛𝑔 𝐵𝑒𝑟𝑒𝑑𝑎𝑟)  𝑥 100%</a:t>
              </a:r>
              <a:endParaRPr lang="en-US" sz="1050"/>
            </a:p>
          </xdr:txBody>
        </xdr:sp>
      </mc:Fallback>
    </mc:AlternateContent>
    <xdr:clientData/>
  </xdr:oneCellAnchor>
  <xdr:oneCellAnchor>
    <xdr:from>
      <xdr:col>19</xdr:col>
      <xdr:colOff>38100</xdr:colOff>
      <xdr:row>1</xdr:row>
      <xdr:rowOff>90487</xdr:rowOff>
    </xdr:from>
    <xdr:ext cx="3629025" cy="33509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5373350" y="280987"/>
              <a:ext cx="3629025" cy="3350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50" b="0" i="1">
                        <a:latin typeface="Cambria Math" panose="02040503050406030204" pitchFamily="18" charset="0"/>
                      </a:rPr>
                      <m:t>𝑅𝑢𝑚𝑢𝑠</m:t>
                    </m:r>
                    <m:r>
                      <a:rPr lang="en-US" sz="105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𝐾𝑜𝑚𝑖𝑠𝑎𝑟𝑖𝑠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𝐼𝑛𝑑𝑒𝑝𝑒𝑛𝑑𝑒𝑛</m:t>
                        </m:r>
                      </m:num>
                      <m:den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𝐴𝑛𝑔𝑔𝑜𝑡𝑎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𝐷𝑒𝑤𝑎𝑛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050" b="0" i="1">
                            <a:latin typeface="Cambria Math" panose="02040503050406030204" pitchFamily="18" charset="0"/>
                          </a:rPr>
                          <m:t>𝐾𝑜𝑚𝑖𝑠𝑎𝑟𝑖𝑠</m:t>
                        </m:r>
                      </m:den>
                    </m:f>
                    <m:r>
                      <a:rPr lang="en-US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05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105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n-US" sz="105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5373350" y="280987"/>
              <a:ext cx="3629025" cy="3350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050" b="0" i="0">
                  <a:latin typeface="Cambria Math" panose="02040503050406030204" pitchFamily="18" charset="0"/>
                </a:rPr>
                <a:t>𝑅𝑢𝑚𝑢𝑠=  (𝐽𝑢𝑚𝑙𝑎ℎ 𝐾𝑜𝑚𝑖𝑠𝑎𝑟𝑖𝑠 𝐼𝑛𝑑𝑒𝑝𝑒𝑛𝑑𝑒𝑛)/(𝐽𝑢𝑚𝑙𝑎ℎ 𝐴𝑛𝑔𝑔𝑜𝑡𝑎 𝐷𝑒𝑤𝑎𝑛 𝐾𝑜𝑚𝑖𝑠𝑎𝑟𝑖𝑠)  𝑥 100%</a:t>
              </a:r>
              <a:endParaRPr lang="en-US" sz="105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9525</xdr:colOff>
      <xdr:row>1</xdr:row>
      <xdr:rowOff>14287</xdr:rowOff>
    </xdr:from>
    <xdr:ext cx="1464760" cy="3273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8516600" y="204787"/>
              <a:ext cx="1464760" cy="327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𝐵𝑡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𝑋𝑡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+1</m:t>
                            </m:r>
                          </m:e>
                        </m:d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𝑃𝑡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𝑃𝑡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8516600" y="204787"/>
              <a:ext cx="1464760" cy="327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𝑟=  (𝐵𝑡+(𝑋𝑡+1)−𝑃𝑡)/𝑃𝑡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selection activeCell="A62" sqref="A62:H63"/>
    </sheetView>
  </sheetViews>
  <sheetFormatPr defaultRowHeight="15" x14ac:dyDescent="0.25"/>
  <sheetData>
    <row r="1" spans="1:12" ht="15.75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3" spans="1:12" x14ac:dyDescent="0.25">
      <c r="A3" s="107" t="s">
        <v>4</v>
      </c>
      <c r="B3" s="107"/>
      <c r="C3" s="107"/>
      <c r="D3" s="107"/>
      <c r="E3" s="107"/>
      <c r="F3" s="107"/>
      <c r="G3" s="107"/>
      <c r="H3" s="107"/>
    </row>
    <row r="4" spans="1:12" x14ac:dyDescent="0.25">
      <c r="A4" s="108" t="s">
        <v>1</v>
      </c>
      <c r="B4" s="108" t="s">
        <v>2</v>
      </c>
      <c r="C4" s="108" t="s">
        <v>3</v>
      </c>
      <c r="D4" s="108"/>
      <c r="E4" s="108"/>
      <c r="F4" s="108"/>
      <c r="G4" s="108"/>
      <c r="H4" s="108" t="s">
        <v>19</v>
      </c>
    </row>
    <row r="5" spans="1:12" x14ac:dyDescent="0.25">
      <c r="A5" s="108"/>
      <c r="B5" s="108"/>
      <c r="C5" s="2">
        <v>2017</v>
      </c>
      <c r="D5" s="2">
        <v>2018</v>
      </c>
      <c r="E5" s="2">
        <v>2019</v>
      </c>
      <c r="F5" s="2">
        <v>2020</v>
      </c>
      <c r="G5" s="2">
        <v>2021</v>
      </c>
      <c r="H5" s="108"/>
    </row>
    <row r="6" spans="1:12" x14ac:dyDescent="0.25">
      <c r="A6" s="3">
        <v>1</v>
      </c>
      <c r="B6" s="4" t="s">
        <v>13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3">
        <v>1</v>
      </c>
    </row>
    <row r="7" spans="1:12" x14ac:dyDescent="0.25">
      <c r="A7" s="3">
        <v>2</v>
      </c>
      <c r="B7" s="4" t="s">
        <v>5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3">
        <v>1</v>
      </c>
    </row>
    <row r="8" spans="1:12" x14ac:dyDescent="0.25">
      <c r="A8" s="3">
        <v>3</v>
      </c>
      <c r="B8" s="4" t="s">
        <v>6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3">
        <v>1</v>
      </c>
    </row>
    <row r="9" spans="1:12" x14ac:dyDescent="0.25">
      <c r="A9" s="3">
        <v>4</v>
      </c>
      <c r="B9" s="4" t="s">
        <v>7</v>
      </c>
      <c r="C9" s="5" t="s">
        <v>17</v>
      </c>
      <c r="D9" s="5" t="s">
        <v>17</v>
      </c>
      <c r="E9" s="5" t="s">
        <v>17</v>
      </c>
      <c r="F9" s="5" t="s">
        <v>17</v>
      </c>
      <c r="G9" s="5" t="s">
        <v>17</v>
      </c>
      <c r="H9" s="3">
        <v>1</v>
      </c>
    </row>
    <row r="10" spans="1:12" x14ac:dyDescent="0.25">
      <c r="A10" s="3">
        <v>5</v>
      </c>
      <c r="B10" s="4" t="s">
        <v>8</v>
      </c>
      <c r="C10" s="5" t="s">
        <v>17</v>
      </c>
      <c r="D10" s="5" t="s">
        <v>17</v>
      </c>
      <c r="E10" s="5" t="s">
        <v>17</v>
      </c>
      <c r="F10" s="5" t="s">
        <v>17</v>
      </c>
      <c r="G10" s="5" t="s">
        <v>17</v>
      </c>
      <c r="H10" s="3">
        <v>1</v>
      </c>
    </row>
    <row r="11" spans="1:12" x14ac:dyDescent="0.25">
      <c r="A11" s="3">
        <v>6</v>
      </c>
      <c r="B11" s="4" t="s">
        <v>9</v>
      </c>
      <c r="C11" s="5" t="s">
        <v>17</v>
      </c>
      <c r="D11" s="5" t="s">
        <v>17</v>
      </c>
      <c r="E11" s="5" t="s">
        <v>17</v>
      </c>
      <c r="F11" s="5" t="s">
        <v>17</v>
      </c>
      <c r="G11" s="5" t="s">
        <v>17</v>
      </c>
      <c r="H11" s="3">
        <v>1</v>
      </c>
      <c r="K11" t="s">
        <v>31</v>
      </c>
    </row>
    <row r="12" spans="1:12" x14ac:dyDescent="0.25">
      <c r="A12" s="13">
        <v>7</v>
      </c>
      <c r="B12" s="88" t="s">
        <v>14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13">
        <v>1</v>
      </c>
    </row>
    <row r="13" spans="1:12" x14ac:dyDescent="0.25">
      <c r="A13" s="13">
        <v>8</v>
      </c>
      <c r="B13" s="88" t="s">
        <v>10</v>
      </c>
      <c r="C13" s="5" t="s">
        <v>17</v>
      </c>
      <c r="D13" s="5" t="s">
        <v>17</v>
      </c>
      <c r="E13" s="5" t="s">
        <v>17</v>
      </c>
      <c r="F13" s="5" t="s">
        <v>17</v>
      </c>
      <c r="G13" s="5" t="s">
        <v>17</v>
      </c>
      <c r="H13" s="13">
        <v>1</v>
      </c>
    </row>
    <row r="14" spans="1:12" x14ac:dyDescent="0.25">
      <c r="A14" s="13">
        <v>9</v>
      </c>
      <c r="B14" s="88" t="s">
        <v>11</v>
      </c>
      <c r="C14" s="5" t="s">
        <v>17</v>
      </c>
      <c r="D14" s="5" t="s">
        <v>17</v>
      </c>
      <c r="E14" s="5" t="s">
        <v>17</v>
      </c>
      <c r="F14" s="5" t="s">
        <v>17</v>
      </c>
      <c r="G14" s="5" t="s">
        <v>17</v>
      </c>
      <c r="H14" s="13">
        <v>1</v>
      </c>
    </row>
    <row r="15" spans="1:12" x14ac:dyDescent="0.25">
      <c r="A15" s="3">
        <v>10</v>
      </c>
      <c r="B15" s="4" t="s">
        <v>12</v>
      </c>
      <c r="C15" s="5" t="s">
        <v>17</v>
      </c>
      <c r="D15" s="5" t="s">
        <v>17</v>
      </c>
      <c r="E15" s="5" t="s">
        <v>17</v>
      </c>
      <c r="F15" s="5" t="s">
        <v>17</v>
      </c>
      <c r="G15" s="5" t="s">
        <v>17</v>
      </c>
      <c r="H15" s="3">
        <v>1</v>
      </c>
    </row>
    <row r="16" spans="1:12" x14ac:dyDescent="0.25">
      <c r="A16" s="13">
        <v>11</v>
      </c>
      <c r="B16" s="88" t="s">
        <v>15</v>
      </c>
      <c r="C16" s="5" t="s">
        <v>17</v>
      </c>
      <c r="D16" s="5" t="s">
        <v>17</v>
      </c>
      <c r="E16" s="5" t="s">
        <v>17</v>
      </c>
      <c r="F16" s="5" t="s">
        <v>17</v>
      </c>
      <c r="G16" s="5" t="s">
        <v>17</v>
      </c>
      <c r="H16" s="13">
        <v>1</v>
      </c>
    </row>
    <row r="17" spans="1:10" x14ac:dyDescent="0.25">
      <c r="A17" s="13">
        <v>12</v>
      </c>
      <c r="B17" s="88" t="s">
        <v>16</v>
      </c>
      <c r="C17" s="5" t="s">
        <v>17</v>
      </c>
      <c r="D17" s="5" t="s">
        <v>17</v>
      </c>
      <c r="E17" s="5" t="s">
        <v>17</v>
      </c>
      <c r="F17" s="5" t="s">
        <v>17</v>
      </c>
      <c r="G17" s="5" t="s">
        <v>17</v>
      </c>
      <c r="H17" s="13">
        <v>1</v>
      </c>
    </row>
    <row r="18" spans="1:10" x14ac:dyDescent="0.25">
      <c r="A18" s="13">
        <v>13</v>
      </c>
      <c r="B18" s="88" t="s">
        <v>18</v>
      </c>
      <c r="C18" s="5" t="s">
        <v>17</v>
      </c>
      <c r="D18" s="5" t="s">
        <v>17</v>
      </c>
      <c r="E18" s="5" t="s">
        <v>17</v>
      </c>
      <c r="F18" s="5" t="s">
        <v>17</v>
      </c>
      <c r="G18" s="5" t="s">
        <v>17</v>
      </c>
      <c r="H18" s="13">
        <v>1</v>
      </c>
    </row>
    <row r="19" spans="1:10" x14ac:dyDescent="0.25">
      <c r="A19" s="109" t="s">
        <v>215</v>
      </c>
      <c r="B19" s="109"/>
      <c r="C19" s="109"/>
      <c r="D19" s="109"/>
      <c r="E19" s="109"/>
      <c r="F19" s="109"/>
      <c r="G19" s="109"/>
      <c r="H19" s="56">
        <f>SUM(H6:H18)</f>
        <v>13</v>
      </c>
    </row>
    <row r="20" spans="1:10" x14ac:dyDescent="0.25">
      <c r="C20" s="1"/>
    </row>
    <row r="22" spans="1:10" x14ac:dyDescent="0.25">
      <c r="A22" s="107" t="s">
        <v>20</v>
      </c>
      <c r="B22" s="107"/>
      <c r="C22" s="107"/>
      <c r="D22" s="107"/>
      <c r="E22" s="107"/>
      <c r="F22" s="107"/>
      <c r="G22" s="107"/>
      <c r="H22" s="107"/>
    </row>
    <row r="23" spans="1:10" x14ac:dyDescent="0.25">
      <c r="A23" s="108" t="s">
        <v>1</v>
      </c>
      <c r="B23" s="108" t="s">
        <v>2</v>
      </c>
      <c r="C23" s="108" t="s">
        <v>3</v>
      </c>
      <c r="D23" s="108"/>
      <c r="E23" s="108"/>
      <c r="F23" s="108"/>
      <c r="G23" s="108"/>
      <c r="H23" s="108" t="s">
        <v>19</v>
      </c>
    </row>
    <row r="24" spans="1:10" x14ac:dyDescent="0.25">
      <c r="A24" s="108"/>
      <c r="B24" s="108"/>
      <c r="C24" s="2">
        <v>2017</v>
      </c>
      <c r="D24" s="2">
        <v>2018</v>
      </c>
      <c r="E24" s="2">
        <v>2019</v>
      </c>
      <c r="F24" s="2">
        <v>2020</v>
      </c>
      <c r="G24" s="2">
        <v>2021</v>
      </c>
      <c r="H24" s="108"/>
    </row>
    <row r="25" spans="1:10" x14ac:dyDescent="0.25">
      <c r="A25" s="8">
        <v>1</v>
      </c>
      <c r="B25" s="91" t="s">
        <v>29</v>
      </c>
      <c r="C25" s="7" t="s">
        <v>17</v>
      </c>
      <c r="D25" s="7" t="s">
        <v>17</v>
      </c>
      <c r="E25" s="7" t="s">
        <v>17</v>
      </c>
      <c r="F25" s="18"/>
      <c r="G25" s="18"/>
      <c r="H25" s="19">
        <v>0</v>
      </c>
    </row>
    <row r="26" spans="1:10" x14ac:dyDescent="0.25">
      <c r="A26" s="13">
        <v>2</v>
      </c>
      <c r="B26" s="10" t="s">
        <v>21</v>
      </c>
      <c r="C26" s="5" t="s">
        <v>17</v>
      </c>
      <c r="D26" s="5" t="s">
        <v>17</v>
      </c>
      <c r="E26" s="5" t="s">
        <v>17</v>
      </c>
      <c r="F26" s="5" t="s">
        <v>17</v>
      </c>
      <c r="G26" s="5" t="s">
        <v>17</v>
      </c>
      <c r="H26" s="11">
        <v>1</v>
      </c>
    </row>
    <row r="27" spans="1:10" x14ac:dyDescent="0.25">
      <c r="A27" s="13">
        <v>3</v>
      </c>
      <c r="B27" s="10" t="s">
        <v>22</v>
      </c>
      <c r="C27" s="5" t="s">
        <v>17</v>
      </c>
      <c r="D27" s="5" t="s">
        <v>17</v>
      </c>
      <c r="E27" s="5" t="s">
        <v>17</v>
      </c>
      <c r="F27" s="5" t="s">
        <v>17</v>
      </c>
      <c r="G27" s="5" t="s">
        <v>17</v>
      </c>
      <c r="H27" s="11">
        <v>1</v>
      </c>
    </row>
    <row r="28" spans="1:10" x14ac:dyDescent="0.25">
      <c r="A28" s="13">
        <v>4</v>
      </c>
      <c r="B28" s="10" t="s">
        <v>23</v>
      </c>
      <c r="C28" s="5" t="s">
        <v>17</v>
      </c>
      <c r="D28" s="5" t="s">
        <v>17</v>
      </c>
      <c r="E28" s="5" t="s">
        <v>17</v>
      </c>
      <c r="F28" s="5" t="s">
        <v>17</v>
      </c>
      <c r="G28" s="5" t="s">
        <v>17</v>
      </c>
      <c r="H28" s="11">
        <v>1</v>
      </c>
    </row>
    <row r="29" spans="1:10" x14ac:dyDescent="0.25">
      <c r="A29" s="8">
        <v>5</v>
      </c>
      <c r="B29" s="91" t="s">
        <v>24</v>
      </c>
      <c r="C29" s="7" t="s">
        <v>17</v>
      </c>
      <c r="D29" s="7" t="s">
        <v>17</v>
      </c>
      <c r="E29" s="20"/>
      <c r="F29" s="7" t="s">
        <v>17</v>
      </c>
      <c r="G29" s="7" t="s">
        <v>17</v>
      </c>
      <c r="H29" s="19">
        <v>0</v>
      </c>
      <c r="J29" s="15"/>
    </row>
    <row r="30" spans="1:10" x14ac:dyDescent="0.25">
      <c r="A30" s="13">
        <v>6</v>
      </c>
      <c r="B30" s="14" t="s">
        <v>25</v>
      </c>
      <c r="C30" s="5" t="s">
        <v>17</v>
      </c>
      <c r="D30" s="5" t="s">
        <v>17</v>
      </c>
      <c r="E30" s="5" t="s">
        <v>17</v>
      </c>
      <c r="F30" s="5" t="s">
        <v>17</v>
      </c>
      <c r="G30" s="5" t="s">
        <v>17</v>
      </c>
      <c r="H30" s="17">
        <v>1</v>
      </c>
    </row>
    <row r="31" spans="1:10" x14ac:dyDescent="0.25">
      <c r="A31" s="13">
        <v>7</v>
      </c>
      <c r="B31" s="14" t="s">
        <v>26</v>
      </c>
      <c r="C31" s="5" t="s">
        <v>17</v>
      </c>
      <c r="D31" s="5" t="s">
        <v>17</v>
      </c>
      <c r="E31" s="5" t="s">
        <v>17</v>
      </c>
      <c r="F31" s="5" t="s">
        <v>17</v>
      </c>
      <c r="G31" s="5" t="s">
        <v>17</v>
      </c>
      <c r="H31" s="17">
        <v>1</v>
      </c>
    </row>
    <row r="32" spans="1:10" x14ac:dyDescent="0.25">
      <c r="A32" s="8">
        <v>8</v>
      </c>
      <c r="B32" s="91" t="s">
        <v>27</v>
      </c>
      <c r="C32" s="7" t="s">
        <v>17</v>
      </c>
      <c r="D32" s="7" t="s">
        <v>17</v>
      </c>
      <c r="E32" s="92"/>
      <c r="F32" s="92"/>
      <c r="G32" s="7" t="s">
        <v>17</v>
      </c>
      <c r="H32" s="12">
        <v>0</v>
      </c>
    </row>
    <row r="33" spans="1:10" x14ac:dyDescent="0.25">
      <c r="A33" s="8">
        <v>9</v>
      </c>
      <c r="B33" s="91" t="s">
        <v>30</v>
      </c>
      <c r="C33" s="7" t="s">
        <v>17</v>
      </c>
      <c r="D33" s="7" t="s">
        <v>17</v>
      </c>
      <c r="E33" s="7" t="s">
        <v>17</v>
      </c>
      <c r="F33" s="20"/>
      <c r="G33" s="20"/>
      <c r="H33" s="19">
        <v>0</v>
      </c>
    </row>
    <row r="34" spans="1:10" x14ac:dyDescent="0.25">
      <c r="A34" s="8">
        <v>10</v>
      </c>
      <c r="B34" s="91" t="s">
        <v>32</v>
      </c>
      <c r="C34" s="7" t="s">
        <v>17</v>
      </c>
      <c r="D34" s="7" t="s">
        <v>17</v>
      </c>
      <c r="E34" s="20"/>
      <c r="F34" s="92"/>
      <c r="G34" s="7" t="s">
        <v>17</v>
      </c>
      <c r="H34" s="12">
        <v>0</v>
      </c>
    </row>
    <row r="35" spans="1:10" x14ac:dyDescent="0.25">
      <c r="A35" s="13">
        <v>11</v>
      </c>
      <c r="B35" s="14" t="s">
        <v>28</v>
      </c>
      <c r="C35" s="5" t="s">
        <v>17</v>
      </c>
      <c r="D35" s="5" t="s">
        <v>17</v>
      </c>
      <c r="E35" s="5" t="s">
        <v>17</v>
      </c>
      <c r="F35" s="5" t="s">
        <v>17</v>
      </c>
      <c r="G35" s="5" t="s">
        <v>17</v>
      </c>
      <c r="H35" s="17">
        <v>1</v>
      </c>
      <c r="J35" s="16"/>
    </row>
    <row r="36" spans="1:10" x14ac:dyDescent="0.25">
      <c r="A36" s="8">
        <v>12</v>
      </c>
      <c r="B36" s="91" t="s">
        <v>33</v>
      </c>
      <c r="C36" s="92"/>
      <c r="D36" s="92"/>
      <c r="E36" s="7" t="s">
        <v>17</v>
      </c>
      <c r="F36" s="92"/>
      <c r="G36" s="20"/>
      <c r="H36" s="12">
        <v>0</v>
      </c>
    </row>
    <row r="37" spans="1:10" x14ac:dyDescent="0.25">
      <c r="A37" s="8">
        <v>13</v>
      </c>
      <c r="B37" s="91" t="s">
        <v>34</v>
      </c>
      <c r="C37" s="93"/>
      <c r="D37" s="93"/>
      <c r="E37" s="7" t="s">
        <v>17</v>
      </c>
      <c r="F37" s="7" t="s">
        <v>17</v>
      </c>
      <c r="G37" s="93"/>
      <c r="H37" s="12">
        <v>0</v>
      </c>
    </row>
    <row r="38" spans="1:10" x14ac:dyDescent="0.25">
      <c r="A38" s="8">
        <v>14</v>
      </c>
      <c r="B38" s="91" t="s">
        <v>35</v>
      </c>
      <c r="C38" s="93"/>
      <c r="D38" s="93"/>
      <c r="E38" s="7" t="s">
        <v>17</v>
      </c>
      <c r="F38" s="93"/>
      <c r="G38" s="93"/>
      <c r="H38" s="12">
        <v>0</v>
      </c>
    </row>
    <row r="39" spans="1:10" x14ac:dyDescent="0.25">
      <c r="A39" s="8">
        <v>15</v>
      </c>
      <c r="B39" s="91" t="s">
        <v>36</v>
      </c>
      <c r="C39" s="93"/>
      <c r="D39" s="93"/>
      <c r="E39" s="7" t="s">
        <v>17</v>
      </c>
      <c r="F39" s="7" t="s">
        <v>17</v>
      </c>
      <c r="G39" s="7" t="s">
        <v>17</v>
      </c>
      <c r="H39" s="12">
        <v>0</v>
      </c>
    </row>
    <row r="40" spans="1:10" x14ac:dyDescent="0.25">
      <c r="A40" s="8">
        <v>16</v>
      </c>
      <c r="B40" s="91" t="s">
        <v>37</v>
      </c>
      <c r="C40" s="93"/>
      <c r="D40" s="93"/>
      <c r="E40" s="93"/>
      <c r="F40" s="7" t="s">
        <v>17</v>
      </c>
      <c r="G40" s="93"/>
      <c r="H40" s="12">
        <v>0</v>
      </c>
    </row>
    <row r="41" spans="1:10" x14ac:dyDescent="0.25">
      <c r="A41" s="8">
        <v>17</v>
      </c>
      <c r="B41" s="91" t="s">
        <v>38</v>
      </c>
      <c r="C41" s="93"/>
      <c r="D41" s="93"/>
      <c r="E41" s="93"/>
      <c r="F41" s="7" t="s">
        <v>17</v>
      </c>
      <c r="G41" s="93"/>
      <c r="H41" s="12">
        <v>0</v>
      </c>
    </row>
    <row r="42" spans="1:10" x14ac:dyDescent="0.25">
      <c r="A42" s="8">
        <v>18</v>
      </c>
      <c r="B42" s="91" t="s">
        <v>39</v>
      </c>
      <c r="C42" s="93"/>
      <c r="D42" s="93"/>
      <c r="E42" s="93"/>
      <c r="F42" s="7" t="s">
        <v>17</v>
      </c>
      <c r="G42" s="93"/>
      <c r="H42" s="12">
        <v>0</v>
      </c>
    </row>
    <row r="43" spans="1:10" x14ac:dyDescent="0.25">
      <c r="A43" s="8">
        <v>19</v>
      </c>
      <c r="B43" s="91" t="s">
        <v>40</v>
      </c>
      <c r="C43" s="93"/>
      <c r="D43" s="93"/>
      <c r="E43" s="93"/>
      <c r="F43" s="7" t="s">
        <v>17</v>
      </c>
      <c r="G43" s="7" t="s">
        <v>17</v>
      </c>
      <c r="H43" s="12">
        <v>0</v>
      </c>
    </row>
    <row r="44" spans="1:10" x14ac:dyDescent="0.25">
      <c r="A44" s="8">
        <v>20</v>
      </c>
      <c r="B44" s="91" t="s">
        <v>41</v>
      </c>
      <c r="C44" s="93"/>
      <c r="D44" s="7" t="s">
        <v>17</v>
      </c>
      <c r="E44" s="93"/>
      <c r="F44" s="7" t="s">
        <v>17</v>
      </c>
      <c r="G44" s="7" t="s">
        <v>17</v>
      </c>
      <c r="H44" s="12">
        <v>0</v>
      </c>
    </row>
    <row r="45" spans="1:10" x14ac:dyDescent="0.25">
      <c r="A45" s="108" t="s">
        <v>215</v>
      </c>
      <c r="B45" s="108"/>
      <c r="C45" s="108"/>
      <c r="D45" s="108"/>
      <c r="E45" s="108"/>
      <c r="F45" s="108"/>
      <c r="G45" s="108"/>
      <c r="H45" s="55">
        <f>SUM(H25:H44)</f>
        <v>6</v>
      </c>
    </row>
    <row r="48" spans="1:10" x14ac:dyDescent="0.25">
      <c r="A48" s="107" t="s">
        <v>42</v>
      </c>
      <c r="B48" s="107"/>
      <c r="C48" s="107"/>
      <c r="D48" s="107"/>
      <c r="E48" s="107"/>
      <c r="F48" s="107"/>
      <c r="G48" s="107"/>
      <c r="H48" s="107"/>
    </row>
    <row r="49" spans="1:8" x14ac:dyDescent="0.25">
      <c r="A49" s="108" t="s">
        <v>1</v>
      </c>
      <c r="B49" s="108" t="s">
        <v>2</v>
      </c>
      <c r="C49" s="108" t="s">
        <v>3</v>
      </c>
      <c r="D49" s="108"/>
      <c r="E49" s="108"/>
      <c r="F49" s="108"/>
      <c r="G49" s="108"/>
      <c r="H49" s="108" t="s">
        <v>19</v>
      </c>
    </row>
    <row r="50" spans="1:8" x14ac:dyDescent="0.25">
      <c r="A50" s="108"/>
      <c r="B50" s="108"/>
      <c r="C50" s="2">
        <v>2017</v>
      </c>
      <c r="D50" s="2">
        <v>2018</v>
      </c>
      <c r="E50" s="2">
        <v>2019</v>
      </c>
      <c r="F50" s="2">
        <v>2020</v>
      </c>
      <c r="G50" s="2">
        <v>2021</v>
      </c>
      <c r="H50" s="108"/>
    </row>
    <row r="51" spans="1:8" x14ac:dyDescent="0.25">
      <c r="A51" s="8">
        <v>1</v>
      </c>
      <c r="B51" s="91" t="s">
        <v>43</v>
      </c>
      <c r="C51" s="7" t="s">
        <v>17</v>
      </c>
      <c r="D51" s="20"/>
      <c r="E51" s="20"/>
      <c r="F51" s="20"/>
      <c r="G51" s="20"/>
      <c r="H51" s="19">
        <v>0</v>
      </c>
    </row>
    <row r="52" spans="1:8" x14ac:dyDescent="0.25">
      <c r="A52" s="13">
        <v>2</v>
      </c>
      <c r="B52" s="10" t="s">
        <v>44</v>
      </c>
      <c r="C52" s="5" t="s">
        <v>17</v>
      </c>
      <c r="D52" s="5" t="s">
        <v>17</v>
      </c>
      <c r="E52" s="5" t="s">
        <v>17</v>
      </c>
      <c r="F52" s="5" t="s">
        <v>17</v>
      </c>
      <c r="G52" s="5" t="s">
        <v>17</v>
      </c>
      <c r="H52" s="11">
        <v>1</v>
      </c>
    </row>
    <row r="53" spans="1:8" x14ac:dyDescent="0.25">
      <c r="A53" s="8">
        <v>3</v>
      </c>
      <c r="B53" s="91" t="s">
        <v>45</v>
      </c>
      <c r="C53" s="7" t="s">
        <v>17</v>
      </c>
      <c r="D53" s="7" t="s">
        <v>17</v>
      </c>
      <c r="E53" s="20"/>
      <c r="F53" s="20"/>
      <c r="G53" s="20"/>
      <c r="H53" s="19">
        <v>0</v>
      </c>
    </row>
    <row r="54" spans="1:8" x14ac:dyDescent="0.25">
      <c r="A54" s="8">
        <v>4</v>
      </c>
      <c r="B54" s="91" t="s">
        <v>46</v>
      </c>
      <c r="C54" s="7" t="s">
        <v>17</v>
      </c>
      <c r="D54" s="20"/>
      <c r="E54" s="20"/>
      <c r="F54" s="20"/>
      <c r="G54" s="20"/>
      <c r="H54" s="19">
        <v>0</v>
      </c>
    </row>
    <row r="55" spans="1:8" x14ac:dyDescent="0.25">
      <c r="A55" s="8">
        <v>5</v>
      </c>
      <c r="B55" s="91" t="s">
        <v>47</v>
      </c>
      <c r="C55" s="7" t="s">
        <v>17</v>
      </c>
      <c r="D55" s="7" t="s">
        <v>17</v>
      </c>
      <c r="E55" s="20"/>
      <c r="F55" s="20"/>
      <c r="G55" s="20"/>
      <c r="H55" s="19">
        <v>0</v>
      </c>
    </row>
    <row r="56" spans="1:8" x14ac:dyDescent="0.25">
      <c r="A56" s="8">
        <v>6</v>
      </c>
      <c r="B56" s="91" t="s">
        <v>48</v>
      </c>
      <c r="C56" s="20"/>
      <c r="D56" s="7" t="s">
        <v>17</v>
      </c>
      <c r="E56" s="20"/>
      <c r="F56" s="20"/>
      <c r="G56" s="20"/>
      <c r="H56" s="19">
        <v>0</v>
      </c>
    </row>
    <row r="57" spans="1:8" x14ac:dyDescent="0.25">
      <c r="A57" s="8">
        <v>7</v>
      </c>
      <c r="B57" s="91" t="s">
        <v>49</v>
      </c>
      <c r="C57" s="92"/>
      <c r="D57" s="7" t="s">
        <v>17</v>
      </c>
      <c r="E57" s="92"/>
      <c r="F57" s="92"/>
      <c r="G57" s="20"/>
      <c r="H57" s="19">
        <v>0</v>
      </c>
    </row>
    <row r="58" spans="1:8" x14ac:dyDescent="0.25">
      <c r="A58" s="8">
        <v>8</v>
      </c>
      <c r="B58" s="91" t="s">
        <v>50</v>
      </c>
      <c r="C58" s="20"/>
      <c r="D58" s="20"/>
      <c r="E58" s="7" t="s">
        <v>17</v>
      </c>
      <c r="F58" s="92"/>
      <c r="G58" s="92"/>
      <c r="H58" s="19">
        <v>0</v>
      </c>
    </row>
    <row r="59" spans="1:8" x14ac:dyDescent="0.25">
      <c r="A59" s="8">
        <v>9</v>
      </c>
      <c r="B59" s="91" t="s">
        <v>51</v>
      </c>
      <c r="C59" s="20"/>
      <c r="D59" s="20"/>
      <c r="E59" s="92"/>
      <c r="F59" s="7" t="s">
        <v>17</v>
      </c>
      <c r="G59" s="92"/>
      <c r="H59" s="19">
        <v>0</v>
      </c>
    </row>
    <row r="60" spans="1:8" x14ac:dyDescent="0.25">
      <c r="A60" s="8">
        <v>10</v>
      </c>
      <c r="B60" s="91" t="s">
        <v>52</v>
      </c>
      <c r="C60" s="20"/>
      <c r="D60" s="20"/>
      <c r="E60" s="20"/>
      <c r="F60" s="20"/>
      <c r="G60" s="7" t="s">
        <v>17</v>
      </c>
      <c r="H60" s="19">
        <v>0</v>
      </c>
    </row>
    <row r="61" spans="1:8" x14ac:dyDescent="0.25">
      <c r="A61" s="109" t="s">
        <v>215</v>
      </c>
      <c r="B61" s="109"/>
      <c r="C61" s="109"/>
      <c r="D61" s="109"/>
      <c r="E61" s="109"/>
      <c r="F61" s="109"/>
      <c r="G61" s="109"/>
      <c r="H61" s="70">
        <v>1</v>
      </c>
    </row>
    <row r="62" spans="1:8" x14ac:dyDescent="0.25">
      <c r="A62" s="106" t="s">
        <v>216</v>
      </c>
      <c r="B62" s="106"/>
      <c r="C62" s="106"/>
      <c r="D62" s="106"/>
      <c r="E62" s="106"/>
      <c r="F62" s="106"/>
      <c r="G62" s="106"/>
      <c r="H62" s="106">
        <v>20</v>
      </c>
    </row>
    <row r="63" spans="1:8" ht="15" customHeight="1" x14ac:dyDescent="0.25">
      <c r="A63" s="106" t="s">
        <v>217</v>
      </c>
      <c r="B63" s="106"/>
      <c r="C63" s="106"/>
      <c r="D63" s="106"/>
      <c r="E63" s="106"/>
      <c r="F63" s="106"/>
      <c r="G63" s="106"/>
      <c r="H63" s="106"/>
    </row>
  </sheetData>
  <mergeCells count="21">
    <mergeCell ref="B49:B50"/>
    <mergeCell ref="C49:G49"/>
    <mergeCell ref="H49:H50"/>
    <mergeCell ref="H4:H5"/>
    <mergeCell ref="C4:G4"/>
    <mergeCell ref="A62:G62"/>
    <mergeCell ref="A63:G63"/>
    <mergeCell ref="H62:H63"/>
    <mergeCell ref="A3:H3"/>
    <mergeCell ref="A22:H22"/>
    <mergeCell ref="A23:A24"/>
    <mergeCell ref="B23:B24"/>
    <mergeCell ref="C23:G23"/>
    <mergeCell ref="H23:H24"/>
    <mergeCell ref="A19:G19"/>
    <mergeCell ref="A45:G45"/>
    <mergeCell ref="A61:G61"/>
    <mergeCell ref="A4:A5"/>
    <mergeCell ref="B4:B5"/>
    <mergeCell ref="A48:H48"/>
    <mergeCell ref="A49:A50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11" workbookViewId="0">
      <selection activeCell="I19" sqref="I19"/>
    </sheetView>
  </sheetViews>
  <sheetFormatPr defaultRowHeight="15" x14ac:dyDescent="0.25"/>
  <sheetData>
    <row r="1" spans="1:12" ht="15.75" x14ac:dyDescent="0.25">
      <c r="A1" s="21" t="s">
        <v>53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3" spans="1:12" x14ac:dyDescent="0.25">
      <c r="A3" s="107" t="s">
        <v>4</v>
      </c>
      <c r="B3" s="107"/>
      <c r="C3" s="107"/>
      <c r="D3" s="107"/>
      <c r="E3" s="107"/>
      <c r="F3" s="107"/>
      <c r="G3" s="107"/>
      <c r="H3" s="107"/>
    </row>
    <row r="4" spans="1:12" x14ac:dyDescent="0.25">
      <c r="A4" s="108" t="s">
        <v>1</v>
      </c>
      <c r="B4" s="108" t="s">
        <v>2</v>
      </c>
      <c r="C4" s="108" t="s">
        <v>219</v>
      </c>
      <c r="D4" s="108"/>
      <c r="E4" s="108"/>
      <c r="F4" s="108"/>
      <c r="G4" s="108"/>
      <c r="H4" s="108" t="s">
        <v>55</v>
      </c>
    </row>
    <row r="5" spans="1:12" x14ac:dyDescent="0.25">
      <c r="A5" s="108"/>
      <c r="B5" s="108"/>
      <c r="C5" s="86">
        <v>2017</v>
      </c>
      <c r="D5" s="86">
        <v>2018</v>
      </c>
      <c r="E5" s="86">
        <v>2019</v>
      </c>
      <c r="F5" s="86">
        <v>2020</v>
      </c>
      <c r="G5" s="86">
        <v>2021</v>
      </c>
      <c r="H5" s="108"/>
    </row>
    <row r="6" spans="1:12" x14ac:dyDescent="0.25">
      <c r="A6" s="87">
        <v>1</v>
      </c>
      <c r="B6" s="4" t="s">
        <v>13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87">
        <v>1</v>
      </c>
    </row>
    <row r="7" spans="1:12" x14ac:dyDescent="0.25">
      <c r="A7" s="87">
        <v>2</v>
      </c>
      <c r="B7" s="4" t="s">
        <v>5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87">
        <v>1</v>
      </c>
    </row>
    <row r="8" spans="1:12" x14ac:dyDescent="0.25">
      <c r="A8" s="87">
        <v>3</v>
      </c>
      <c r="B8" s="4" t="s">
        <v>6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87">
        <v>1</v>
      </c>
    </row>
    <row r="9" spans="1:12" x14ac:dyDescent="0.25">
      <c r="A9" s="87">
        <v>4</v>
      </c>
      <c r="B9" s="4" t="s">
        <v>7</v>
      </c>
      <c r="C9" s="5" t="s">
        <v>17</v>
      </c>
      <c r="D9" s="5" t="s">
        <v>17</v>
      </c>
      <c r="E9" s="5" t="s">
        <v>17</v>
      </c>
      <c r="F9" s="5" t="s">
        <v>17</v>
      </c>
      <c r="G9" s="5" t="s">
        <v>17</v>
      </c>
      <c r="H9" s="87">
        <v>1</v>
      </c>
    </row>
    <row r="10" spans="1:12" x14ac:dyDescent="0.25">
      <c r="A10" s="87">
        <v>5</v>
      </c>
      <c r="B10" s="4" t="s">
        <v>8</v>
      </c>
      <c r="C10" s="5" t="s">
        <v>17</v>
      </c>
      <c r="D10" s="5" t="s">
        <v>17</v>
      </c>
      <c r="E10" s="5" t="s">
        <v>17</v>
      </c>
      <c r="F10" s="5" t="s">
        <v>17</v>
      </c>
      <c r="G10" s="5" t="s">
        <v>17</v>
      </c>
      <c r="H10" s="87">
        <v>1</v>
      </c>
    </row>
    <row r="11" spans="1:12" x14ac:dyDescent="0.25">
      <c r="A11" s="87">
        <v>6</v>
      </c>
      <c r="B11" s="4" t="s">
        <v>9</v>
      </c>
      <c r="C11" s="5" t="s">
        <v>17</v>
      </c>
      <c r="D11" s="5" t="s">
        <v>17</v>
      </c>
      <c r="E11" s="5" t="s">
        <v>17</v>
      </c>
      <c r="F11" s="5" t="s">
        <v>17</v>
      </c>
      <c r="G11" s="5" t="s">
        <v>17</v>
      </c>
      <c r="H11" s="87">
        <v>1</v>
      </c>
    </row>
    <row r="12" spans="1:12" x14ac:dyDescent="0.25">
      <c r="A12" s="8">
        <v>7</v>
      </c>
      <c r="B12" s="9" t="s">
        <v>14</v>
      </c>
      <c r="C12" s="6"/>
      <c r="D12" s="6"/>
      <c r="E12" s="6"/>
      <c r="F12" s="6"/>
      <c r="G12" s="7" t="s">
        <v>17</v>
      </c>
      <c r="H12" s="8">
        <v>0</v>
      </c>
    </row>
    <row r="13" spans="1:12" x14ac:dyDescent="0.25">
      <c r="A13" s="8">
        <v>8</v>
      </c>
      <c r="B13" s="9" t="s">
        <v>10</v>
      </c>
      <c r="C13" s="7" t="s">
        <v>17</v>
      </c>
      <c r="D13" s="7" t="s">
        <v>17</v>
      </c>
      <c r="E13" s="7" t="s">
        <v>17</v>
      </c>
      <c r="F13" s="6"/>
      <c r="G13" s="6"/>
      <c r="H13" s="8">
        <v>0</v>
      </c>
    </row>
    <row r="14" spans="1:12" x14ac:dyDescent="0.25">
      <c r="A14" s="8">
        <v>9</v>
      </c>
      <c r="B14" s="9" t="s">
        <v>11</v>
      </c>
      <c r="C14" s="7" t="s">
        <v>17</v>
      </c>
      <c r="D14" s="7" t="s">
        <v>17</v>
      </c>
      <c r="E14" s="6"/>
      <c r="F14" s="6"/>
      <c r="G14" s="6"/>
      <c r="H14" s="8">
        <v>0</v>
      </c>
    </row>
    <row r="15" spans="1:12" x14ac:dyDescent="0.25">
      <c r="A15" s="87">
        <v>10</v>
      </c>
      <c r="B15" s="4" t="s">
        <v>12</v>
      </c>
      <c r="C15" s="5" t="s">
        <v>17</v>
      </c>
      <c r="D15" s="5" t="s">
        <v>17</v>
      </c>
      <c r="E15" s="5" t="s">
        <v>17</v>
      </c>
      <c r="F15" s="5" t="s">
        <v>17</v>
      </c>
      <c r="G15" s="5" t="s">
        <v>17</v>
      </c>
      <c r="H15" s="87">
        <v>1</v>
      </c>
    </row>
    <row r="16" spans="1:12" x14ac:dyDescent="0.25">
      <c r="A16" s="8">
        <v>11</v>
      </c>
      <c r="B16" s="9" t="s">
        <v>15</v>
      </c>
      <c r="C16" s="6"/>
      <c r="D16" s="7" t="s">
        <v>17</v>
      </c>
      <c r="E16" s="7" t="s">
        <v>17</v>
      </c>
      <c r="F16" s="6"/>
      <c r="G16" s="7" t="s">
        <v>17</v>
      </c>
      <c r="H16" s="8">
        <v>0</v>
      </c>
    </row>
    <row r="17" spans="1:8" x14ac:dyDescent="0.25">
      <c r="A17" s="8">
        <v>12</v>
      </c>
      <c r="B17" s="9" t="s">
        <v>16</v>
      </c>
      <c r="C17" s="6"/>
      <c r="D17" s="6"/>
      <c r="E17" s="6"/>
      <c r="F17" s="7" t="s">
        <v>17</v>
      </c>
      <c r="G17" s="6"/>
      <c r="H17" s="8">
        <v>0</v>
      </c>
    </row>
    <row r="18" spans="1:8" x14ac:dyDescent="0.25">
      <c r="A18" s="8">
        <v>13</v>
      </c>
      <c r="B18" s="9" t="s">
        <v>18</v>
      </c>
      <c r="C18" s="6"/>
      <c r="D18" s="6"/>
      <c r="E18" s="6"/>
      <c r="F18" s="6"/>
      <c r="G18" s="7" t="s">
        <v>17</v>
      </c>
      <c r="H18" s="8">
        <v>0</v>
      </c>
    </row>
    <row r="19" spans="1:8" x14ac:dyDescent="0.25">
      <c r="A19" s="109" t="s">
        <v>57</v>
      </c>
      <c r="B19" s="110"/>
      <c r="C19" s="110"/>
      <c r="D19" s="110"/>
      <c r="E19" s="110"/>
      <c r="F19" s="110"/>
      <c r="G19" s="110"/>
      <c r="H19" s="89">
        <v>7</v>
      </c>
    </row>
    <row r="22" spans="1:8" x14ac:dyDescent="0.25">
      <c r="A22" s="107" t="s">
        <v>20</v>
      </c>
      <c r="B22" s="107"/>
      <c r="C22" s="107"/>
      <c r="D22" s="107"/>
      <c r="E22" s="107"/>
      <c r="F22" s="107"/>
      <c r="G22" s="107"/>
      <c r="H22" s="107"/>
    </row>
    <row r="23" spans="1:8" x14ac:dyDescent="0.25">
      <c r="A23" s="108" t="s">
        <v>1</v>
      </c>
      <c r="B23" s="108" t="s">
        <v>2</v>
      </c>
      <c r="C23" s="108" t="s">
        <v>219</v>
      </c>
      <c r="D23" s="108"/>
      <c r="E23" s="108"/>
      <c r="F23" s="108"/>
      <c r="G23" s="108"/>
      <c r="H23" s="108" t="s">
        <v>55</v>
      </c>
    </row>
    <row r="24" spans="1:8" x14ac:dyDescent="0.25">
      <c r="A24" s="108"/>
      <c r="B24" s="108"/>
      <c r="C24" s="2">
        <v>2017</v>
      </c>
      <c r="D24" s="2">
        <v>2018</v>
      </c>
      <c r="E24" s="2">
        <v>2019</v>
      </c>
      <c r="F24" s="2">
        <v>2020</v>
      </c>
      <c r="G24" s="2">
        <v>2021</v>
      </c>
      <c r="H24" s="108"/>
    </row>
    <row r="25" spans="1:8" x14ac:dyDescent="0.25">
      <c r="A25" s="13">
        <v>1</v>
      </c>
      <c r="B25" s="10" t="s">
        <v>21</v>
      </c>
      <c r="C25" s="5" t="s">
        <v>17</v>
      </c>
      <c r="D25" s="5" t="s">
        <v>17</v>
      </c>
      <c r="E25" s="5" t="s">
        <v>17</v>
      </c>
      <c r="F25" s="5" t="s">
        <v>17</v>
      </c>
      <c r="G25" s="5" t="s">
        <v>17</v>
      </c>
      <c r="H25" s="11">
        <v>1</v>
      </c>
    </row>
    <row r="26" spans="1:8" x14ac:dyDescent="0.25">
      <c r="A26" s="13">
        <v>2</v>
      </c>
      <c r="B26" s="10" t="s">
        <v>22</v>
      </c>
      <c r="C26" s="5" t="s">
        <v>17</v>
      </c>
      <c r="D26" s="5" t="s">
        <v>17</v>
      </c>
      <c r="E26" s="5" t="s">
        <v>17</v>
      </c>
      <c r="F26" s="5" t="s">
        <v>17</v>
      </c>
      <c r="G26" s="5" t="s">
        <v>17</v>
      </c>
      <c r="H26" s="11">
        <v>1</v>
      </c>
    </row>
    <row r="27" spans="1:8" x14ac:dyDescent="0.25">
      <c r="A27" s="13">
        <v>3</v>
      </c>
      <c r="B27" s="10" t="s">
        <v>23</v>
      </c>
      <c r="C27" s="5" t="s">
        <v>17</v>
      </c>
      <c r="D27" s="5" t="s">
        <v>17</v>
      </c>
      <c r="E27" s="5" t="s">
        <v>17</v>
      </c>
      <c r="F27" s="5" t="s">
        <v>17</v>
      </c>
      <c r="G27" s="5" t="s">
        <v>17</v>
      </c>
      <c r="H27" s="11">
        <v>1</v>
      </c>
    </row>
    <row r="28" spans="1:8" x14ac:dyDescent="0.25">
      <c r="A28" s="13">
        <v>4</v>
      </c>
      <c r="B28" s="14" t="s">
        <v>25</v>
      </c>
      <c r="C28" s="5" t="s">
        <v>17</v>
      </c>
      <c r="D28" s="5" t="s">
        <v>17</v>
      </c>
      <c r="E28" s="5" t="s">
        <v>17</v>
      </c>
      <c r="F28" s="5" t="s">
        <v>17</v>
      </c>
      <c r="G28" s="5" t="s">
        <v>17</v>
      </c>
      <c r="H28" s="11">
        <v>1</v>
      </c>
    </row>
    <row r="29" spans="1:8" x14ac:dyDescent="0.25">
      <c r="A29" s="13">
        <v>5</v>
      </c>
      <c r="B29" s="14" t="s">
        <v>26</v>
      </c>
      <c r="C29" s="5" t="s">
        <v>17</v>
      </c>
      <c r="D29" s="5" t="s">
        <v>17</v>
      </c>
      <c r="E29" s="5" t="s">
        <v>17</v>
      </c>
      <c r="F29" s="5" t="s">
        <v>17</v>
      </c>
      <c r="G29" s="5" t="s">
        <v>17</v>
      </c>
      <c r="H29" s="11">
        <v>1</v>
      </c>
    </row>
    <row r="30" spans="1:8" x14ac:dyDescent="0.25">
      <c r="A30" s="13">
        <v>6</v>
      </c>
      <c r="B30" s="14" t="s">
        <v>28</v>
      </c>
      <c r="C30" s="5" t="s">
        <v>17</v>
      </c>
      <c r="D30" s="5" t="s">
        <v>17</v>
      </c>
      <c r="E30" s="5" t="s">
        <v>17</v>
      </c>
      <c r="F30" s="5" t="s">
        <v>17</v>
      </c>
      <c r="G30" s="5" t="s">
        <v>17</v>
      </c>
      <c r="H30" s="11">
        <v>1</v>
      </c>
    </row>
    <row r="31" spans="1:8" x14ac:dyDescent="0.25">
      <c r="A31" s="109" t="s">
        <v>57</v>
      </c>
      <c r="B31" s="109"/>
      <c r="C31" s="109"/>
      <c r="D31" s="109"/>
      <c r="E31" s="109"/>
      <c r="F31" s="109"/>
      <c r="G31" s="109"/>
      <c r="H31" s="44">
        <f>SUM(H25:H30)</f>
        <v>6</v>
      </c>
    </row>
    <row r="34" spans="1:8" x14ac:dyDescent="0.25">
      <c r="A34" s="107" t="s">
        <v>42</v>
      </c>
      <c r="B34" s="107"/>
      <c r="C34" s="107"/>
      <c r="D34" s="107"/>
      <c r="E34" s="107"/>
      <c r="F34" s="107"/>
      <c r="G34" s="107"/>
      <c r="H34" s="107"/>
    </row>
    <row r="35" spans="1:8" x14ac:dyDescent="0.25">
      <c r="A35" s="108" t="s">
        <v>1</v>
      </c>
      <c r="B35" s="108" t="s">
        <v>2</v>
      </c>
      <c r="C35" s="108" t="s">
        <v>219</v>
      </c>
      <c r="D35" s="108"/>
      <c r="E35" s="108"/>
      <c r="F35" s="108"/>
      <c r="G35" s="108"/>
      <c r="H35" s="108" t="s">
        <v>55</v>
      </c>
    </row>
    <row r="36" spans="1:8" x14ac:dyDescent="0.25">
      <c r="A36" s="108"/>
      <c r="B36" s="108"/>
      <c r="C36" s="2">
        <v>2017</v>
      </c>
      <c r="D36" s="2">
        <v>2018</v>
      </c>
      <c r="E36" s="2">
        <v>2019</v>
      </c>
      <c r="F36" s="2">
        <v>2020</v>
      </c>
      <c r="G36" s="2">
        <v>2021</v>
      </c>
      <c r="H36" s="108"/>
    </row>
    <row r="37" spans="1:8" x14ac:dyDescent="0.25">
      <c r="A37" s="13">
        <v>1</v>
      </c>
      <c r="B37" s="10" t="s">
        <v>44</v>
      </c>
      <c r="C37" s="5" t="s">
        <v>17</v>
      </c>
      <c r="D37" s="5" t="s">
        <v>17</v>
      </c>
      <c r="E37" s="5" t="s">
        <v>17</v>
      </c>
      <c r="F37" s="5" t="s">
        <v>17</v>
      </c>
      <c r="G37" s="5" t="s">
        <v>17</v>
      </c>
      <c r="H37" s="11">
        <v>1</v>
      </c>
    </row>
    <row r="38" spans="1:8" x14ac:dyDescent="0.25">
      <c r="A38" s="109" t="s">
        <v>57</v>
      </c>
      <c r="B38" s="109"/>
      <c r="C38" s="109"/>
      <c r="D38" s="109"/>
      <c r="E38" s="109"/>
      <c r="F38" s="109"/>
      <c r="G38" s="109"/>
      <c r="H38" s="44">
        <v>1</v>
      </c>
    </row>
    <row r="39" spans="1:8" x14ac:dyDescent="0.25">
      <c r="A39" s="106" t="s">
        <v>216</v>
      </c>
      <c r="B39" s="106"/>
      <c r="C39" s="106"/>
      <c r="D39" s="106"/>
      <c r="E39" s="106"/>
      <c r="F39" s="106"/>
      <c r="G39" s="106"/>
      <c r="H39" s="106">
        <v>14</v>
      </c>
    </row>
    <row r="40" spans="1:8" x14ac:dyDescent="0.25">
      <c r="A40" s="106" t="s">
        <v>217</v>
      </c>
      <c r="B40" s="106"/>
      <c r="C40" s="106"/>
      <c r="D40" s="106"/>
      <c r="E40" s="106"/>
      <c r="F40" s="106"/>
      <c r="G40" s="106"/>
      <c r="H40" s="106"/>
    </row>
  </sheetData>
  <mergeCells count="21">
    <mergeCell ref="A19:G19"/>
    <mergeCell ref="A3:H3"/>
    <mergeCell ref="A4:A5"/>
    <mergeCell ref="B4:B5"/>
    <mergeCell ref="C4:G4"/>
    <mergeCell ref="H4:H5"/>
    <mergeCell ref="A22:H22"/>
    <mergeCell ref="A23:A24"/>
    <mergeCell ref="B23:B24"/>
    <mergeCell ref="C23:G23"/>
    <mergeCell ref="H23:H24"/>
    <mergeCell ref="A39:G39"/>
    <mergeCell ref="H39:H40"/>
    <mergeCell ref="A40:G40"/>
    <mergeCell ref="A34:H34"/>
    <mergeCell ref="A31:G31"/>
    <mergeCell ref="A38:G38"/>
    <mergeCell ref="A35:A36"/>
    <mergeCell ref="B35:B36"/>
    <mergeCell ref="C35:G35"/>
    <mergeCell ref="H35:H36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3" workbookViewId="0">
      <selection activeCell="K27" sqref="K27"/>
    </sheetView>
  </sheetViews>
  <sheetFormatPr defaultRowHeight="15" x14ac:dyDescent="0.25"/>
  <sheetData>
    <row r="1" spans="1:12" ht="15.75" x14ac:dyDescent="0.25">
      <c r="A1" s="21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3" spans="1:12" x14ac:dyDescent="0.25">
      <c r="A3" s="107" t="s">
        <v>4</v>
      </c>
      <c r="B3" s="107"/>
      <c r="C3" s="107"/>
      <c r="D3" s="107"/>
      <c r="E3" s="107"/>
      <c r="F3" s="107"/>
      <c r="G3" s="107"/>
      <c r="H3" s="107"/>
    </row>
    <row r="4" spans="1:12" x14ac:dyDescent="0.25">
      <c r="A4" s="108" t="s">
        <v>1</v>
      </c>
      <c r="B4" s="108" t="s">
        <v>2</v>
      </c>
      <c r="C4" s="108" t="s">
        <v>218</v>
      </c>
      <c r="D4" s="108"/>
      <c r="E4" s="108"/>
      <c r="F4" s="108"/>
      <c r="G4" s="108"/>
      <c r="H4" s="108" t="s">
        <v>56</v>
      </c>
    </row>
    <row r="5" spans="1:12" x14ac:dyDescent="0.25">
      <c r="A5" s="108"/>
      <c r="B5" s="108"/>
      <c r="C5" s="2">
        <v>2017</v>
      </c>
      <c r="D5" s="2">
        <v>2018</v>
      </c>
      <c r="E5" s="2">
        <v>2019</v>
      </c>
      <c r="F5" s="2">
        <v>2020</v>
      </c>
      <c r="G5" s="2">
        <v>2021</v>
      </c>
      <c r="H5" s="108"/>
    </row>
    <row r="6" spans="1:12" x14ac:dyDescent="0.25">
      <c r="A6" s="3">
        <v>1</v>
      </c>
      <c r="B6" s="4" t="s">
        <v>13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3">
        <v>1</v>
      </c>
    </row>
    <row r="7" spans="1:12" x14ac:dyDescent="0.25">
      <c r="A7" s="8">
        <v>2</v>
      </c>
      <c r="B7" s="9" t="s">
        <v>5</v>
      </c>
      <c r="C7" s="20"/>
      <c r="D7" s="20"/>
      <c r="E7" s="7" t="s">
        <v>17</v>
      </c>
      <c r="F7" s="7" t="s">
        <v>17</v>
      </c>
      <c r="G7" s="20"/>
      <c r="H7" s="8">
        <v>0</v>
      </c>
    </row>
    <row r="8" spans="1:12" x14ac:dyDescent="0.25">
      <c r="A8" s="3">
        <v>3</v>
      </c>
      <c r="B8" s="4" t="s">
        <v>6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3">
        <v>1</v>
      </c>
    </row>
    <row r="9" spans="1:12" x14ac:dyDescent="0.25">
      <c r="A9" s="3">
        <v>4</v>
      </c>
      <c r="B9" s="4" t="s">
        <v>7</v>
      </c>
      <c r="C9" s="5" t="s">
        <v>17</v>
      </c>
      <c r="D9" s="5" t="s">
        <v>17</v>
      </c>
      <c r="E9" s="5" t="s">
        <v>17</v>
      </c>
      <c r="F9" s="5" t="s">
        <v>17</v>
      </c>
      <c r="G9" s="5" t="s">
        <v>17</v>
      </c>
      <c r="H9" s="3">
        <v>1</v>
      </c>
    </row>
    <row r="10" spans="1:12" x14ac:dyDescent="0.25">
      <c r="A10" s="3">
        <v>5</v>
      </c>
      <c r="B10" s="4" t="s">
        <v>8</v>
      </c>
      <c r="C10" s="5" t="s">
        <v>17</v>
      </c>
      <c r="D10" s="5" t="s">
        <v>17</v>
      </c>
      <c r="E10" s="5" t="s">
        <v>17</v>
      </c>
      <c r="F10" s="5" t="s">
        <v>17</v>
      </c>
      <c r="G10" s="5" t="s">
        <v>17</v>
      </c>
      <c r="H10" s="3">
        <v>1</v>
      </c>
    </row>
    <row r="11" spans="1:12" x14ac:dyDescent="0.25">
      <c r="A11" s="3">
        <v>6</v>
      </c>
      <c r="B11" s="4" t="s">
        <v>9</v>
      </c>
      <c r="C11" s="5" t="s">
        <v>17</v>
      </c>
      <c r="D11" s="5" t="s">
        <v>17</v>
      </c>
      <c r="E11" s="5" t="s">
        <v>17</v>
      </c>
      <c r="F11" s="5" t="s">
        <v>17</v>
      </c>
      <c r="G11" s="5" t="s">
        <v>17</v>
      </c>
      <c r="H11" s="3">
        <v>1</v>
      </c>
    </row>
    <row r="12" spans="1:12" x14ac:dyDescent="0.25">
      <c r="A12" s="3">
        <v>7</v>
      </c>
      <c r="B12" s="4" t="s">
        <v>12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3">
        <v>1</v>
      </c>
    </row>
    <row r="13" spans="1:12" x14ac:dyDescent="0.25">
      <c r="A13" s="109" t="s">
        <v>57</v>
      </c>
      <c r="B13" s="109"/>
      <c r="C13" s="109"/>
      <c r="D13" s="109"/>
      <c r="E13" s="109"/>
      <c r="F13" s="109"/>
      <c r="G13" s="109"/>
      <c r="H13" s="2">
        <f>SUM(H6:H12)</f>
        <v>6</v>
      </c>
    </row>
    <row r="16" spans="1:12" x14ac:dyDescent="0.25">
      <c r="A16" s="107" t="s">
        <v>20</v>
      </c>
      <c r="B16" s="107"/>
      <c r="C16" s="107"/>
      <c r="D16" s="107"/>
      <c r="E16" s="107"/>
      <c r="F16" s="107"/>
      <c r="G16" s="107"/>
      <c r="H16" s="107"/>
    </row>
    <row r="17" spans="1:8" x14ac:dyDescent="0.25">
      <c r="A17" s="108" t="s">
        <v>1</v>
      </c>
      <c r="B17" s="108" t="s">
        <v>2</v>
      </c>
      <c r="C17" s="108" t="s">
        <v>218</v>
      </c>
      <c r="D17" s="108"/>
      <c r="E17" s="108"/>
      <c r="F17" s="108"/>
      <c r="G17" s="108"/>
      <c r="H17" s="108" t="s">
        <v>56</v>
      </c>
    </row>
    <row r="18" spans="1:8" x14ac:dyDescent="0.25">
      <c r="A18" s="108"/>
      <c r="B18" s="108"/>
      <c r="C18" s="2">
        <v>2017</v>
      </c>
      <c r="D18" s="2">
        <v>2018</v>
      </c>
      <c r="E18" s="2">
        <v>2019</v>
      </c>
      <c r="F18" s="2">
        <v>2020</v>
      </c>
      <c r="G18" s="2">
        <v>2021</v>
      </c>
      <c r="H18" s="108"/>
    </row>
    <row r="19" spans="1:8" x14ac:dyDescent="0.25">
      <c r="A19" s="13">
        <v>1</v>
      </c>
      <c r="B19" s="10" t="s">
        <v>21</v>
      </c>
      <c r="C19" s="5" t="s">
        <v>17</v>
      </c>
      <c r="D19" s="5" t="s">
        <v>17</v>
      </c>
      <c r="E19" s="5" t="s">
        <v>17</v>
      </c>
      <c r="F19" s="5" t="s">
        <v>17</v>
      </c>
      <c r="G19" s="5" t="s">
        <v>17</v>
      </c>
      <c r="H19" s="11">
        <v>1</v>
      </c>
    </row>
    <row r="20" spans="1:8" x14ac:dyDescent="0.25">
      <c r="A20" s="13">
        <v>2</v>
      </c>
      <c r="B20" s="10" t="s">
        <v>22</v>
      </c>
      <c r="C20" s="5" t="s">
        <v>17</v>
      </c>
      <c r="D20" s="5" t="s">
        <v>17</v>
      </c>
      <c r="E20" s="5" t="s">
        <v>17</v>
      </c>
      <c r="F20" s="5" t="s">
        <v>17</v>
      </c>
      <c r="G20" s="5" t="s">
        <v>17</v>
      </c>
      <c r="H20" s="11">
        <v>1</v>
      </c>
    </row>
    <row r="21" spans="1:8" x14ac:dyDescent="0.25">
      <c r="A21" s="13">
        <v>3</v>
      </c>
      <c r="B21" s="10" t="s">
        <v>23</v>
      </c>
      <c r="C21" s="5" t="s">
        <v>17</v>
      </c>
      <c r="D21" s="5" t="s">
        <v>17</v>
      </c>
      <c r="E21" s="5" t="s">
        <v>17</v>
      </c>
      <c r="F21" s="5" t="s">
        <v>17</v>
      </c>
      <c r="G21" s="5" t="s">
        <v>17</v>
      </c>
      <c r="H21" s="11">
        <v>1</v>
      </c>
    </row>
    <row r="22" spans="1:8" x14ac:dyDescent="0.25">
      <c r="A22" s="13">
        <v>4</v>
      </c>
      <c r="B22" s="14" t="s">
        <v>25</v>
      </c>
      <c r="C22" s="5" t="s">
        <v>17</v>
      </c>
      <c r="D22" s="5" t="s">
        <v>17</v>
      </c>
      <c r="E22" s="5" t="s">
        <v>17</v>
      </c>
      <c r="F22" s="5" t="s">
        <v>17</v>
      </c>
      <c r="G22" s="5" t="s">
        <v>17</v>
      </c>
      <c r="H22" s="11">
        <v>1</v>
      </c>
    </row>
    <row r="23" spans="1:8" x14ac:dyDescent="0.25">
      <c r="A23" s="13">
        <v>5</v>
      </c>
      <c r="B23" s="14" t="s">
        <v>26</v>
      </c>
      <c r="C23" s="5" t="s">
        <v>17</v>
      </c>
      <c r="D23" s="5" t="s">
        <v>17</v>
      </c>
      <c r="E23" s="5" t="s">
        <v>17</v>
      </c>
      <c r="F23" s="5" t="s">
        <v>17</v>
      </c>
      <c r="G23" s="5" t="s">
        <v>17</v>
      </c>
      <c r="H23" s="11">
        <v>1</v>
      </c>
    </row>
    <row r="24" spans="1:8" x14ac:dyDescent="0.25">
      <c r="A24" s="13">
        <v>6</v>
      </c>
      <c r="B24" s="14" t="s">
        <v>28</v>
      </c>
      <c r="C24" s="5" t="s">
        <v>17</v>
      </c>
      <c r="D24" s="5" t="s">
        <v>17</v>
      </c>
      <c r="E24" s="5" t="s">
        <v>17</v>
      </c>
      <c r="F24" s="5" t="s">
        <v>17</v>
      </c>
      <c r="G24" s="5" t="s">
        <v>17</v>
      </c>
      <c r="H24" s="11">
        <v>1</v>
      </c>
    </row>
    <row r="25" spans="1:8" x14ac:dyDescent="0.25">
      <c r="A25" s="109" t="s">
        <v>57</v>
      </c>
      <c r="B25" s="109"/>
      <c r="C25" s="109"/>
      <c r="D25" s="109"/>
      <c r="E25" s="109"/>
      <c r="F25" s="109"/>
      <c r="G25" s="109"/>
      <c r="H25" s="2">
        <f>SUM(H19:H24)</f>
        <v>6</v>
      </c>
    </row>
    <row r="28" spans="1:8" x14ac:dyDescent="0.25">
      <c r="A28" s="107" t="s">
        <v>42</v>
      </c>
      <c r="B28" s="107"/>
      <c r="C28" s="107"/>
      <c r="D28" s="107"/>
      <c r="E28" s="107"/>
      <c r="F28" s="107"/>
      <c r="G28" s="107"/>
      <c r="H28" s="107"/>
    </row>
    <row r="29" spans="1:8" x14ac:dyDescent="0.25">
      <c r="A29" s="108" t="s">
        <v>1</v>
      </c>
      <c r="B29" s="108" t="s">
        <v>2</v>
      </c>
      <c r="C29" s="108" t="s">
        <v>218</v>
      </c>
      <c r="D29" s="108"/>
      <c r="E29" s="108"/>
      <c r="F29" s="108"/>
      <c r="G29" s="108"/>
      <c r="H29" s="108" t="s">
        <v>56</v>
      </c>
    </row>
    <row r="30" spans="1:8" x14ac:dyDescent="0.25">
      <c r="A30" s="108"/>
      <c r="B30" s="108"/>
      <c r="C30" s="2">
        <v>2017</v>
      </c>
      <c r="D30" s="2">
        <v>2018</v>
      </c>
      <c r="E30" s="2">
        <v>2019</v>
      </c>
      <c r="F30" s="2">
        <v>2020</v>
      </c>
      <c r="G30" s="2">
        <v>2021</v>
      </c>
      <c r="H30" s="108"/>
    </row>
    <row r="31" spans="1:8" x14ac:dyDescent="0.25">
      <c r="A31" s="13">
        <v>1</v>
      </c>
      <c r="B31" s="10" t="s">
        <v>44</v>
      </c>
      <c r="C31" s="5" t="s">
        <v>17</v>
      </c>
      <c r="D31" s="5" t="s">
        <v>17</v>
      </c>
      <c r="E31" s="5" t="s">
        <v>17</v>
      </c>
      <c r="F31" s="5" t="s">
        <v>17</v>
      </c>
      <c r="G31" s="5" t="s">
        <v>17</v>
      </c>
      <c r="H31" s="11">
        <v>1</v>
      </c>
    </row>
    <row r="32" spans="1:8" x14ac:dyDescent="0.25">
      <c r="A32" s="109" t="s">
        <v>57</v>
      </c>
      <c r="B32" s="109"/>
      <c r="C32" s="109"/>
      <c r="D32" s="109"/>
      <c r="E32" s="109"/>
      <c r="F32" s="109"/>
      <c r="G32" s="109"/>
      <c r="H32" s="90">
        <v>1</v>
      </c>
    </row>
    <row r="33" spans="1:8" x14ac:dyDescent="0.25">
      <c r="A33" s="106" t="s">
        <v>229</v>
      </c>
      <c r="B33" s="106"/>
      <c r="C33" s="106"/>
      <c r="D33" s="106"/>
      <c r="E33" s="106"/>
      <c r="F33" s="106"/>
      <c r="G33" s="106"/>
      <c r="H33" s="94">
        <v>13</v>
      </c>
    </row>
    <row r="34" spans="1:8" x14ac:dyDescent="0.25">
      <c r="A34" s="146" t="s">
        <v>230</v>
      </c>
      <c r="B34" s="146"/>
      <c r="C34" s="146"/>
      <c r="D34" s="146"/>
      <c r="E34" s="146"/>
      <c r="F34" s="146"/>
      <c r="G34" s="146"/>
      <c r="H34" s="147">
        <v>65</v>
      </c>
    </row>
  </sheetData>
  <mergeCells count="20">
    <mergeCell ref="A34:G34"/>
    <mergeCell ref="A3:H3"/>
    <mergeCell ref="A4:A5"/>
    <mergeCell ref="B4:B5"/>
    <mergeCell ref="C4:G4"/>
    <mergeCell ref="H4:H5"/>
    <mergeCell ref="A33:G33"/>
    <mergeCell ref="A28:H28"/>
    <mergeCell ref="A13:G13"/>
    <mergeCell ref="A25:G25"/>
    <mergeCell ref="A16:H16"/>
    <mergeCell ref="A17:A18"/>
    <mergeCell ref="B17:B18"/>
    <mergeCell ref="C17:G17"/>
    <mergeCell ref="H17:H18"/>
    <mergeCell ref="A32:G32"/>
    <mergeCell ref="A29:A30"/>
    <mergeCell ref="B29:B30"/>
    <mergeCell ref="C29:G29"/>
    <mergeCell ref="H29:H30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E15" sqref="E15"/>
    </sheetView>
  </sheetViews>
  <sheetFormatPr defaultRowHeight="15" x14ac:dyDescent="0.25"/>
  <sheetData>
    <row r="1" spans="1:6" x14ac:dyDescent="0.25">
      <c r="A1" s="23" t="s">
        <v>4</v>
      </c>
      <c r="B1" s="23"/>
      <c r="C1" s="23"/>
      <c r="D1" s="23"/>
      <c r="E1" s="23"/>
      <c r="F1" s="23"/>
    </row>
    <row r="2" spans="1:6" x14ac:dyDescent="0.25">
      <c r="A2" s="108" t="s">
        <v>61</v>
      </c>
      <c r="B2" s="108" t="s">
        <v>2</v>
      </c>
    </row>
    <row r="3" spans="1:6" x14ac:dyDescent="0.25">
      <c r="A3" s="108"/>
      <c r="B3" s="108"/>
    </row>
    <row r="4" spans="1:6" x14ac:dyDescent="0.25">
      <c r="A4" s="3">
        <v>1</v>
      </c>
      <c r="B4" s="4" t="s">
        <v>13</v>
      </c>
    </row>
    <row r="5" spans="1:6" x14ac:dyDescent="0.25">
      <c r="A5" s="3">
        <v>2</v>
      </c>
      <c r="B5" s="4" t="s">
        <v>6</v>
      </c>
    </row>
    <row r="6" spans="1:6" x14ac:dyDescent="0.25">
      <c r="A6" s="3">
        <v>3</v>
      </c>
      <c r="B6" s="4" t="s">
        <v>7</v>
      </c>
    </row>
    <row r="7" spans="1:6" x14ac:dyDescent="0.25">
      <c r="A7" s="3">
        <v>4</v>
      </c>
      <c r="B7" s="4" t="s">
        <v>8</v>
      </c>
    </row>
    <row r="8" spans="1:6" x14ac:dyDescent="0.25">
      <c r="A8" s="3">
        <v>5</v>
      </c>
      <c r="B8" s="4" t="s">
        <v>9</v>
      </c>
    </row>
    <row r="9" spans="1:6" x14ac:dyDescent="0.25">
      <c r="A9" s="3">
        <v>6</v>
      </c>
      <c r="B9" s="4" t="s">
        <v>12</v>
      </c>
    </row>
    <row r="10" spans="1:6" x14ac:dyDescent="0.25">
      <c r="A10" s="23" t="s">
        <v>58</v>
      </c>
    </row>
    <row r="11" spans="1:6" x14ac:dyDescent="0.25">
      <c r="A11" s="108" t="s">
        <v>61</v>
      </c>
      <c r="B11" s="108" t="s">
        <v>2</v>
      </c>
    </row>
    <row r="12" spans="1:6" x14ac:dyDescent="0.25">
      <c r="A12" s="108"/>
      <c r="B12" s="108"/>
    </row>
    <row r="13" spans="1:6" x14ac:dyDescent="0.25">
      <c r="A13" s="13">
        <v>7</v>
      </c>
      <c r="B13" s="10" t="s">
        <v>21</v>
      </c>
    </row>
    <row r="14" spans="1:6" x14ac:dyDescent="0.25">
      <c r="A14" s="13">
        <v>8</v>
      </c>
      <c r="B14" s="10" t="s">
        <v>22</v>
      </c>
    </row>
    <row r="15" spans="1:6" x14ac:dyDescent="0.25">
      <c r="A15" s="13">
        <v>9</v>
      </c>
      <c r="B15" s="10" t="s">
        <v>23</v>
      </c>
    </row>
    <row r="16" spans="1:6" x14ac:dyDescent="0.25">
      <c r="A16" s="13">
        <v>10</v>
      </c>
      <c r="B16" s="14" t="s">
        <v>25</v>
      </c>
    </row>
    <row r="17" spans="1:2" x14ac:dyDescent="0.25">
      <c r="A17" s="13">
        <v>11</v>
      </c>
      <c r="B17" s="14" t="s">
        <v>26</v>
      </c>
    </row>
    <row r="18" spans="1:2" x14ac:dyDescent="0.25">
      <c r="A18" s="13">
        <v>12</v>
      </c>
      <c r="B18" s="14" t="s">
        <v>28</v>
      </c>
    </row>
    <row r="19" spans="1:2" x14ac:dyDescent="0.25">
      <c r="A19" s="23" t="s">
        <v>42</v>
      </c>
    </row>
    <row r="20" spans="1:2" x14ac:dyDescent="0.25">
      <c r="A20" s="108" t="s">
        <v>61</v>
      </c>
      <c r="B20" s="108" t="s">
        <v>2</v>
      </c>
    </row>
    <row r="21" spans="1:2" x14ac:dyDescent="0.25">
      <c r="A21" s="108"/>
      <c r="B21" s="108"/>
    </row>
    <row r="22" spans="1:2" x14ac:dyDescent="0.25">
      <c r="A22" s="13">
        <v>13</v>
      </c>
      <c r="B22" s="10" t="s">
        <v>44</v>
      </c>
    </row>
  </sheetData>
  <mergeCells count="6">
    <mergeCell ref="A2:A3"/>
    <mergeCell ref="B2:B3"/>
    <mergeCell ref="A11:A12"/>
    <mergeCell ref="B11:B12"/>
    <mergeCell ref="A20:A21"/>
    <mergeCell ref="B20:B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workbookViewId="0">
      <selection activeCell="W74" sqref="W74"/>
    </sheetView>
  </sheetViews>
  <sheetFormatPr defaultRowHeight="15" x14ac:dyDescent="0.25"/>
  <cols>
    <col min="4" max="4" width="19.5703125" style="74" customWidth="1"/>
    <col min="5" max="5" width="17.42578125" style="74" customWidth="1"/>
    <col min="6" max="6" width="13.85546875" style="74" customWidth="1"/>
    <col min="9" max="9" width="13.7109375" customWidth="1"/>
    <col min="11" max="11" width="15.42578125" customWidth="1"/>
    <col min="13" max="13" width="8.7109375" style="40" customWidth="1"/>
    <col min="14" max="14" width="13.7109375" style="40" customWidth="1"/>
    <col min="15" max="15" width="9.140625" style="40"/>
    <col min="16" max="16" width="17.85546875" style="40" customWidth="1"/>
    <col min="21" max="21" width="18.85546875" customWidth="1"/>
    <col min="22" max="22" width="17.140625" customWidth="1"/>
    <col min="23" max="23" width="19.28515625" style="40" customWidth="1"/>
  </cols>
  <sheetData>
    <row r="1" spans="1:23" x14ac:dyDescent="0.25">
      <c r="A1" s="108" t="s">
        <v>95</v>
      </c>
      <c r="B1" s="108"/>
      <c r="C1" s="108"/>
      <c r="D1" s="108"/>
      <c r="E1" s="108"/>
      <c r="F1" s="108"/>
      <c r="H1" s="108" t="s">
        <v>96</v>
      </c>
      <c r="I1" s="108"/>
      <c r="J1" s="108"/>
      <c r="K1" s="108"/>
      <c r="M1" s="108" t="s">
        <v>93</v>
      </c>
      <c r="N1" s="108"/>
      <c r="O1" s="108"/>
      <c r="P1" s="108"/>
      <c r="R1" s="108" t="s">
        <v>105</v>
      </c>
      <c r="S1" s="108"/>
      <c r="T1" s="108"/>
      <c r="U1" s="108"/>
      <c r="V1" s="108"/>
      <c r="W1" s="108"/>
    </row>
    <row r="2" spans="1:23" x14ac:dyDescent="0.25">
      <c r="A2" s="108"/>
      <c r="B2" s="108"/>
      <c r="C2" s="108"/>
      <c r="D2" s="108"/>
      <c r="E2" s="108"/>
      <c r="F2" s="108"/>
      <c r="H2" s="107" t="s">
        <v>90</v>
      </c>
      <c r="I2" s="107"/>
      <c r="J2" s="107"/>
      <c r="K2" s="107"/>
      <c r="M2" s="107" t="s">
        <v>90</v>
      </c>
      <c r="N2" s="107"/>
      <c r="O2" s="107"/>
      <c r="P2" s="107"/>
      <c r="R2" s="112"/>
      <c r="S2" s="113"/>
      <c r="T2" s="113"/>
      <c r="U2" s="113"/>
      <c r="V2" s="113"/>
      <c r="W2" s="114"/>
    </row>
    <row r="3" spans="1:23" ht="26.25" customHeight="1" x14ac:dyDescent="0.25">
      <c r="A3" s="108"/>
      <c r="B3" s="108"/>
      <c r="C3" s="108"/>
      <c r="D3" s="108"/>
      <c r="E3" s="108"/>
      <c r="F3" s="108"/>
      <c r="H3" s="33" t="s">
        <v>61</v>
      </c>
      <c r="I3" s="33" t="s">
        <v>62</v>
      </c>
      <c r="J3" s="33" t="s">
        <v>63</v>
      </c>
      <c r="K3" s="33" t="s">
        <v>97</v>
      </c>
      <c r="M3" s="33" t="s">
        <v>61</v>
      </c>
      <c r="N3" s="33" t="s">
        <v>62</v>
      </c>
      <c r="O3" s="33" t="s">
        <v>63</v>
      </c>
      <c r="P3" s="33" t="s">
        <v>94</v>
      </c>
      <c r="R3" s="115"/>
      <c r="S3" s="116"/>
      <c r="T3" s="116"/>
      <c r="U3" s="116"/>
      <c r="V3" s="116"/>
      <c r="W3" s="117"/>
    </row>
    <row r="4" spans="1:23" x14ac:dyDescent="0.25">
      <c r="A4" s="118" t="s">
        <v>90</v>
      </c>
      <c r="B4" s="119"/>
      <c r="C4" s="119"/>
      <c r="D4" s="119"/>
      <c r="E4" s="119"/>
      <c r="F4" s="119"/>
      <c r="H4" s="111">
        <v>1</v>
      </c>
      <c r="I4" s="111" t="s">
        <v>13</v>
      </c>
      <c r="J4" s="35">
        <v>2017</v>
      </c>
      <c r="K4" s="43">
        <v>1</v>
      </c>
      <c r="M4" s="111">
        <v>1</v>
      </c>
      <c r="N4" s="111" t="s">
        <v>13</v>
      </c>
      <c r="O4" s="35">
        <v>2017</v>
      </c>
      <c r="P4" s="43">
        <v>3</v>
      </c>
      <c r="R4" s="118" t="s">
        <v>90</v>
      </c>
      <c r="S4" s="119"/>
      <c r="T4" s="119"/>
      <c r="U4" s="119"/>
      <c r="V4" s="119"/>
      <c r="W4" s="119"/>
    </row>
    <row r="5" spans="1:23" x14ac:dyDescent="0.25">
      <c r="A5" s="108" t="s">
        <v>61</v>
      </c>
      <c r="B5" s="108" t="s">
        <v>62</v>
      </c>
      <c r="C5" s="108" t="s">
        <v>63</v>
      </c>
      <c r="D5" s="55" t="s">
        <v>84</v>
      </c>
      <c r="E5" s="55" t="s">
        <v>86</v>
      </c>
      <c r="F5" s="55" t="s">
        <v>88</v>
      </c>
      <c r="H5" s="111"/>
      <c r="I5" s="111"/>
      <c r="J5" s="35">
        <v>2018</v>
      </c>
      <c r="K5" s="43">
        <v>1</v>
      </c>
      <c r="M5" s="111"/>
      <c r="N5" s="111"/>
      <c r="O5" s="35">
        <v>2018</v>
      </c>
      <c r="P5" s="43">
        <v>3</v>
      </c>
      <c r="R5" s="120" t="s">
        <v>61</v>
      </c>
      <c r="S5" s="120" t="s">
        <v>62</v>
      </c>
      <c r="T5" s="120" t="s">
        <v>63</v>
      </c>
      <c r="U5" s="46" t="s">
        <v>101</v>
      </c>
      <c r="V5" s="46" t="s">
        <v>103</v>
      </c>
      <c r="W5" s="61" t="s">
        <v>104</v>
      </c>
    </row>
    <row r="6" spans="1:23" x14ac:dyDescent="0.25">
      <c r="A6" s="108"/>
      <c r="B6" s="108"/>
      <c r="C6" s="108"/>
      <c r="D6" s="55" t="s">
        <v>85</v>
      </c>
      <c r="E6" s="55" t="s">
        <v>87</v>
      </c>
      <c r="F6" s="55" t="s">
        <v>89</v>
      </c>
      <c r="H6" s="111"/>
      <c r="I6" s="111"/>
      <c r="J6" s="35">
        <v>2019</v>
      </c>
      <c r="K6" s="43">
        <v>1</v>
      </c>
      <c r="M6" s="111"/>
      <c r="N6" s="111"/>
      <c r="O6" s="35">
        <v>2019</v>
      </c>
      <c r="P6" s="43">
        <v>3</v>
      </c>
      <c r="R6" s="121"/>
      <c r="S6" s="121"/>
      <c r="T6" s="121"/>
      <c r="U6" s="45" t="s">
        <v>102</v>
      </c>
      <c r="V6" s="45" t="s">
        <v>104</v>
      </c>
      <c r="W6" s="60" t="s">
        <v>102</v>
      </c>
    </row>
    <row r="7" spans="1:23" x14ac:dyDescent="0.25">
      <c r="A7" s="111">
        <v>1</v>
      </c>
      <c r="B7" s="111" t="s">
        <v>13</v>
      </c>
      <c r="C7" s="62">
        <v>2017</v>
      </c>
      <c r="D7" s="26">
        <v>1031800912</v>
      </c>
      <c r="E7" s="26">
        <v>1120000000</v>
      </c>
      <c r="F7" s="73">
        <f>D7/E7*100%</f>
        <v>0.92125081428571431</v>
      </c>
      <c r="H7" s="111"/>
      <c r="I7" s="111"/>
      <c r="J7" s="35">
        <v>2020</v>
      </c>
      <c r="K7" s="43">
        <v>1</v>
      </c>
      <c r="M7" s="111"/>
      <c r="N7" s="111"/>
      <c r="O7" s="35">
        <v>2020</v>
      </c>
      <c r="P7" s="43">
        <v>3</v>
      </c>
      <c r="R7" s="111">
        <v>1</v>
      </c>
      <c r="S7" s="111" t="s">
        <v>13</v>
      </c>
      <c r="T7" s="36">
        <v>2017</v>
      </c>
      <c r="U7" s="43">
        <v>3</v>
      </c>
      <c r="V7" s="43">
        <v>7</v>
      </c>
      <c r="W7" s="54">
        <f>U7/V7*100%</f>
        <v>0.42857142857142855</v>
      </c>
    </row>
    <row r="8" spans="1:23" x14ac:dyDescent="0.25">
      <c r="A8" s="111"/>
      <c r="B8" s="111"/>
      <c r="C8" s="62">
        <v>2018</v>
      </c>
      <c r="D8" s="26">
        <v>1031800912</v>
      </c>
      <c r="E8" s="26">
        <v>1120000000</v>
      </c>
      <c r="F8" s="73">
        <f t="shared" ref="F8:F36" si="0">D8/E8*100%</f>
        <v>0.92125081428571431</v>
      </c>
      <c r="H8" s="111"/>
      <c r="I8" s="111"/>
      <c r="J8" s="35">
        <v>2021</v>
      </c>
      <c r="K8" s="43">
        <v>1</v>
      </c>
      <c r="M8" s="111"/>
      <c r="N8" s="111"/>
      <c r="O8" s="35">
        <v>2021</v>
      </c>
      <c r="P8" s="43">
        <v>3</v>
      </c>
      <c r="R8" s="111"/>
      <c r="S8" s="111"/>
      <c r="T8" s="36">
        <v>2018</v>
      </c>
      <c r="U8" s="43">
        <v>3</v>
      </c>
      <c r="V8" s="43">
        <v>7</v>
      </c>
      <c r="W8" s="54">
        <f t="shared" ref="W8:W36" si="1">U8/V8*100%</f>
        <v>0.42857142857142855</v>
      </c>
    </row>
    <row r="9" spans="1:23" x14ac:dyDescent="0.25">
      <c r="A9" s="111"/>
      <c r="B9" s="111"/>
      <c r="C9" s="62">
        <v>2019</v>
      </c>
      <c r="D9" s="26">
        <v>1031800912</v>
      </c>
      <c r="E9" s="26">
        <v>1120000000</v>
      </c>
      <c r="F9" s="73">
        <f t="shared" si="0"/>
        <v>0.92125081428571431</v>
      </c>
      <c r="H9" s="111">
        <v>2</v>
      </c>
      <c r="I9" s="111" t="s">
        <v>6</v>
      </c>
      <c r="J9" s="35">
        <v>2017</v>
      </c>
      <c r="K9" s="43">
        <v>0</v>
      </c>
      <c r="M9" s="111">
        <v>2</v>
      </c>
      <c r="N9" s="111" t="s">
        <v>6</v>
      </c>
      <c r="O9" s="35">
        <v>2017</v>
      </c>
      <c r="P9" s="43">
        <v>4</v>
      </c>
      <c r="R9" s="111"/>
      <c r="S9" s="111"/>
      <c r="T9" s="36">
        <v>2019</v>
      </c>
      <c r="U9" s="43">
        <v>3</v>
      </c>
      <c r="V9" s="43">
        <v>7</v>
      </c>
      <c r="W9" s="54">
        <f t="shared" si="1"/>
        <v>0.42857142857142855</v>
      </c>
    </row>
    <row r="10" spans="1:23" x14ac:dyDescent="0.25">
      <c r="A10" s="111"/>
      <c r="B10" s="111"/>
      <c r="C10" s="62">
        <v>2020</v>
      </c>
      <c r="D10" s="26">
        <v>1031800912</v>
      </c>
      <c r="E10" s="26">
        <v>1120000000</v>
      </c>
      <c r="F10" s="73">
        <f t="shared" si="0"/>
        <v>0.92125081428571431</v>
      </c>
      <c r="H10" s="111"/>
      <c r="I10" s="111"/>
      <c r="J10" s="35">
        <v>2018</v>
      </c>
      <c r="K10" s="43">
        <v>0</v>
      </c>
      <c r="M10" s="111"/>
      <c r="N10" s="111"/>
      <c r="O10" s="35">
        <v>2018</v>
      </c>
      <c r="P10" s="43">
        <v>4</v>
      </c>
      <c r="R10" s="111"/>
      <c r="S10" s="111"/>
      <c r="T10" s="36">
        <v>2020</v>
      </c>
      <c r="U10" s="43">
        <v>3</v>
      </c>
      <c r="V10" s="43">
        <v>7</v>
      </c>
      <c r="W10" s="54">
        <f t="shared" si="1"/>
        <v>0.42857142857142855</v>
      </c>
    </row>
    <row r="11" spans="1:23" x14ac:dyDescent="0.25">
      <c r="A11" s="111"/>
      <c r="B11" s="111"/>
      <c r="C11" s="62">
        <v>2021</v>
      </c>
      <c r="D11" s="26">
        <v>1031800912</v>
      </c>
      <c r="E11" s="26">
        <v>1120000000</v>
      </c>
      <c r="F11" s="73">
        <f t="shared" si="0"/>
        <v>0.92125081428571431</v>
      </c>
      <c r="H11" s="111"/>
      <c r="I11" s="111"/>
      <c r="J11" s="35">
        <v>2019</v>
      </c>
      <c r="K11" s="43">
        <v>0</v>
      </c>
      <c r="M11" s="111"/>
      <c r="N11" s="111"/>
      <c r="O11" s="35">
        <v>2019</v>
      </c>
      <c r="P11" s="43">
        <v>4</v>
      </c>
      <c r="R11" s="111"/>
      <c r="S11" s="111"/>
      <c r="T11" s="36">
        <v>2021</v>
      </c>
      <c r="U11" s="43">
        <v>2</v>
      </c>
      <c r="V11" s="43">
        <v>7</v>
      </c>
      <c r="W11" s="54">
        <f t="shared" si="1"/>
        <v>0.2857142857142857</v>
      </c>
    </row>
    <row r="12" spans="1:23" x14ac:dyDescent="0.25">
      <c r="A12" s="111">
        <v>2</v>
      </c>
      <c r="B12" s="111" t="s">
        <v>6</v>
      </c>
      <c r="C12" s="62">
        <v>2017</v>
      </c>
      <c r="D12" s="26">
        <v>4999999999</v>
      </c>
      <c r="E12" s="26">
        <v>555400000</v>
      </c>
      <c r="F12" s="73">
        <f t="shared" si="0"/>
        <v>9.0025207039971189</v>
      </c>
      <c r="H12" s="111"/>
      <c r="I12" s="111"/>
      <c r="J12" s="35">
        <v>2020</v>
      </c>
      <c r="K12" s="43">
        <v>0</v>
      </c>
      <c r="M12" s="111"/>
      <c r="N12" s="111"/>
      <c r="O12" s="35">
        <v>2020</v>
      </c>
      <c r="P12" s="43">
        <v>4</v>
      </c>
      <c r="R12" s="111">
        <v>2</v>
      </c>
      <c r="S12" s="111" t="s">
        <v>6</v>
      </c>
      <c r="T12" s="36">
        <v>2017</v>
      </c>
      <c r="U12" s="43">
        <v>2</v>
      </c>
      <c r="V12" s="43">
        <v>5</v>
      </c>
      <c r="W12" s="75">
        <f t="shared" si="1"/>
        <v>0.4</v>
      </c>
    </row>
    <row r="13" spans="1:23" x14ac:dyDescent="0.25">
      <c r="A13" s="111"/>
      <c r="B13" s="111"/>
      <c r="C13" s="62">
        <v>2018</v>
      </c>
      <c r="D13" s="26">
        <v>4999999999</v>
      </c>
      <c r="E13" s="26">
        <v>555400000</v>
      </c>
      <c r="F13" s="73">
        <f t="shared" si="0"/>
        <v>9.0025207039971189</v>
      </c>
      <c r="H13" s="111"/>
      <c r="I13" s="111"/>
      <c r="J13" s="35">
        <v>2021</v>
      </c>
      <c r="K13" s="43">
        <v>0</v>
      </c>
      <c r="M13" s="111"/>
      <c r="N13" s="111"/>
      <c r="O13" s="35">
        <v>2021</v>
      </c>
      <c r="P13" s="43">
        <v>4</v>
      </c>
      <c r="R13" s="111"/>
      <c r="S13" s="111"/>
      <c r="T13" s="36">
        <v>2018</v>
      </c>
      <c r="U13" s="43">
        <v>2</v>
      </c>
      <c r="V13" s="43">
        <v>5</v>
      </c>
      <c r="W13" s="75">
        <f t="shared" si="1"/>
        <v>0.4</v>
      </c>
    </row>
    <row r="14" spans="1:23" x14ac:dyDescent="0.25">
      <c r="A14" s="111"/>
      <c r="B14" s="111"/>
      <c r="C14" s="62">
        <v>2019</v>
      </c>
      <c r="D14" s="26">
        <v>4999999999</v>
      </c>
      <c r="E14" s="26">
        <v>555400000</v>
      </c>
      <c r="F14" s="73">
        <f t="shared" si="0"/>
        <v>9.0025207039971189</v>
      </c>
      <c r="H14" s="111">
        <v>3</v>
      </c>
      <c r="I14" s="111" t="s">
        <v>7</v>
      </c>
      <c r="J14" s="35">
        <v>2017</v>
      </c>
      <c r="K14" s="43">
        <v>1</v>
      </c>
      <c r="M14" s="111">
        <v>3</v>
      </c>
      <c r="N14" s="111" t="s">
        <v>7</v>
      </c>
      <c r="O14" s="35">
        <v>2017</v>
      </c>
      <c r="P14" s="43">
        <v>3</v>
      </c>
      <c r="R14" s="111"/>
      <c r="S14" s="111"/>
      <c r="T14" s="36">
        <v>2019</v>
      </c>
      <c r="U14" s="43">
        <v>2</v>
      </c>
      <c r="V14" s="43">
        <v>5</v>
      </c>
      <c r="W14" s="75">
        <f t="shared" si="1"/>
        <v>0.4</v>
      </c>
    </row>
    <row r="15" spans="1:23" x14ac:dyDescent="0.25">
      <c r="A15" s="111"/>
      <c r="B15" s="111"/>
      <c r="C15" s="62">
        <v>2020</v>
      </c>
      <c r="D15" s="26">
        <v>4999999999</v>
      </c>
      <c r="E15" s="26">
        <v>555400000</v>
      </c>
      <c r="F15" s="73">
        <f t="shared" si="0"/>
        <v>9.0025207039971189</v>
      </c>
      <c r="H15" s="111"/>
      <c r="I15" s="111"/>
      <c r="J15" s="35">
        <v>2018</v>
      </c>
      <c r="K15" s="43">
        <v>1</v>
      </c>
      <c r="M15" s="111"/>
      <c r="N15" s="111"/>
      <c r="O15" s="35">
        <v>2018</v>
      </c>
      <c r="P15" s="43">
        <v>3</v>
      </c>
      <c r="R15" s="111"/>
      <c r="S15" s="111"/>
      <c r="T15" s="36">
        <v>2020</v>
      </c>
      <c r="U15" s="43">
        <v>1</v>
      </c>
      <c r="V15" s="43">
        <v>4</v>
      </c>
      <c r="W15" s="75">
        <f t="shared" si="1"/>
        <v>0.25</v>
      </c>
    </row>
    <row r="16" spans="1:23" x14ac:dyDescent="0.25">
      <c r="A16" s="111"/>
      <c r="B16" s="111"/>
      <c r="C16" s="62">
        <v>2021</v>
      </c>
      <c r="D16" s="26">
        <v>4999999999</v>
      </c>
      <c r="E16" s="26">
        <v>555400000</v>
      </c>
      <c r="F16" s="73">
        <f t="shared" si="0"/>
        <v>9.0025207039971189</v>
      </c>
      <c r="H16" s="111"/>
      <c r="I16" s="111"/>
      <c r="J16" s="35">
        <v>2019</v>
      </c>
      <c r="K16" s="43">
        <v>1</v>
      </c>
      <c r="M16" s="111"/>
      <c r="N16" s="111"/>
      <c r="O16" s="35">
        <v>2019</v>
      </c>
      <c r="P16" s="43">
        <v>3</v>
      </c>
      <c r="R16" s="111"/>
      <c r="S16" s="111"/>
      <c r="T16" s="36">
        <v>2021</v>
      </c>
      <c r="U16" s="43">
        <v>3</v>
      </c>
      <c r="V16" s="43">
        <v>6</v>
      </c>
      <c r="W16" s="75">
        <f t="shared" si="1"/>
        <v>0.5</v>
      </c>
    </row>
    <row r="17" spans="1:23" x14ac:dyDescent="0.25">
      <c r="A17" s="111">
        <v>3</v>
      </c>
      <c r="B17" s="111" t="s">
        <v>7</v>
      </c>
      <c r="C17" s="62">
        <v>2017</v>
      </c>
      <c r="D17" s="26">
        <v>27182158685</v>
      </c>
      <c r="E17" s="26">
        <v>468751221100</v>
      </c>
      <c r="F17" s="73">
        <f t="shared" si="0"/>
        <v>5.7988454133970468E-2</v>
      </c>
      <c r="H17" s="111"/>
      <c r="I17" s="111"/>
      <c r="J17" s="35">
        <v>2020</v>
      </c>
      <c r="K17" s="43">
        <v>1</v>
      </c>
      <c r="M17" s="111"/>
      <c r="N17" s="111"/>
      <c r="O17" s="35">
        <v>2020</v>
      </c>
      <c r="P17" s="43">
        <v>3</v>
      </c>
      <c r="R17" s="111">
        <v>3</v>
      </c>
      <c r="S17" s="111" t="s">
        <v>7</v>
      </c>
      <c r="T17" s="36">
        <v>2017</v>
      </c>
      <c r="U17" s="43">
        <v>3</v>
      </c>
      <c r="V17" s="43">
        <v>7</v>
      </c>
      <c r="W17" s="54">
        <f t="shared" si="1"/>
        <v>0.42857142857142855</v>
      </c>
    </row>
    <row r="18" spans="1:23" x14ac:dyDescent="0.25">
      <c r="A18" s="111"/>
      <c r="B18" s="111"/>
      <c r="C18" s="62">
        <v>2018</v>
      </c>
      <c r="D18" s="26">
        <v>27182158685</v>
      </c>
      <c r="E18" s="26">
        <v>468751221100</v>
      </c>
      <c r="F18" s="73">
        <f t="shared" si="0"/>
        <v>5.7988454133970468E-2</v>
      </c>
      <c r="H18" s="111"/>
      <c r="I18" s="111"/>
      <c r="J18" s="35">
        <v>2021</v>
      </c>
      <c r="K18" s="43">
        <v>1</v>
      </c>
      <c r="M18" s="111"/>
      <c r="N18" s="111"/>
      <c r="O18" s="35">
        <v>2021</v>
      </c>
      <c r="P18" s="43">
        <v>3</v>
      </c>
      <c r="R18" s="111"/>
      <c r="S18" s="111"/>
      <c r="T18" s="36">
        <v>2018</v>
      </c>
      <c r="U18" s="43">
        <v>2</v>
      </c>
      <c r="V18" s="43">
        <v>6</v>
      </c>
      <c r="W18" s="54">
        <f t="shared" si="1"/>
        <v>0.33333333333333331</v>
      </c>
    </row>
    <row r="19" spans="1:23" x14ac:dyDescent="0.25">
      <c r="A19" s="111"/>
      <c r="B19" s="111"/>
      <c r="C19" s="62">
        <v>2019</v>
      </c>
      <c r="D19" s="26">
        <v>27182158685</v>
      </c>
      <c r="E19" s="26">
        <v>468751221100</v>
      </c>
      <c r="F19" s="73">
        <f t="shared" si="0"/>
        <v>5.7988454133970468E-2</v>
      </c>
      <c r="H19" s="111">
        <v>4</v>
      </c>
      <c r="I19" s="111" t="s">
        <v>8</v>
      </c>
      <c r="J19" s="35">
        <v>2017</v>
      </c>
      <c r="K19" s="43">
        <v>1</v>
      </c>
      <c r="M19" s="111">
        <v>4</v>
      </c>
      <c r="N19" s="111" t="s">
        <v>8</v>
      </c>
      <c r="O19" s="35">
        <v>2017</v>
      </c>
      <c r="P19" s="43">
        <v>3</v>
      </c>
      <c r="R19" s="111"/>
      <c r="S19" s="111"/>
      <c r="T19" s="36">
        <v>2019</v>
      </c>
      <c r="U19" s="43">
        <v>3</v>
      </c>
      <c r="V19" s="43">
        <v>7</v>
      </c>
      <c r="W19" s="54">
        <f t="shared" si="1"/>
        <v>0.42857142857142855</v>
      </c>
    </row>
    <row r="20" spans="1:23" x14ac:dyDescent="0.25">
      <c r="A20" s="111"/>
      <c r="B20" s="111"/>
      <c r="C20" s="62">
        <v>2020</v>
      </c>
      <c r="D20" s="26">
        <v>27182158685</v>
      </c>
      <c r="E20" s="26">
        <v>468751221100</v>
      </c>
      <c r="F20" s="73">
        <f t="shared" si="0"/>
        <v>5.7988454133970468E-2</v>
      </c>
      <c r="H20" s="111"/>
      <c r="I20" s="111"/>
      <c r="J20" s="35">
        <v>2018</v>
      </c>
      <c r="K20" s="43">
        <v>1</v>
      </c>
      <c r="M20" s="111"/>
      <c r="N20" s="111"/>
      <c r="O20" s="35">
        <v>2018</v>
      </c>
      <c r="P20" s="43">
        <v>3</v>
      </c>
      <c r="R20" s="111"/>
      <c r="S20" s="111"/>
      <c r="T20" s="36">
        <v>2020</v>
      </c>
      <c r="U20" s="43">
        <v>3</v>
      </c>
      <c r="V20" s="43">
        <v>7</v>
      </c>
      <c r="W20" s="54">
        <f t="shared" si="1"/>
        <v>0.42857142857142855</v>
      </c>
    </row>
    <row r="21" spans="1:23" x14ac:dyDescent="0.25">
      <c r="A21" s="111"/>
      <c r="B21" s="111"/>
      <c r="C21" s="62">
        <v>2021</v>
      </c>
      <c r="D21" s="26">
        <v>27182158685</v>
      </c>
      <c r="E21" s="26">
        <v>468751221100</v>
      </c>
      <c r="F21" s="73">
        <f t="shared" si="0"/>
        <v>5.7988454133970468E-2</v>
      </c>
      <c r="H21" s="111"/>
      <c r="I21" s="111"/>
      <c r="J21" s="35">
        <v>2019</v>
      </c>
      <c r="K21" s="43">
        <v>1</v>
      </c>
      <c r="M21" s="111"/>
      <c r="N21" s="111"/>
      <c r="O21" s="35">
        <v>2019</v>
      </c>
      <c r="P21" s="43">
        <v>3</v>
      </c>
      <c r="R21" s="111"/>
      <c r="S21" s="111"/>
      <c r="T21" s="36">
        <v>2021</v>
      </c>
      <c r="U21" s="43">
        <v>3</v>
      </c>
      <c r="V21" s="43">
        <v>7</v>
      </c>
      <c r="W21" s="54">
        <f t="shared" si="1"/>
        <v>0.42857142857142855</v>
      </c>
    </row>
    <row r="22" spans="1:23" x14ac:dyDescent="0.25">
      <c r="A22" s="111">
        <v>4</v>
      </c>
      <c r="B22" s="111" t="s">
        <v>8</v>
      </c>
      <c r="C22" s="62">
        <v>2017</v>
      </c>
      <c r="D22" s="26">
        <v>388194920</v>
      </c>
      <c r="E22" s="26">
        <v>448000000</v>
      </c>
      <c r="F22" s="73">
        <f t="shared" si="0"/>
        <v>0.86650651785714283</v>
      </c>
      <c r="H22" s="111"/>
      <c r="I22" s="111"/>
      <c r="J22" s="35">
        <v>2020</v>
      </c>
      <c r="K22" s="43">
        <v>1</v>
      </c>
      <c r="M22" s="111"/>
      <c r="N22" s="111"/>
      <c r="O22" s="35">
        <v>2020</v>
      </c>
      <c r="P22" s="43">
        <v>3</v>
      </c>
      <c r="R22" s="111">
        <v>4</v>
      </c>
      <c r="S22" s="111" t="s">
        <v>8</v>
      </c>
      <c r="T22" s="36">
        <v>2017</v>
      </c>
      <c r="U22" s="43">
        <v>1</v>
      </c>
      <c r="V22" s="43">
        <v>3</v>
      </c>
      <c r="W22" s="54">
        <f t="shared" si="1"/>
        <v>0.33333333333333331</v>
      </c>
    </row>
    <row r="23" spans="1:23" x14ac:dyDescent="0.25">
      <c r="A23" s="111"/>
      <c r="B23" s="111"/>
      <c r="C23" s="62">
        <v>2018</v>
      </c>
      <c r="D23" s="26">
        <v>388194920</v>
      </c>
      <c r="E23" s="26">
        <v>448000000</v>
      </c>
      <c r="F23" s="73">
        <f t="shared" si="0"/>
        <v>0.86650651785714283</v>
      </c>
      <c r="H23" s="111"/>
      <c r="I23" s="111"/>
      <c r="J23" s="35">
        <v>2021</v>
      </c>
      <c r="K23" s="43">
        <v>1</v>
      </c>
      <c r="M23" s="111"/>
      <c r="N23" s="111"/>
      <c r="O23" s="35">
        <v>2021</v>
      </c>
      <c r="P23" s="43">
        <v>3</v>
      </c>
      <c r="R23" s="111"/>
      <c r="S23" s="111"/>
      <c r="T23" s="36">
        <v>2018</v>
      </c>
      <c r="U23" s="43">
        <v>1</v>
      </c>
      <c r="V23" s="43">
        <v>3</v>
      </c>
      <c r="W23" s="54">
        <f t="shared" si="1"/>
        <v>0.33333333333333331</v>
      </c>
    </row>
    <row r="24" spans="1:23" x14ac:dyDescent="0.25">
      <c r="A24" s="111"/>
      <c r="B24" s="111"/>
      <c r="C24" s="62">
        <v>2019</v>
      </c>
      <c r="D24" s="26">
        <v>388194920</v>
      </c>
      <c r="E24" s="26">
        <v>448000000</v>
      </c>
      <c r="F24" s="73">
        <f t="shared" si="0"/>
        <v>0.86650651785714283</v>
      </c>
      <c r="H24" s="111">
        <v>5</v>
      </c>
      <c r="I24" s="111" t="s">
        <v>9</v>
      </c>
      <c r="J24" s="35">
        <v>2017</v>
      </c>
      <c r="K24" s="43">
        <v>0</v>
      </c>
      <c r="M24" s="111">
        <v>5</v>
      </c>
      <c r="N24" s="111" t="s">
        <v>9</v>
      </c>
      <c r="O24" s="35">
        <v>2017</v>
      </c>
      <c r="P24" s="43">
        <v>4</v>
      </c>
      <c r="R24" s="111"/>
      <c r="S24" s="111"/>
      <c r="T24" s="36">
        <v>2019</v>
      </c>
      <c r="U24" s="43">
        <v>1</v>
      </c>
      <c r="V24" s="43">
        <v>3</v>
      </c>
      <c r="W24" s="54">
        <f t="shared" si="1"/>
        <v>0.33333333333333331</v>
      </c>
    </row>
    <row r="25" spans="1:23" x14ac:dyDescent="0.25">
      <c r="A25" s="111"/>
      <c r="B25" s="111"/>
      <c r="C25" s="62">
        <v>2020</v>
      </c>
      <c r="D25" s="26">
        <v>388194920</v>
      </c>
      <c r="E25" s="26">
        <v>448000000</v>
      </c>
      <c r="F25" s="73">
        <f t="shared" si="0"/>
        <v>0.86650651785714283</v>
      </c>
      <c r="H25" s="111"/>
      <c r="I25" s="111"/>
      <c r="J25" s="35">
        <v>2018</v>
      </c>
      <c r="K25" s="43">
        <v>0</v>
      </c>
      <c r="M25" s="111"/>
      <c r="N25" s="111"/>
      <c r="O25" s="35">
        <v>2018</v>
      </c>
      <c r="P25" s="43">
        <v>4</v>
      </c>
      <c r="R25" s="111"/>
      <c r="S25" s="111"/>
      <c r="T25" s="36">
        <v>2020</v>
      </c>
      <c r="U25" s="43">
        <v>1</v>
      </c>
      <c r="V25" s="43">
        <v>2</v>
      </c>
      <c r="W25" s="75">
        <f t="shared" si="1"/>
        <v>0.5</v>
      </c>
    </row>
    <row r="26" spans="1:23" x14ac:dyDescent="0.25">
      <c r="A26" s="111"/>
      <c r="B26" s="111"/>
      <c r="C26" s="62">
        <v>2021</v>
      </c>
      <c r="D26" s="26">
        <v>388194920</v>
      </c>
      <c r="E26" s="26">
        <v>448000000</v>
      </c>
      <c r="F26" s="73">
        <f t="shared" si="0"/>
        <v>0.86650651785714283</v>
      </c>
      <c r="H26" s="111"/>
      <c r="I26" s="111"/>
      <c r="J26" s="35">
        <v>2019</v>
      </c>
      <c r="K26" s="43">
        <v>0</v>
      </c>
      <c r="M26" s="111"/>
      <c r="N26" s="111"/>
      <c r="O26" s="35">
        <v>2019</v>
      </c>
      <c r="P26" s="43">
        <v>4</v>
      </c>
      <c r="R26" s="111"/>
      <c r="S26" s="111"/>
      <c r="T26" s="36">
        <v>2021</v>
      </c>
      <c r="U26" s="43">
        <v>1</v>
      </c>
      <c r="V26" s="43">
        <v>2</v>
      </c>
      <c r="W26" s="75">
        <f t="shared" si="1"/>
        <v>0.5</v>
      </c>
    </row>
    <row r="27" spans="1:23" x14ac:dyDescent="0.25">
      <c r="A27" s="111">
        <v>5</v>
      </c>
      <c r="B27" s="111" t="s">
        <v>9</v>
      </c>
      <c r="C27" s="62">
        <v>2017</v>
      </c>
      <c r="D27" s="26">
        <v>216582206</v>
      </c>
      <c r="E27" s="26">
        <v>535080000</v>
      </c>
      <c r="F27" s="73">
        <f t="shared" si="0"/>
        <v>0.40476602750990504</v>
      </c>
      <c r="H27" s="111"/>
      <c r="I27" s="111"/>
      <c r="J27" s="35">
        <v>2020</v>
      </c>
      <c r="K27" s="43">
        <v>0</v>
      </c>
      <c r="M27" s="111"/>
      <c r="N27" s="111"/>
      <c r="O27" s="35">
        <v>2020</v>
      </c>
      <c r="P27" s="43">
        <v>3</v>
      </c>
      <c r="R27" s="111">
        <v>5</v>
      </c>
      <c r="S27" s="111" t="s">
        <v>9</v>
      </c>
      <c r="T27" s="36">
        <v>2017</v>
      </c>
      <c r="U27" s="43">
        <v>2</v>
      </c>
      <c r="V27" s="43">
        <v>4</v>
      </c>
      <c r="W27" s="75">
        <f t="shared" si="1"/>
        <v>0.5</v>
      </c>
    </row>
    <row r="28" spans="1:23" x14ac:dyDescent="0.25">
      <c r="A28" s="111"/>
      <c r="B28" s="111"/>
      <c r="C28" s="62">
        <v>2018</v>
      </c>
      <c r="D28" s="26">
        <v>216582206</v>
      </c>
      <c r="E28" s="26">
        <v>535080000</v>
      </c>
      <c r="F28" s="73">
        <f t="shared" si="0"/>
        <v>0.40476602750990504</v>
      </c>
      <c r="H28" s="111"/>
      <c r="I28" s="111"/>
      <c r="J28" s="35">
        <v>2021</v>
      </c>
      <c r="K28" s="43">
        <v>0</v>
      </c>
      <c r="M28" s="111"/>
      <c r="N28" s="111"/>
      <c r="O28" s="35">
        <v>2021</v>
      </c>
      <c r="P28" s="43">
        <v>3</v>
      </c>
      <c r="R28" s="111"/>
      <c r="S28" s="111"/>
      <c r="T28" s="36">
        <v>2018</v>
      </c>
      <c r="U28" s="43">
        <v>2</v>
      </c>
      <c r="V28" s="43">
        <v>4</v>
      </c>
      <c r="W28" s="75">
        <f t="shared" si="1"/>
        <v>0.5</v>
      </c>
    </row>
    <row r="29" spans="1:23" x14ac:dyDescent="0.25">
      <c r="A29" s="111"/>
      <c r="B29" s="111"/>
      <c r="C29" s="62">
        <v>2019</v>
      </c>
      <c r="D29" s="26">
        <v>216582206</v>
      </c>
      <c r="E29" s="26">
        <v>535080000</v>
      </c>
      <c r="F29" s="73">
        <f t="shared" si="0"/>
        <v>0.40476602750990504</v>
      </c>
      <c r="H29" s="111">
        <v>6</v>
      </c>
      <c r="I29" s="111" t="s">
        <v>12</v>
      </c>
      <c r="J29" s="35">
        <v>2017</v>
      </c>
      <c r="K29" s="43">
        <v>0</v>
      </c>
      <c r="M29" s="111">
        <v>6</v>
      </c>
      <c r="N29" s="111" t="s">
        <v>12</v>
      </c>
      <c r="O29" s="35">
        <v>2017</v>
      </c>
      <c r="P29" s="43">
        <v>3</v>
      </c>
      <c r="R29" s="111"/>
      <c r="S29" s="111"/>
      <c r="T29" s="36">
        <v>2019</v>
      </c>
      <c r="U29" s="43">
        <v>2</v>
      </c>
      <c r="V29" s="43">
        <v>4</v>
      </c>
      <c r="W29" s="75">
        <f t="shared" si="1"/>
        <v>0.5</v>
      </c>
    </row>
    <row r="30" spans="1:23" x14ac:dyDescent="0.25">
      <c r="A30" s="111"/>
      <c r="B30" s="111"/>
      <c r="C30" s="62">
        <v>2020</v>
      </c>
      <c r="D30" s="26">
        <v>216582206</v>
      </c>
      <c r="E30" s="26">
        <v>535080000</v>
      </c>
      <c r="F30" s="73">
        <f t="shared" si="0"/>
        <v>0.40476602750990504</v>
      </c>
      <c r="H30" s="111"/>
      <c r="I30" s="111"/>
      <c r="J30" s="35">
        <v>2018</v>
      </c>
      <c r="K30" s="43">
        <v>0</v>
      </c>
      <c r="M30" s="111"/>
      <c r="N30" s="111"/>
      <c r="O30" s="35">
        <v>2018</v>
      </c>
      <c r="P30" s="43">
        <v>3</v>
      </c>
      <c r="R30" s="111"/>
      <c r="S30" s="111"/>
      <c r="T30" s="36">
        <v>2020</v>
      </c>
      <c r="U30" s="43">
        <v>2</v>
      </c>
      <c r="V30" s="43">
        <v>4</v>
      </c>
      <c r="W30" s="75">
        <f t="shared" si="1"/>
        <v>0.5</v>
      </c>
    </row>
    <row r="31" spans="1:23" x14ac:dyDescent="0.25">
      <c r="A31" s="111"/>
      <c r="B31" s="111"/>
      <c r="C31" s="62">
        <v>2021</v>
      </c>
      <c r="D31" s="26">
        <v>216582206</v>
      </c>
      <c r="E31" s="26">
        <v>535080000</v>
      </c>
      <c r="F31" s="73">
        <f t="shared" si="0"/>
        <v>0.40476602750990504</v>
      </c>
      <c r="H31" s="111"/>
      <c r="I31" s="111"/>
      <c r="J31" s="35">
        <v>2019</v>
      </c>
      <c r="K31" s="43">
        <v>0</v>
      </c>
      <c r="M31" s="111"/>
      <c r="N31" s="111"/>
      <c r="O31" s="35">
        <v>2019</v>
      </c>
      <c r="P31" s="43">
        <v>3</v>
      </c>
      <c r="R31" s="111"/>
      <c r="S31" s="111"/>
      <c r="T31" s="36">
        <v>2021</v>
      </c>
      <c r="U31" s="43">
        <v>2</v>
      </c>
      <c r="V31" s="43">
        <v>4</v>
      </c>
      <c r="W31" s="75">
        <f t="shared" si="1"/>
        <v>0.5</v>
      </c>
    </row>
    <row r="32" spans="1:23" x14ac:dyDescent="0.25">
      <c r="A32" s="111">
        <v>6</v>
      </c>
      <c r="B32" s="111" t="s">
        <v>12</v>
      </c>
      <c r="C32" s="62">
        <v>2017</v>
      </c>
      <c r="D32" s="26">
        <v>3805113218</v>
      </c>
      <c r="E32" s="26">
        <v>4500000000</v>
      </c>
      <c r="F32" s="73">
        <f t="shared" si="0"/>
        <v>0.8455807151111111</v>
      </c>
      <c r="H32" s="111"/>
      <c r="I32" s="111"/>
      <c r="J32" s="35">
        <v>2020</v>
      </c>
      <c r="K32" s="43">
        <v>0</v>
      </c>
      <c r="M32" s="111"/>
      <c r="N32" s="111"/>
      <c r="O32" s="35">
        <v>2020</v>
      </c>
      <c r="P32" s="43">
        <v>3</v>
      </c>
      <c r="R32" s="111">
        <v>6</v>
      </c>
      <c r="S32" s="111" t="s">
        <v>12</v>
      </c>
      <c r="T32" s="36">
        <v>2017</v>
      </c>
      <c r="U32" s="43">
        <v>3</v>
      </c>
      <c r="V32" s="43">
        <v>5</v>
      </c>
      <c r="W32" s="75">
        <f t="shared" si="1"/>
        <v>0.6</v>
      </c>
    </row>
    <row r="33" spans="1:23" x14ac:dyDescent="0.25">
      <c r="A33" s="111"/>
      <c r="B33" s="111"/>
      <c r="C33" s="62">
        <v>2018</v>
      </c>
      <c r="D33" s="26">
        <v>3805113218</v>
      </c>
      <c r="E33" s="26">
        <v>4500000000</v>
      </c>
      <c r="F33" s="73">
        <f t="shared" si="0"/>
        <v>0.8455807151111111</v>
      </c>
      <c r="H33" s="111"/>
      <c r="I33" s="111"/>
      <c r="J33" s="35">
        <v>2021</v>
      </c>
      <c r="K33" s="43">
        <v>0</v>
      </c>
      <c r="M33" s="111"/>
      <c r="N33" s="111"/>
      <c r="O33" s="35">
        <v>2021</v>
      </c>
      <c r="P33" s="43">
        <v>3</v>
      </c>
      <c r="R33" s="111"/>
      <c r="S33" s="111"/>
      <c r="T33" s="36">
        <v>2018</v>
      </c>
      <c r="U33" s="43">
        <v>3</v>
      </c>
      <c r="V33" s="43">
        <v>5</v>
      </c>
      <c r="W33" s="75">
        <f t="shared" si="1"/>
        <v>0.6</v>
      </c>
    </row>
    <row r="34" spans="1:23" x14ac:dyDescent="0.25">
      <c r="A34" s="111"/>
      <c r="B34" s="111"/>
      <c r="C34" s="62">
        <v>2019</v>
      </c>
      <c r="D34" s="26">
        <v>3805113218</v>
      </c>
      <c r="E34" s="26">
        <v>4500000000</v>
      </c>
      <c r="F34" s="73">
        <f t="shared" si="0"/>
        <v>0.8455807151111111</v>
      </c>
      <c r="H34" s="118" t="s">
        <v>91</v>
      </c>
      <c r="I34" s="118"/>
      <c r="J34" s="118"/>
      <c r="K34" s="118"/>
      <c r="M34" s="118" t="s">
        <v>91</v>
      </c>
      <c r="N34" s="118"/>
      <c r="O34" s="118"/>
      <c r="P34" s="118"/>
      <c r="R34" s="111"/>
      <c r="S34" s="111"/>
      <c r="T34" s="36">
        <v>2019</v>
      </c>
      <c r="U34" s="43">
        <v>3</v>
      </c>
      <c r="V34" s="43">
        <v>5</v>
      </c>
      <c r="W34" s="75">
        <f t="shared" si="1"/>
        <v>0.6</v>
      </c>
    </row>
    <row r="35" spans="1:23" x14ac:dyDescent="0.25">
      <c r="A35" s="111"/>
      <c r="B35" s="111"/>
      <c r="C35" s="62">
        <v>2020</v>
      </c>
      <c r="D35" s="26">
        <v>3805113218</v>
      </c>
      <c r="E35" s="26">
        <v>4500000000</v>
      </c>
      <c r="F35" s="73">
        <f t="shared" si="0"/>
        <v>0.8455807151111111</v>
      </c>
      <c r="H35" s="37">
        <v>1</v>
      </c>
      <c r="I35" s="37" t="s">
        <v>21</v>
      </c>
      <c r="J35" s="35">
        <v>2017</v>
      </c>
      <c r="K35" s="43">
        <v>1</v>
      </c>
      <c r="M35" s="37">
        <v>1</v>
      </c>
      <c r="N35" s="37" t="s">
        <v>21</v>
      </c>
      <c r="O35" s="35">
        <v>2017</v>
      </c>
      <c r="P35" s="43">
        <v>3</v>
      </c>
      <c r="R35" s="111"/>
      <c r="S35" s="111"/>
      <c r="T35" s="36">
        <v>2020</v>
      </c>
      <c r="U35" s="43">
        <v>3</v>
      </c>
      <c r="V35" s="43">
        <v>5</v>
      </c>
      <c r="W35" s="75">
        <f t="shared" si="1"/>
        <v>0.6</v>
      </c>
    </row>
    <row r="36" spans="1:23" x14ac:dyDescent="0.25">
      <c r="A36" s="111"/>
      <c r="B36" s="111"/>
      <c r="C36" s="62">
        <v>2021</v>
      </c>
      <c r="D36" s="26">
        <v>3805113218</v>
      </c>
      <c r="E36" s="26">
        <v>4500000000</v>
      </c>
      <c r="F36" s="73">
        <f t="shared" si="0"/>
        <v>0.8455807151111111</v>
      </c>
      <c r="H36" s="38"/>
      <c r="I36" s="38"/>
      <c r="J36" s="35">
        <v>2018</v>
      </c>
      <c r="K36" s="43">
        <v>1</v>
      </c>
      <c r="M36" s="38"/>
      <c r="N36" s="38"/>
      <c r="O36" s="35">
        <v>2018</v>
      </c>
      <c r="P36" s="43">
        <v>3</v>
      </c>
      <c r="R36" s="111"/>
      <c r="S36" s="111"/>
      <c r="T36" s="36">
        <v>2021</v>
      </c>
      <c r="U36" s="43">
        <v>3</v>
      </c>
      <c r="V36" s="43">
        <v>5</v>
      </c>
      <c r="W36" s="75">
        <f t="shared" si="1"/>
        <v>0.6</v>
      </c>
    </row>
    <row r="37" spans="1:23" x14ac:dyDescent="0.25">
      <c r="A37" s="107" t="s">
        <v>91</v>
      </c>
      <c r="B37" s="107"/>
      <c r="C37" s="107"/>
      <c r="D37" s="107"/>
      <c r="E37" s="107"/>
      <c r="F37" s="107"/>
      <c r="H37" s="38"/>
      <c r="I37" s="38"/>
      <c r="J37" s="35">
        <v>2019</v>
      </c>
      <c r="K37" s="43">
        <v>1</v>
      </c>
      <c r="M37" s="38"/>
      <c r="N37" s="38"/>
      <c r="O37" s="35">
        <v>2019</v>
      </c>
      <c r="P37" s="43">
        <v>3</v>
      </c>
      <c r="R37" s="107" t="s">
        <v>91</v>
      </c>
      <c r="S37" s="107"/>
      <c r="T37" s="107"/>
      <c r="U37" s="107"/>
      <c r="V37" s="107"/>
      <c r="W37" s="107"/>
    </row>
    <row r="38" spans="1:23" x14ac:dyDescent="0.25">
      <c r="A38" s="111">
        <v>1</v>
      </c>
      <c r="B38" s="111" t="s">
        <v>21</v>
      </c>
      <c r="C38" s="62">
        <v>2017</v>
      </c>
      <c r="D38" s="26">
        <v>1470000</v>
      </c>
      <c r="E38" s="26">
        <v>117146093</v>
      </c>
      <c r="F38" s="73">
        <f t="shared" ref="F38:F52" si="2">D38/E38*100%</f>
        <v>1.254843386027394E-2</v>
      </c>
      <c r="H38" s="38"/>
      <c r="I38" s="38"/>
      <c r="J38" s="35">
        <v>2020</v>
      </c>
      <c r="K38" s="43">
        <v>1</v>
      </c>
      <c r="M38" s="38"/>
      <c r="N38" s="38"/>
      <c r="O38" s="35">
        <v>2020</v>
      </c>
      <c r="P38" s="43">
        <v>3</v>
      </c>
      <c r="R38" s="111">
        <v>1</v>
      </c>
      <c r="S38" s="111" t="s">
        <v>21</v>
      </c>
      <c r="T38" s="36">
        <v>2017</v>
      </c>
      <c r="U38" s="43">
        <v>2</v>
      </c>
      <c r="V38" s="43">
        <v>3</v>
      </c>
      <c r="W38" s="54">
        <f>U38/V38*100%</f>
        <v>0.66666666666666663</v>
      </c>
    </row>
    <row r="39" spans="1:23" x14ac:dyDescent="0.25">
      <c r="A39" s="111"/>
      <c r="B39" s="111"/>
      <c r="C39" s="62">
        <v>2018</v>
      </c>
      <c r="D39" s="26">
        <v>1660400</v>
      </c>
      <c r="E39" s="26">
        <v>118806493</v>
      </c>
      <c r="F39" s="73">
        <f t="shared" si="2"/>
        <v>1.3975667137990514E-2</v>
      </c>
      <c r="H39" s="39"/>
      <c r="I39" s="39"/>
      <c r="J39" s="35">
        <v>2021</v>
      </c>
      <c r="K39" s="43">
        <v>1</v>
      </c>
      <c r="M39" s="39"/>
      <c r="N39" s="39"/>
      <c r="O39" s="35">
        <v>2021</v>
      </c>
      <c r="P39" s="43">
        <v>3</v>
      </c>
      <c r="R39" s="111"/>
      <c r="S39" s="111"/>
      <c r="T39" s="36">
        <v>2018</v>
      </c>
      <c r="U39" s="43">
        <v>2</v>
      </c>
      <c r="V39" s="43">
        <v>3</v>
      </c>
      <c r="W39" s="54">
        <f t="shared" ref="W39:W67" si="3">U39/V39*100%</f>
        <v>0.66666666666666663</v>
      </c>
    </row>
    <row r="40" spans="1:23" x14ac:dyDescent="0.25">
      <c r="A40" s="111"/>
      <c r="B40" s="111"/>
      <c r="C40" s="62">
        <v>2019</v>
      </c>
      <c r="D40" s="26">
        <v>2029128</v>
      </c>
      <c r="E40" s="26">
        <v>120835621</v>
      </c>
      <c r="F40" s="73">
        <f t="shared" si="2"/>
        <v>1.6792465526369909E-2</v>
      </c>
      <c r="H40" s="37">
        <v>2</v>
      </c>
      <c r="I40" s="37" t="s">
        <v>22</v>
      </c>
      <c r="J40" s="35">
        <v>2017</v>
      </c>
      <c r="K40" s="43">
        <v>1</v>
      </c>
      <c r="M40" s="37">
        <v>2</v>
      </c>
      <c r="N40" s="37" t="s">
        <v>22</v>
      </c>
      <c r="O40" s="35">
        <v>2017</v>
      </c>
      <c r="P40" s="43">
        <v>4</v>
      </c>
      <c r="R40" s="111"/>
      <c r="S40" s="111"/>
      <c r="T40" s="36">
        <v>2019</v>
      </c>
      <c r="U40" s="43">
        <v>3</v>
      </c>
      <c r="V40" s="43">
        <v>4</v>
      </c>
      <c r="W40" s="62">
        <f t="shared" si="3"/>
        <v>0.75</v>
      </c>
    </row>
    <row r="41" spans="1:23" x14ac:dyDescent="0.25">
      <c r="A41" s="111"/>
      <c r="B41" s="111"/>
      <c r="C41" s="62">
        <v>2020</v>
      </c>
      <c r="D41" s="26">
        <v>4418883</v>
      </c>
      <c r="E41" s="26">
        <v>125254504</v>
      </c>
      <c r="F41" s="73">
        <f t="shared" si="2"/>
        <v>3.5279234349928044E-2</v>
      </c>
      <c r="H41" s="38"/>
      <c r="I41" s="38"/>
      <c r="J41" s="35">
        <v>2018</v>
      </c>
      <c r="K41" s="43">
        <v>1</v>
      </c>
      <c r="M41" s="38"/>
      <c r="N41" s="38"/>
      <c r="O41" s="35">
        <v>2018</v>
      </c>
      <c r="P41" s="43">
        <v>4</v>
      </c>
      <c r="R41" s="111"/>
      <c r="S41" s="111"/>
      <c r="T41" s="36">
        <v>2020</v>
      </c>
      <c r="U41" s="43">
        <v>2</v>
      </c>
      <c r="V41" s="43">
        <v>3</v>
      </c>
      <c r="W41" s="54">
        <f t="shared" si="3"/>
        <v>0.66666666666666663</v>
      </c>
    </row>
    <row r="42" spans="1:23" x14ac:dyDescent="0.25">
      <c r="A42" s="111"/>
      <c r="B42" s="111"/>
      <c r="C42" s="62">
        <v>2021</v>
      </c>
      <c r="D42" s="26">
        <v>1936250</v>
      </c>
      <c r="E42" s="26">
        <v>127190754</v>
      </c>
      <c r="F42" s="73">
        <f t="shared" si="2"/>
        <v>1.5223197749106826E-2</v>
      </c>
      <c r="H42" s="38"/>
      <c r="I42" s="38"/>
      <c r="J42" s="35">
        <v>2019</v>
      </c>
      <c r="K42" s="43">
        <v>1</v>
      </c>
      <c r="M42" s="38"/>
      <c r="N42" s="38"/>
      <c r="O42" s="35">
        <v>2019</v>
      </c>
      <c r="P42" s="43">
        <v>4</v>
      </c>
      <c r="R42" s="111"/>
      <c r="S42" s="111"/>
      <c r="T42" s="36">
        <v>2021</v>
      </c>
      <c r="U42" s="43">
        <v>3</v>
      </c>
      <c r="V42" s="43">
        <v>4</v>
      </c>
      <c r="W42" s="62">
        <f t="shared" si="3"/>
        <v>0.75</v>
      </c>
    </row>
    <row r="43" spans="1:23" x14ac:dyDescent="0.25">
      <c r="A43" s="111">
        <v>2</v>
      </c>
      <c r="B43" s="111" t="s">
        <v>22</v>
      </c>
      <c r="C43" s="62">
        <v>2017</v>
      </c>
      <c r="D43" s="26">
        <v>164687676</v>
      </c>
      <c r="E43" s="26">
        <v>317000000</v>
      </c>
      <c r="F43" s="73">
        <f t="shared" si="2"/>
        <v>0.51951948264984227</v>
      </c>
      <c r="H43" s="38"/>
      <c r="I43" s="38"/>
      <c r="J43" s="35">
        <v>2020</v>
      </c>
      <c r="K43" s="43">
        <v>1</v>
      </c>
      <c r="M43" s="38"/>
      <c r="N43" s="38"/>
      <c r="O43" s="35">
        <v>2020</v>
      </c>
      <c r="P43" s="43">
        <v>4</v>
      </c>
      <c r="R43" s="111">
        <v>2</v>
      </c>
      <c r="S43" s="111" t="s">
        <v>22</v>
      </c>
      <c r="T43" s="36">
        <v>2017</v>
      </c>
      <c r="U43" s="43">
        <v>4</v>
      </c>
      <c r="V43" s="43">
        <v>7</v>
      </c>
      <c r="W43" s="54">
        <f t="shared" si="3"/>
        <v>0.5714285714285714</v>
      </c>
    </row>
    <row r="44" spans="1:23" x14ac:dyDescent="0.25">
      <c r="A44" s="111"/>
      <c r="B44" s="111"/>
      <c r="C44" s="62">
        <v>2018</v>
      </c>
      <c r="D44" s="26">
        <v>164687676</v>
      </c>
      <c r="E44" s="26">
        <v>317000000</v>
      </c>
      <c r="F44" s="73">
        <f t="shared" si="2"/>
        <v>0.51951948264984227</v>
      </c>
      <c r="H44" s="39"/>
      <c r="I44" s="39"/>
      <c r="J44" s="35">
        <v>2021</v>
      </c>
      <c r="K44" s="43">
        <v>1</v>
      </c>
      <c r="M44" s="39"/>
      <c r="N44" s="39"/>
      <c r="O44" s="35">
        <v>2021</v>
      </c>
      <c r="P44" s="43">
        <v>4</v>
      </c>
      <c r="R44" s="111"/>
      <c r="S44" s="111"/>
      <c r="T44" s="36">
        <v>2018</v>
      </c>
      <c r="U44" s="43">
        <v>4</v>
      </c>
      <c r="V44" s="43">
        <v>7</v>
      </c>
      <c r="W44" s="54">
        <f t="shared" si="3"/>
        <v>0.5714285714285714</v>
      </c>
    </row>
    <row r="45" spans="1:23" x14ac:dyDescent="0.25">
      <c r="A45" s="111"/>
      <c r="B45" s="111"/>
      <c r="C45" s="62">
        <v>2019</v>
      </c>
      <c r="D45" s="26">
        <v>241947903</v>
      </c>
      <c r="E45" s="26">
        <v>328000000</v>
      </c>
      <c r="F45" s="73">
        <f t="shared" si="2"/>
        <v>0.73764604573170733</v>
      </c>
      <c r="H45" s="37">
        <v>3</v>
      </c>
      <c r="I45" s="37" t="s">
        <v>23</v>
      </c>
      <c r="J45" s="35">
        <v>2017</v>
      </c>
      <c r="K45" s="43">
        <v>1</v>
      </c>
      <c r="M45" s="37">
        <v>3</v>
      </c>
      <c r="N45" s="37" t="s">
        <v>23</v>
      </c>
      <c r="O45" s="35">
        <v>2017</v>
      </c>
      <c r="P45" s="43">
        <v>3</v>
      </c>
      <c r="R45" s="111"/>
      <c r="S45" s="111"/>
      <c r="T45" s="36">
        <v>2019</v>
      </c>
      <c r="U45" s="43">
        <v>4</v>
      </c>
      <c r="V45" s="43">
        <v>7</v>
      </c>
      <c r="W45" s="54">
        <f t="shared" si="3"/>
        <v>0.5714285714285714</v>
      </c>
    </row>
    <row r="46" spans="1:23" x14ac:dyDescent="0.25">
      <c r="A46" s="111"/>
      <c r="B46" s="111"/>
      <c r="C46" s="62">
        <v>2020</v>
      </c>
      <c r="D46" s="26">
        <v>241947903</v>
      </c>
      <c r="E46" s="26">
        <v>328000000</v>
      </c>
      <c r="F46" s="73">
        <f t="shared" si="2"/>
        <v>0.73764604573170733</v>
      </c>
      <c r="H46" s="38"/>
      <c r="I46" s="38"/>
      <c r="J46" s="35">
        <v>2018</v>
      </c>
      <c r="K46" s="43">
        <v>1</v>
      </c>
      <c r="M46" s="38"/>
      <c r="N46" s="38"/>
      <c r="O46" s="35">
        <v>2018</v>
      </c>
      <c r="P46" s="43">
        <v>3</v>
      </c>
      <c r="R46" s="111"/>
      <c r="S46" s="111"/>
      <c r="T46" s="36">
        <v>2020</v>
      </c>
      <c r="U46" s="43">
        <v>4</v>
      </c>
      <c r="V46" s="43">
        <v>7</v>
      </c>
      <c r="W46" s="54">
        <f t="shared" si="3"/>
        <v>0.5714285714285714</v>
      </c>
    </row>
    <row r="47" spans="1:23" x14ac:dyDescent="0.25">
      <c r="A47" s="111"/>
      <c r="B47" s="111"/>
      <c r="C47" s="62">
        <v>2021</v>
      </c>
      <c r="D47" s="26">
        <v>294926979</v>
      </c>
      <c r="E47" s="26">
        <v>387000000</v>
      </c>
      <c r="F47" s="73">
        <f t="shared" si="2"/>
        <v>0.76208521705426358</v>
      </c>
      <c r="H47" s="38"/>
      <c r="I47" s="38"/>
      <c r="J47" s="35">
        <v>2019</v>
      </c>
      <c r="K47" s="43">
        <v>1</v>
      </c>
      <c r="M47" s="38"/>
      <c r="N47" s="38"/>
      <c r="O47" s="35">
        <v>2019</v>
      </c>
      <c r="P47" s="43">
        <v>3</v>
      </c>
      <c r="R47" s="111"/>
      <c r="S47" s="111"/>
      <c r="T47" s="36">
        <v>2021</v>
      </c>
      <c r="U47" s="43">
        <v>4</v>
      </c>
      <c r="V47" s="43">
        <v>7</v>
      </c>
      <c r="W47" s="54">
        <f t="shared" si="3"/>
        <v>0.5714285714285714</v>
      </c>
    </row>
    <row r="48" spans="1:23" x14ac:dyDescent="0.25">
      <c r="A48" s="111">
        <v>3</v>
      </c>
      <c r="B48" s="111" t="s">
        <v>23</v>
      </c>
      <c r="C48" s="62">
        <v>2017</v>
      </c>
      <c r="D48" s="26">
        <v>278959000</v>
      </c>
      <c r="E48" s="26">
        <v>333684000</v>
      </c>
      <c r="F48" s="73">
        <f t="shared" si="2"/>
        <v>0.83599753059781112</v>
      </c>
      <c r="H48" s="38"/>
      <c r="I48" s="38"/>
      <c r="J48" s="35">
        <v>2020</v>
      </c>
      <c r="K48" s="43">
        <v>1</v>
      </c>
      <c r="M48" s="38"/>
      <c r="N48" s="38"/>
      <c r="O48" s="35">
        <v>2020</v>
      </c>
      <c r="P48" s="43">
        <v>3</v>
      </c>
      <c r="R48" s="111">
        <v>3</v>
      </c>
      <c r="S48" s="111" t="s">
        <v>23</v>
      </c>
      <c r="T48" s="36">
        <v>2017</v>
      </c>
      <c r="U48" s="43">
        <v>5</v>
      </c>
      <c r="V48" s="43">
        <v>7</v>
      </c>
      <c r="W48" s="54">
        <f t="shared" si="3"/>
        <v>0.7142857142857143</v>
      </c>
    </row>
    <row r="49" spans="1:23" x14ac:dyDescent="0.25">
      <c r="A49" s="111"/>
      <c r="B49" s="111"/>
      <c r="C49" s="62">
        <v>2018</v>
      </c>
      <c r="D49" s="26">
        <v>291881056</v>
      </c>
      <c r="E49" s="26">
        <v>347188000</v>
      </c>
      <c r="F49" s="73">
        <f t="shared" si="2"/>
        <v>0.84070030070163715</v>
      </c>
      <c r="H49" s="39"/>
      <c r="I49" s="39"/>
      <c r="J49" s="35">
        <v>2021</v>
      </c>
      <c r="K49" s="43">
        <v>1</v>
      </c>
      <c r="M49" s="39"/>
      <c r="N49" s="39"/>
      <c r="O49" s="35">
        <v>2021</v>
      </c>
      <c r="P49" s="43">
        <v>3</v>
      </c>
      <c r="R49" s="111"/>
      <c r="S49" s="111"/>
      <c r="T49" s="36">
        <v>2018</v>
      </c>
      <c r="U49" s="43">
        <v>5</v>
      </c>
      <c r="V49" s="43">
        <v>7</v>
      </c>
      <c r="W49" s="54">
        <f t="shared" si="3"/>
        <v>0.7142857142857143</v>
      </c>
    </row>
    <row r="50" spans="1:23" x14ac:dyDescent="0.25">
      <c r="A50" s="111"/>
      <c r="B50" s="111"/>
      <c r="C50" s="62">
        <v>2019</v>
      </c>
      <c r="D50" s="26">
        <v>355428981</v>
      </c>
      <c r="E50" s="26">
        <v>374404000</v>
      </c>
      <c r="F50" s="73">
        <f t="shared" si="2"/>
        <v>0.94931940096793843</v>
      </c>
      <c r="H50" s="37">
        <v>4</v>
      </c>
      <c r="I50" s="37" t="s">
        <v>25</v>
      </c>
      <c r="J50" s="35">
        <v>2017</v>
      </c>
      <c r="K50" s="43">
        <v>0</v>
      </c>
      <c r="M50" s="37">
        <v>4</v>
      </c>
      <c r="N50" s="37" t="s">
        <v>25</v>
      </c>
      <c r="O50" s="35">
        <v>2017</v>
      </c>
      <c r="P50" s="43">
        <v>3</v>
      </c>
      <c r="R50" s="111"/>
      <c r="S50" s="111"/>
      <c r="T50" s="36">
        <v>2019</v>
      </c>
      <c r="U50" s="43">
        <v>5</v>
      </c>
      <c r="V50" s="43">
        <v>7</v>
      </c>
      <c r="W50" s="54">
        <f t="shared" si="3"/>
        <v>0.7142857142857143</v>
      </c>
    </row>
    <row r="51" spans="1:23" x14ac:dyDescent="0.25">
      <c r="A51" s="111"/>
      <c r="B51" s="111"/>
      <c r="C51" s="62">
        <v>2020</v>
      </c>
      <c r="D51" s="26">
        <v>395214398</v>
      </c>
      <c r="E51" s="26">
        <v>404922000</v>
      </c>
      <c r="F51" s="73">
        <f t="shared" si="2"/>
        <v>0.97602599512992627</v>
      </c>
      <c r="H51" s="38"/>
      <c r="I51" s="38"/>
      <c r="J51" s="35">
        <v>2018</v>
      </c>
      <c r="K51" s="43">
        <v>0</v>
      </c>
      <c r="M51" s="38"/>
      <c r="N51" s="38"/>
      <c r="O51" s="35">
        <v>2018</v>
      </c>
      <c r="P51" s="43">
        <v>3</v>
      </c>
      <c r="R51" s="111"/>
      <c r="S51" s="111"/>
      <c r="T51" s="36">
        <v>2020</v>
      </c>
      <c r="U51" s="43">
        <v>5</v>
      </c>
      <c r="V51" s="43">
        <v>8</v>
      </c>
      <c r="W51" s="62">
        <f t="shared" si="3"/>
        <v>0.625</v>
      </c>
    </row>
    <row r="52" spans="1:23" x14ac:dyDescent="0.25">
      <c r="A52" s="111"/>
      <c r="B52" s="111"/>
      <c r="C52" s="62">
        <v>2021</v>
      </c>
      <c r="D52" s="26">
        <v>397163201</v>
      </c>
      <c r="E52" s="26">
        <v>405856000</v>
      </c>
      <c r="F52" s="73">
        <f t="shared" si="2"/>
        <v>0.9785815683395096</v>
      </c>
      <c r="H52" s="38"/>
      <c r="I52" s="38"/>
      <c r="J52" s="35">
        <v>2019</v>
      </c>
      <c r="K52" s="43">
        <v>0</v>
      </c>
      <c r="M52" s="38"/>
      <c r="N52" s="38"/>
      <c r="O52" s="35">
        <v>2019</v>
      </c>
      <c r="P52" s="43">
        <v>3</v>
      </c>
      <c r="R52" s="111"/>
      <c r="S52" s="111"/>
      <c r="T52" s="36">
        <v>2021</v>
      </c>
      <c r="U52" s="43">
        <v>5</v>
      </c>
      <c r="V52" s="43">
        <v>8</v>
      </c>
      <c r="W52" s="62">
        <f t="shared" si="3"/>
        <v>0.625</v>
      </c>
    </row>
    <row r="53" spans="1:23" x14ac:dyDescent="0.25">
      <c r="A53" s="111">
        <v>4</v>
      </c>
      <c r="B53" s="111" t="s">
        <v>25</v>
      </c>
      <c r="C53" s="62">
        <v>2017</v>
      </c>
      <c r="D53" s="26">
        <v>15014440</v>
      </c>
      <c r="E53" s="26">
        <v>68293000</v>
      </c>
      <c r="F53" s="73">
        <f>D53/E53*100%</f>
        <v>0.21985327925263204</v>
      </c>
      <c r="H53" s="38"/>
      <c r="I53" s="38"/>
      <c r="J53" s="35">
        <v>2020</v>
      </c>
      <c r="K53" s="43">
        <v>0</v>
      </c>
      <c r="M53" s="38"/>
      <c r="N53" s="38"/>
      <c r="O53" s="35">
        <v>2020</v>
      </c>
      <c r="P53" s="43">
        <v>3</v>
      </c>
      <c r="R53" s="111">
        <v>4</v>
      </c>
      <c r="S53" s="111" t="s">
        <v>25</v>
      </c>
      <c r="T53" s="36">
        <v>2017</v>
      </c>
      <c r="U53" s="43">
        <v>3</v>
      </c>
      <c r="V53" s="43">
        <v>7</v>
      </c>
      <c r="W53" s="54">
        <f t="shared" si="3"/>
        <v>0.42857142857142855</v>
      </c>
    </row>
    <row r="54" spans="1:23" x14ac:dyDescent="0.25">
      <c r="A54" s="111"/>
      <c r="B54" s="111"/>
      <c r="C54" s="62">
        <v>2018</v>
      </c>
      <c r="D54" s="26">
        <v>14563000</v>
      </c>
      <c r="E54" s="26">
        <v>68660000</v>
      </c>
      <c r="F54" s="73">
        <f t="shared" ref="F54:F67" si="4">D54/E54*100%</f>
        <v>0.21210311680745703</v>
      </c>
      <c r="H54" s="39"/>
      <c r="I54" s="39"/>
      <c r="J54" s="35">
        <v>2021</v>
      </c>
      <c r="K54" s="43">
        <v>0</v>
      </c>
      <c r="M54" s="39"/>
      <c r="N54" s="39"/>
      <c r="O54" s="35">
        <v>2021</v>
      </c>
      <c r="P54" s="43">
        <v>3</v>
      </c>
      <c r="R54" s="111"/>
      <c r="S54" s="111"/>
      <c r="T54" s="36">
        <v>2018</v>
      </c>
      <c r="U54" s="43">
        <v>3</v>
      </c>
      <c r="V54" s="43">
        <v>7</v>
      </c>
      <c r="W54" s="54">
        <f t="shared" si="3"/>
        <v>0.42857142857142855</v>
      </c>
    </row>
    <row r="55" spans="1:23" x14ac:dyDescent="0.25">
      <c r="A55" s="111"/>
      <c r="B55" s="111"/>
      <c r="C55" s="62">
        <v>2019</v>
      </c>
      <c r="D55" s="26">
        <v>14396200</v>
      </c>
      <c r="E55" s="26">
        <v>80115000</v>
      </c>
      <c r="F55" s="73">
        <f t="shared" si="4"/>
        <v>0.17969418960244649</v>
      </c>
      <c r="H55" s="37">
        <v>5</v>
      </c>
      <c r="I55" s="37" t="s">
        <v>26</v>
      </c>
      <c r="J55" s="35">
        <v>2017</v>
      </c>
      <c r="K55" s="43">
        <v>1</v>
      </c>
      <c r="M55" s="37">
        <v>5</v>
      </c>
      <c r="N55" s="37" t="s">
        <v>26</v>
      </c>
      <c r="O55" s="35">
        <v>2017</v>
      </c>
      <c r="P55" s="43">
        <v>5</v>
      </c>
      <c r="R55" s="111"/>
      <c r="S55" s="111"/>
      <c r="T55" s="36">
        <v>2019</v>
      </c>
      <c r="U55" s="43">
        <v>3</v>
      </c>
      <c r="V55" s="43">
        <v>6</v>
      </c>
      <c r="W55" s="62">
        <f t="shared" si="3"/>
        <v>0.5</v>
      </c>
    </row>
    <row r="56" spans="1:23" x14ac:dyDescent="0.25">
      <c r="A56" s="111"/>
      <c r="B56" s="111"/>
      <c r="C56" s="62">
        <v>2020</v>
      </c>
      <c r="D56" s="26">
        <v>14547000</v>
      </c>
      <c r="E56" s="26">
        <v>81823000</v>
      </c>
      <c r="F56" s="73">
        <f t="shared" si="4"/>
        <v>0.17778619703506349</v>
      </c>
      <c r="H56" s="38"/>
      <c r="I56" s="38"/>
      <c r="J56" s="35">
        <v>2018</v>
      </c>
      <c r="K56" s="43">
        <v>1</v>
      </c>
      <c r="M56" s="38"/>
      <c r="N56" s="38"/>
      <c r="O56" s="35">
        <v>2018</v>
      </c>
      <c r="P56" s="43">
        <v>5</v>
      </c>
      <c r="R56" s="111"/>
      <c r="S56" s="111"/>
      <c r="T56" s="36">
        <v>2020</v>
      </c>
      <c r="U56" s="43">
        <v>3</v>
      </c>
      <c r="V56" s="43">
        <v>6</v>
      </c>
      <c r="W56" s="62">
        <f t="shared" si="3"/>
        <v>0.5</v>
      </c>
    </row>
    <row r="57" spans="1:23" x14ac:dyDescent="0.25">
      <c r="A57" s="111"/>
      <c r="B57" s="111"/>
      <c r="C57" s="62">
        <v>2021</v>
      </c>
      <c r="D57" s="26">
        <v>14794400</v>
      </c>
      <c r="E57" s="26">
        <v>84715000</v>
      </c>
      <c r="F57" s="73">
        <f t="shared" si="4"/>
        <v>0.17463731334474414</v>
      </c>
      <c r="H57" s="38"/>
      <c r="I57" s="38"/>
      <c r="J57" s="35">
        <v>2019</v>
      </c>
      <c r="K57" s="43">
        <v>1</v>
      </c>
      <c r="M57" s="38"/>
      <c r="N57" s="38"/>
      <c r="O57" s="35">
        <v>2019</v>
      </c>
      <c r="P57" s="43">
        <v>5</v>
      </c>
      <c r="R57" s="111"/>
      <c r="S57" s="111"/>
      <c r="T57" s="36">
        <v>2021</v>
      </c>
      <c r="U57" s="43">
        <v>3</v>
      </c>
      <c r="V57" s="43">
        <v>6</v>
      </c>
      <c r="W57" s="62">
        <f t="shared" si="3"/>
        <v>0.5</v>
      </c>
    </row>
    <row r="58" spans="1:23" x14ac:dyDescent="0.25">
      <c r="A58" s="111">
        <v>5</v>
      </c>
      <c r="B58" s="111" t="s">
        <v>26</v>
      </c>
      <c r="C58" s="62">
        <v>2017</v>
      </c>
      <c r="D58" s="26">
        <v>74168000</v>
      </c>
      <c r="E58" s="26">
        <v>969000000</v>
      </c>
      <c r="F58" s="73">
        <f t="shared" si="4"/>
        <v>7.6540763673890608E-2</v>
      </c>
      <c r="H58" s="38"/>
      <c r="I58" s="38"/>
      <c r="J58" s="35">
        <v>2020</v>
      </c>
      <c r="K58" s="43">
        <v>1</v>
      </c>
      <c r="M58" s="38"/>
      <c r="N58" s="38"/>
      <c r="O58" s="35">
        <v>2020</v>
      </c>
      <c r="P58" s="43">
        <v>5</v>
      </c>
      <c r="R58" s="111">
        <v>5</v>
      </c>
      <c r="S58" s="111" t="s">
        <v>26</v>
      </c>
      <c r="T58" s="36">
        <v>2017</v>
      </c>
      <c r="U58" s="43">
        <v>4</v>
      </c>
      <c r="V58" s="43">
        <v>7</v>
      </c>
      <c r="W58" s="54">
        <f t="shared" si="3"/>
        <v>0.5714285714285714</v>
      </c>
    </row>
    <row r="59" spans="1:23" x14ac:dyDescent="0.25">
      <c r="A59" s="111"/>
      <c r="B59" s="111"/>
      <c r="C59" s="62">
        <v>2018</v>
      </c>
      <c r="D59" s="26">
        <v>77639000</v>
      </c>
      <c r="E59" s="26">
        <v>944000000</v>
      </c>
      <c r="F59" s="73">
        <f t="shared" si="4"/>
        <v>8.2244703389830504E-2</v>
      </c>
      <c r="H59" s="39"/>
      <c r="I59" s="39"/>
      <c r="J59" s="35">
        <v>2021</v>
      </c>
      <c r="K59" s="43">
        <v>1</v>
      </c>
      <c r="M59" s="39"/>
      <c r="N59" s="39"/>
      <c r="O59" s="35">
        <v>2021</v>
      </c>
      <c r="P59" s="43">
        <v>5</v>
      </c>
      <c r="R59" s="111"/>
      <c r="S59" s="111"/>
      <c r="T59" s="36">
        <v>2018</v>
      </c>
      <c r="U59" s="43">
        <v>4</v>
      </c>
      <c r="V59" s="43">
        <v>7</v>
      </c>
      <c r="W59" s="54">
        <f t="shared" si="3"/>
        <v>0.5714285714285714</v>
      </c>
    </row>
    <row r="60" spans="1:23" x14ac:dyDescent="0.25">
      <c r="A60" s="111"/>
      <c r="B60" s="111"/>
      <c r="C60" s="62">
        <v>2019</v>
      </c>
      <c r="D60" s="26">
        <v>78617000</v>
      </c>
      <c r="E60" s="26">
        <v>936000000</v>
      </c>
      <c r="F60" s="73">
        <f t="shared" si="4"/>
        <v>8.3992521367521361E-2</v>
      </c>
      <c r="H60" s="111">
        <v>6</v>
      </c>
      <c r="I60" s="111" t="s">
        <v>28</v>
      </c>
      <c r="J60" s="35">
        <v>2017</v>
      </c>
      <c r="K60" s="43">
        <v>1</v>
      </c>
      <c r="M60" s="111">
        <v>6</v>
      </c>
      <c r="N60" s="111" t="s">
        <v>28</v>
      </c>
      <c r="O60" s="35">
        <v>2017</v>
      </c>
      <c r="P60" s="43">
        <v>3</v>
      </c>
      <c r="R60" s="111"/>
      <c r="S60" s="111"/>
      <c r="T60" s="36">
        <v>2019</v>
      </c>
      <c r="U60" s="43">
        <v>4</v>
      </c>
      <c r="V60" s="43">
        <v>7</v>
      </c>
      <c r="W60" s="54">
        <f t="shared" si="3"/>
        <v>0.5714285714285714</v>
      </c>
    </row>
    <row r="61" spans="1:23" x14ac:dyDescent="0.25">
      <c r="A61" s="111"/>
      <c r="B61" s="111"/>
      <c r="C61" s="62">
        <v>2020</v>
      </c>
      <c r="D61" s="26">
        <v>82194000</v>
      </c>
      <c r="E61" s="26">
        <v>913000000</v>
      </c>
      <c r="F61" s="73">
        <f t="shared" si="4"/>
        <v>9.0026286966046004E-2</v>
      </c>
      <c r="H61" s="111"/>
      <c r="I61" s="111"/>
      <c r="J61" s="35">
        <v>2018</v>
      </c>
      <c r="K61" s="43">
        <v>1</v>
      </c>
      <c r="M61" s="111"/>
      <c r="N61" s="111"/>
      <c r="O61" s="35">
        <v>2018</v>
      </c>
      <c r="P61" s="43">
        <v>3</v>
      </c>
      <c r="R61" s="111"/>
      <c r="S61" s="111"/>
      <c r="T61" s="36">
        <v>2020</v>
      </c>
      <c r="U61" s="43">
        <v>5</v>
      </c>
      <c r="V61" s="43">
        <v>8</v>
      </c>
      <c r="W61" s="62">
        <f t="shared" si="3"/>
        <v>0.625</v>
      </c>
    </row>
    <row r="62" spans="1:23" x14ac:dyDescent="0.25">
      <c r="A62" s="111"/>
      <c r="B62" s="111"/>
      <c r="C62" s="62">
        <v>2021</v>
      </c>
      <c r="D62" s="26">
        <v>89135000</v>
      </c>
      <c r="E62" s="26">
        <v>901000000</v>
      </c>
      <c r="F62" s="73">
        <f t="shared" si="4"/>
        <v>9.8928967813540505E-2</v>
      </c>
      <c r="H62" s="111"/>
      <c r="I62" s="111"/>
      <c r="J62" s="35">
        <v>2019</v>
      </c>
      <c r="K62" s="43">
        <v>1</v>
      </c>
      <c r="M62" s="111"/>
      <c r="N62" s="111"/>
      <c r="O62" s="35">
        <v>2019</v>
      </c>
      <c r="P62" s="43">
        <v>3</v>
      </c>
      <c r="R62" s="111"/>
      <c r="S62" s="111"/>
      <c r="T62" s="36">
        <v>2021</v>
      </c>
      <c r="U62" s="43">
        <v>5</v>
      </c>
      <c r="V62" s="43">
        <v>8</v>
      </c>
      <c r="W62" s="62">
        <f t="shared" si="3"/>
        <v>0.625</v>
      </c>
    </row>
    <row r="63" spans="1:23" x14ac:dyDescent="0.25">
      <c r="A63" s="111">
        <v>6</v>
      </c>
      <c r="B63" s="111" t="s">
        <v>28</v>
      </c>
      <c r="C63" s="62">
        <v>2017</v>
      </c>
      <c r="D63" s="26">
        <v>138404985</v>
      </c>
      <c r="E63" s="26">
        <v>141136000</v>
      </c>
      <c r="F63" s="73">
        <f t="shared" si="4"/>
        <v>0.9806497633488267</v>
      </c>
      <c r="H63" s="111"/>
      <c r="I63" s="111"/>
      <c r="J63" s="35">
        <v>2020</v>
      </c>
      <c r="K63" s="43">
        <v>1</v>
      </c>
      <c r="M63" s="111"/>
      <c r="N63" s="111"/>
      <c r="O63" s="35">
        <v>2020</v>
      </c>
      <c r="P63" s="43">
        <v>3</v>
      </c>
      <c r="R63" s="111">
        <v>6</v>
      </c>
      <c r="S63" s="111" t="s">
        <v>28</v>
      </c>
      <c r="T63" s="36">
        <v>2017</v>
      </c>
      <c r="U63" s="43">
        <v>3</v>
      </c>
      <c r="V63" s="43">
        <v>6</v>
      </c>
      <c r="W63" s="62">
        <f t="shared" si="3"/>
        <v>0.5</v>
      </c>
    </row>
    <row r="64" spans="1:23" x14ac:dyDescent="0.25">
      <c r="A64" s="111"/>
      <c r="B64" s="111"/>
      <c r="C64" s="62">
        <v>2018</v>
      </c>
      <c r="D64" s="26">
        <v>136797795</v>
      </c>
      <c r="E64" s="26">
        <v>145261000</v>
      </c>
      <c r="F64" s="73">
        <f t="shared" si="4"/>
        <v>0.94173794067230709</v>
      </c>
      <c r="H64" s="111"/>
      <c r="I64" s="111"/>
      <c r="J64" s="35">
        <v>2021</v>
      </c>
      <c r="K64" s="43">
        <v>1</v>
      </c>
      <c r="M64" s="111"/>
      <c r="N64" s="111"/>
      <c r="O64" s="35">
        <v>2021</v>
      </c>
      <c r="P64" s="43">
        <v>3</v>
      </c>
      <c r="R64" s="111"/>
      <c r="S64" s="111"/>
      <c r="T64" s="36">
        <v>2018</v>
      </c>
      <c r="U64" s="43">
        <v>4</v>
      </c>
      <c r="V64" s="43">
        <v>7</v>
      </c>
      <c r="W64" s="54">
        <f t="shared" si="3"/>
        <v>0.5714285714285714</v>
      </c>
    </row>
    <row r="65" spans="1:23" x14ac:dyDescent="0.25">
      <c r="A65" s="111"/>
      <c r="B65" s="111"/>
      <c r="C65" s="62">
        <v>2019</v>
      </c>
      <c r="D65" s="26">
        <v>139696985</v>
      </c>
      <c r="E65" s="26">
        <v>148912000</v>
      </c>
      <c r="F65" s="73">
        <f t="shared" si="4"/>
        <v>0.93811771381755671</v>
      </c>
      <c r="H65" s="118" t="s">
        <v>92</v>
      </c>
      <c r="I65" s="119"/>
      <c r="J65" s="119"/>
      <c r="K65" s="119"/>
      <c r="M65" s="118" t="s">
        <v>92</v>
      </c>
      <c r="N65" s="119"/>
      <c r="O65" s="119"/>
      <c r="P65" s="119"/>
      <c r="R65" s="111"/>
      <c r="S65" s="111"/>
      <c r="T65" s="36">
        <v>2019</v>
      </c>
      <c r="U65" s="43">
        <v>4</v>
      </c>
      <c r="V65" s="43">
        <v>7</v>
      </c>
      <c r="W65" s="54">
        <f t="shared" si="3"/>
        <v>0.5714285714285714</v>
      </c>
    </row>
    <row r="66" spans="1:23" x14ac:dyDescent="0.25">
      <c r="A66" s="111"/>
      <c r="B66" s="111"/>
      <c r="C66" s="62">
        <v>2020</v>
      </c>
      <c r="D66" s="26">
        <v>140767985</v>
      </c>
      <c r="E66" s="26">
        <v>151641000</v>
      </c>
      <c r="F66" s="73">
        <f t="shared" si="4"/>
        <v>0.92829765696612399</v>
      </c>
      <c r="H66" s="111">
        <v>1</v>
      </c>
      <c r="I66" s="111" t="s">
        <v>44</v>
      </c>
      <c r="J66" s="35">
        <v>2017</v>
      </c>
      <c r="K66" s="43">
        <v>1</v>
      </c>
      <c r="M66" s="111">
        <v>1</v>
      </c>
      <c r="N66" s="111" t="s">
        <v>44</v>
      </c>
      <c r="O66" s="35">
        <v>2017</v>
      </c>
      <c r="P66" s="43">
        <v>3</v>
      </c>
      <c r="R66" s="111"/>
      <c r="S66" s="111"/>
      <c r="T66" s="36">
        <v>2020</v>
      </c>
      <c r="U66" s="43">
        <v>4</v>
      </c>
      <c r="V66" s="43">
        <v>7</v>
      </c>
      <c r="W66" s="54">
        <f t="shared" si="3"/>
        <v>0.5714285714285714</v>
      </c>
    </row>
    <row r="67" spans="1:23" x14ac:dyDescent="0.25">
      <c r="A67" s="111"/>
      <c r="B67" s="111"/>
      <c r="C67" s="62">
        <v>2021</v>
      </c>
      <c r="D67" s="26">
        <v>140899985</v>
      </c>
      <c r="E67" s="26">
        <v>151963000</v>
      </c>
      <c r="F67" s="73">
        <f t="shared" si="4"/>
        <v>0.92719928535235552</v>
      </c>
      <c r="H67" s="111"/>
      <c r="I67" s="111"/>
      <c r="J67" s="35">
        <v>2018</v>
      </c>
      <c r="K67" s="43">
        <v>1</v>
      </c>
      <c r="M67" s="111"/>
      <c r="N67" s="111"/>
      <c r="O67" s="35">
        <v>2018</v>
      </c>
      <c r="P67" s="43">
        <v>3</v>
      </c>
      <c r="R67" s="111"/>
      <c r="S67" s="111"/>
      <c r="T67" s="36">
        <v>2021</v>
      </c>
      <c r="U67" s="43">
        <v>5</v>
      </c>
      <c r="V67" s="43">
        <v>9</v>
      </c>
      <c r="W67" s="54">
        <f t="shared" si="3"/>
        <v>0.55555555555555558</v>
      </c>
    </row>
    <row r="68" spans="1:23" x14ac:dyDescent="0.25">
      <c r="A68" s="107" t="s">
        <v>92</v>
      </c>
      <c r="B68" s="107"/>
      <c r="C68" s="107"/>
      <c r="D68" s="107"/>
      <c r="E68" s="107"/>
      <c r="F68" s="107"/>
      <c r="H68" s="111"/>
      <c r="I68" s="111"/>
      <c r="J68" s="35">
        <v>2019</v>
      </c>
      <c r="K68" s="43">
        <v>1</v>
      </c>
      <c r="M68" s="111"/>
      <c r="N68" s="111"/>
      <c r="O68" s="35">
        <v>2019</v>
      </c>
      <c r="P68" s="43">
        <v>3</v>
      </c>
      <c r="R68" s="107" t="s">
        <v>92</v>
      </c>
      <c r="S68" s="107"/>
      <c r="T68" s="107"/>
      <c r="U68" s="107"/>
      <c r="V68" s="107"/>
      <c r="W68" s="107"/>
    </row>
    <row r="69" spans="1:23" x14ac:dyDescent="0.25">
      <c r="A69" s="111">
        <v>1</v>
      </c>
      <c r="B69" s="111" t="s">
        <v>44</v>
      </c>
      <c r="C69" s="62">
        <v>2017</v>
      </c>
      <c r="D69" s="26">
        <v>6584000</v>
      </c>
      <c r="E69" s="26">
        <v>257943000</v>
      </c>
      <c r="F69" s="73">
        <f>D69/E69*100%</f>
        <v>2.5525019093365589E-2</v>
      </c>
      <c r="H69" s="111"/>
      <c r="I69" s="111"/>
      <c r="J69" s="35">
        <v>2020</v>
      </c>
      <c r="K69" s="43">
        <v>1</v>
      </c>
      <c r="M69" s="111"/>
      <c r="N69" s="111"/>
      <c r="O69" s="35">
        <v>2020</v>
      </c>
      <c r="P69" s="43">
        <v>4</v>
      </c>
      <c r="R69" s="111">
        <v>1</v>
      </c>
      <c r="S69" s="111" t="s">
        <v>44</v>
      </c>
      <c r="T69" s="36">
        <v>2017</v>
      </c>
      <c r="U69" s="43">
        <v>6</v>
      </c>
      <c r="V69" s="43">
        <v>10</v>
      </c>
      <c r="W69" s="62">
        <f>U69/V69*100%</f>
        <v>0.6</v>
      </c>
    </row>
    <row r="70" spans="1:23" x14ac:dyDescent="0.25">
      <c r="A70" s="111"/>
      <c r="B70" s="111"/>
      <c r="C70" s="62">
        <v>2018</v>
      </c>
      <c r="D70" s="26">
        <v>6230000</v>
      </c>
      <c r="E70" s="26">
        <v>264173000</v>
      </c>
      <c r="F70" s="73">
        <f t="shared" ref="F70:F73" si="5">D70/E70*100%</f>
        <v>2.3583030816926788E-2</v>
      </c>
      <c r="H70" s="111"/>
      <c r="I70" s="111"/>
      <c r="J70" s="35">
        <v>2021</v>
      </c>
      <c r="K70" s="43">
        <v>1</v>
      </c>
      <c r="M70" s="111"/>
      <c r="N70" s="111"/>
      <c r="O70" s="35">
        <v>2021</v>
      </c>
      <c r="P70" s="43">
        <v>4</v>
      </c>
      <c r="R70" s="111"/>
      <c r="S70" s="111"/>
      <c r="T70" s="36">
        <v>2018</v>
      </c>
      <c r="U70" s="43">
        <v>6</v>
      </c>
      <c r="V70" s="43">
        <v>10</v>
      </c>
      <c r="W70" s="62">
        <f t="shared" ref="W70:W73" si="6">U70/V70*100%</f>
        <v>0.6</v>
      </c>
    </row>
    <row r="71" spans="1:23" x14ac:dyDescent="0.25">
      <c r="A71" s="111"/>
      <c r="B71" s="111"/>
      <c r="C71" s="62">
        <v>2019</v>
      </c>
      <c r="D71" s="26">
        <v>2055000</v>
      </c>
      <c r="E71" s="26">
        <v>266228000</v>
      </c>
      <c r="F71" s="73">
        <f t="shared" si="5"/>
        <v>7.7189476689153661E-3</v>
      </c>
      <c r="H71" s="41" t="s">
        <v>98</v>
      </c>
      <c r="I71" s="41"/>
      <c r="J71" s="41"/>
      <c r="K71" s="41"/>
      <c r="R71" s="111"/>
      <c r="S71" s="111"/>
      <c r="T71" s="36">
        <v>2019</v>
      </c>
      <c r="U71" s="43">
        <v>7</v>
      </c>
      <c r="V71" s="43">
        <v>10</v>
      </c>
      <c r="W71" s="62">
        <f t="shared" si="6"/>
        <v>0.7</v>
      </c>
    </row>
    <row r="72" spans="1:23" x14ac:dyDescent="0.25">
      <c r="A72" s="111"/>
      <c r="B72" s="111"/>
      <c r="C72" s="62">
        <v>2020</v>
      </c>
      <c r="D72" s="26">
        <v>1004000</v>
      </c>
      <c r="E72" s="26">
        <v>267232000</v>
      </c>
      <c r="F72" s="73">
        <f t="shared" si="5"/>
        <v>3.757035085618489E-3</v>
      </c>
      <c r="H72" s="42" t="s">
        <v>99</v>
      </c>
      <c r="I72" s="42"/>
      <c r="J72" s="42"/>
      <c r="K72" s="42"/>
      <c r="M72" s="34"/>
      <c r="N72" s="34"/>
      <c r="O72" s="34"/>
      <c r="P72" s="34"/>
      <c r="R72" s="111"/>
      <c r="S72" s="111"/>
      <c r="T72" s="36">
        <v>2020</v>
      </c>
      <c r="U72" s="43">
        <v>7</v>
      </c>
      <c r="V72" s="43">
        <v>10</v>
      </c>
      <c r="W72" s="62">
        <f t="shared" si="6"/>
        <v>0.7</v>
      </c>
    </row>
    <row r="73" spans="1:23" x14ac:dyDescent="0.25">
      <c r="A73" s="111"/>
      <c r="B73" s="111"/>
      <c r="C73" s="62">
        <v>2021</v>
      </c>
      <c r="D73" s="26">
        <v>1470000</v>
      </c>
      <c r="E73" s="26">
        <v>268702000</v>
      </c>
      <c r="F73" s="73">
        <f t="shared" si="5"/>
        <v>5.47074454228104E-3</v>
      </c>
      <c r="H73" s="23" t="s">
        <v>100</v>
      </c>
      <c r="M73" s="34"/>
      <c r="N73" s="34"/>
      <c r="O73" s="34"/>
      <c r="P73" s="34"/>
      <c r="R73" s="111"/>
      <c r="S73" s="111"/>
      <c r="T73" s="36">
        <v>2021</v>
      </c>
      <c r="U73" s="43">
        <v>4</v>
      </c>
      <c r="V73" s="43">
        <v>7</v>
      </c>
      <c r="W73" s="54">
        <f t="shared" si="6"/>
        <v>0.5714285714285714</v>
      </c>
    </row>
    <row r="74" spans="1:23" x14ac:dyDescent="0.25">
      <c r="M74" s="34"/>
      <c r="N74" s="34"/>
      <c r="O74" s="34"/>
      <c r="P74" s="34"/>
    </row>
    <row r="75" spans="1:23" x14ac:dyDescent="0.25">
      <c r="M75" s="34"/>
      <c r="N75" s="34"/>
      <c r="O75" s="34"/>
      <c r="P75" s="34"/>
    </row>
  </sheetData>
  <mergeCells count="108">
    <mergeCell ref="A4:F4"/>
    <mergeCell ref="H14:H18"/>
    <mergeCell ref="I14:I18"/>
    <mergeCell ref="H19:H23"/>
    <mergeCell ref="I19:I23"/>
    <mergeCell ref="H24:H28"/>
    <mergeCell ref="I24:I28"/>
    <mergeCell ref="H29:H33"/>
    <mergeCell ref="I29:I33"/>
    <mergeCell ref="C5:C6"/>
    <mergeCell ref="M29:M33"/>
    <mergeCell ref="N29:N33"/>
    <mergeCell ref="M14:M18"/>
    <mergeCell ref="N14:N18"/>
    <mergeCell ref="M19:M23"/>
    <mergeCell ref="H66:H70"/>
    <mergeCell ref="I66:I70"/>
    <mergeCell ref="N19:N23"/>
    <mergeCell ref="M24:M28"/>
    <mergeCell ref="N24:N28"/>
    <mergeCell ref="H60:H64"/>
    <mergeCell ref="I60:I64"/>
    <mergeCell ref="H65:K65"/>
    <mergeCell ref="M66:M70"/>
    <mergeCell ref="N66:N70"/>
    <mergeCell ref="M60:M64"/>
    <mergeCell ref="N60:N64"/>
    <mergeCell ref="M65:P65"/>
    <mergeCell ref="M34:P34"/>
    <mergeCell ref="H34:K34"/>
    <mergeCell ref="M1:P1"/>
    <mergeCell ref="M2:P2"/>
    <mergeCell ref="M4:M8"/>
    <mergeCell ref="N4:N8"/>
    <mergeCell ref="M9:M13"/>
    <mergeCell ref="N9:N13"/>
    <mergeCell ref="A17:A21"/>
    <mergeCell ref="B17:B21"/>
    <mergeCell ref="A22:A26"/>
    <mergeCell ref="B22:B26"/>
    <mergeCell ref="H1:K1"/>
    <mergeCell ref="H2:K2"/>
    <mergeCell ref="H4:H8"/>
    <mergeCell ref="I4:I8"/>
    <mergeCell ref="H9:H13"/>
    <mergeCell ref="I9:I13"/>
    <mergeCell ref="A1:F1"/>
    <mergeCell ref="A7:A11"/>
    <mergeCell ref="B7:B11"/>
    <mergeCell ref="A12:A16"/>
    <mergeCell ref="B12:B16"/>
    <mergeCell ref="A2:F3"/>
    <mergeCell ref="A5:A6"/>
    <mergeCell ref="B5:B6"/>
    <mergeCell ref="A68:F68"/>
    <mergeCell ref="A69:A73"/>
    <mergeCell ref="B69:B73"/>
    <mergeCell ref="A27:A31"/>
    <mergeCell ref="B27:B31"/>
    <mergeCell ref="B38:B42"/>
    <mergeCell ref="A32:A36"/>
    <mergeCell ref="B32:B36"/>
    <mergeCell ref="A63:A67"/>
    <mergeCell ref="B63:B67"/>
    <mergeCell ref="A37:F37"/>
    <mergeCell ref="A58:A62"/>
    <mergeCell ref="B58:B62"/>
    <mergeCell ref="A43:A47"/>
    <mergeCell ref="B43:B47"/>
    <mergeCell ref="A48:A52"/>
    <mergeCell ref="B48:B52"/>
    <mergeCell ref="A53:A57"/>
    <mergeCell ref="B53:B57"/>
    <mergeCell ref="A38:A42"/>
    <mergeCell ref="R7:R11"/>
    <mergeCell ref="S7:S11"/>
    <mergeCell ref="R12:R16"/>
    <mergeCell ref="S12:S16"/>
    <mergeCell ref="R17:R21"/>
    <mergeCell ref="S17:S21"/>
    <mergeCell ref="R1:W1"/>
    <mergeCell ref="R2:W3"/>
    <mergeCell ref="R4:W4"/>
    <mergeCell ref="R5:R6"/>
    <mergeCell ref="S5:S6"/>
    <mergeCell ref="T5:T6"/>
    <mergeCell ref="R37:W37"/>
    <mergeCell ref="R38:R42"/>
    <mergeCell ref="S38:S42"/>
    <mergeCell ref="R43:R47"/>
    <mergeCell ref="S43:S47"/>
    <mergeCell ref="R22:R26"/>
    <mergeCell ref="S22:S26"/>
    <mergeCell ref="R27:R31"/>
    <mergeCell ref="S27:S31"/>
    <mergeCell ref="R32:R36"/>
    <mergeCell ref="S32:S36"/>
    <mergeCell ref="R63:R67"/>
    <mergeCell ref="S63:S67"/>
    <mergeCell ref="R68:W68"/>
    <mergeCell ref="R69:R73"/>
    <mergeCell ref="S69:S73"/>
    <mergeCell ref="R48:R52"/>
    <mergeCell ref="S48:S52"/>
    <mergeCell ref="R53:R57"/>
    <mergeCell ref="S53:S57"/>
    <mergeCell ref="R58:R62"/>
    <mergeCell ref="S58:S6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9"/>
  <sheetViews>
    <sheetView topLeftCell="A88" workbookViewId="0">
      <selection activeCell="V104" sqref="V104"/>
    </sheetView>
  </sheetViews>
  <sheetFormatPr defaultColWidth="5.5703125" defaultRowHeight="15" x14ac:dyDescent="0.25"/>
  <cols>
    <col min="1" max="1" width="9.7109375" style="40" customWidth="1"/>
    <col min="2" max="2" width="8.7109375" style="40" bestFit="1" customWidth="1"/>
    <col min="3" max="66" width="7.5703125" style="40" bestFit="1" customWidth="1"/>
    <col min="67" max="16384" width="5.5703125" style="40"/>
  </cols>
  <sheetData>
    <row r="1" spans="1:66" x14ac:dyDescent="0.25">
      <c r="A1" s="108" t="s">
        <v>126</v>
      </c>
      <c r="B1" s="109" t="s">
        <v>90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 t="s">
        <v>91</v>
      </c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 t="s">
        <v>92</v>
      </c>
      <c r="BK1" s="131"/>
      <c r="BL1" s="131"/>
      <c r="BM1" s="131"/>
      <c r="BN1" s="131"/>
    </row>
    <row r="2" spans="1:66" x14ac:dyDescent="0.25">
      <c r="A2" s="108"/>
      <c r="B2" s="109" t="s">
        <v>13</v>
      </c>
      <c r="C2" s="109"/>
      <c r="D2" s="109"/>
      <c r="E2" s="109"/>
      <c r="F2" s="109"/>
      <c r="G2" s="109" t="s">
        <v>6</v>
      </c>
      <c r="H2" s="109"/>
      <c r="I2" s="109"/>
      <c r="J2" s="109"/>
      <c r="K2" s="109"/>
      <c r="L2" s="109" t="s">
        <v>7</v>
      </c>
      <c r="M2" s="109"/>
      <c r="N2" s="109"/>
      <c r="O2" s="109"/>
      <c r="P2" s="109"/>
      <c r="Q2" s="109" t="s">
        <v>8</v>
      </c>
      <c r="R2" s="109"/>
      <c r="S2" s="109"/>
      <c r="T2" s="109"/>
      <c r="U2" s="109"/>
      <c r="V2" s="109" t="s">
        <v>9</v>
      </c>
      <c r="W2" s="109"/>
      <c r="X2" s="109"/>
      <c r="Y2" s="109"/>
      <c r="Z2" s="109"/>
      <c r="AA2" s="109" t="s">
        <v>12</v>
      </c>
      <c r="AB2" s="109"/>
      <c r="AC2" s="109"/>
      <c r="AD2" s="109"/>
      <c r="AE2" s="109"/>
      <c r="AF2" s="109" t="s">
        <v>21</v>
      </c>
      <c r="AG2" s="109"/>
      <c r="AH2" s="109"/>
      <c r="AI2" s="109"/>
      <c r="AJ2" s="109"/>
      <c r="AK2" s="109" t="s">
        <v>22</v>
      </c>
      <c r="AL2" s="109"/>
      <c r="AM2" s="109"/>
      <c r="AN2" s="109"/>
      <c r="AO2" s="109"/>
      <c r="AP2" s="109" t="s">
        <v>23</v>
      </c>
      <c r="AQ2" s="109"/>
      <c r="AR2" s="109"/>
      <c r="AS2" s="109"/>
      <c r="AT2" s="109"/>
      <c r="AU2" s="109" t="s">
        <v>25</v>
      </c>
      <c r="AV2" s="109"/>
      <c r="AW2" s="109"/>
      <c r="AX2" s="109"/>
      <c r="AY2" s="109"/>
      <c r="AZ2" s="109" t="s">
        <v>26</v>
      </c>
      <c r="BA2" s="131"/>
      <c r="BB2" s="131"/>
      <c r="BC2" s="131"/>
      <c r="BD2" s="131"/>
      <c r="BE2" s="109" t="s">
        <v>28</v>
      </c>
      <c r="BF2" s="109"/>
      <c r="BG2" s="109"/>
      <c r="BH2" s="109"/>
      <c r="BI2" s="109"/>
      <c r="BJ2" s="109" t="s">
        <v>44</v>
      </c>
      <c r="BK2" s="109"/>
      <c r="BL2" s="109"/>
      <c r="BM2" s="109"/>
      <c r="BN2" s="109"/>
    </row>
    <row r="3" spans="1:66" x14ac:dyDescent="0.25">
      <c r="A3" s="108"/>
      <c r="B3" s="56">
        <v>2017</v>
      </c>
      <c r="C3" s="56">
        <v>2018</v>
      </c>
      <c r="D3" s="56">
        <v>2019</v>
      </c>
      <c r="E3" s="56">
        <v>2020</v>
      </c>
      <c r="F3" s="56">
        <v>2021</v>
      </c>
      <c r="G3" s="56">
        <v>2017</v>
      </c>
      <c r="H3" s="56">
        <v>2018</v>
      </c>
      <c r="I3" s="56">
        <v>2019</v>
      </c>
      <c r="J3" s="56">
        <v>2020</v>
      </c>
      <c r="K3" s="56">
        <v>2021</v>
      </c>
      <c r="L3" s="56">
        <v>2017</v>
      </c>
      <c r="M3" s="56">
        <v>2018</v>
      </c>
      <c r="N3" s="56">
        <v>2019</v>
      </c>
      <c r="O3" s="56">
        <v>2020</v>
      </c>
      <c r="P3" s="56">
        <v>2021</v>
      </c>
      <c r="Q3" s="56">
        <v>2017</v>
      </c>
      <c r="R3" s="56">
        <v>2018</v>
      </c>
      <c r="S3" s="56">
        <v>2019</v>
      </c>
      <c r="T3" s="56">
        <v>2020</v>
      </c>
      <c r="U3" s="56">
        <v>2021</v>
      </c>
      <c r="V3" s="56">
        <v>2017</v>
      </c>
      <c r="W3" s="56">
        <v>2018</v>
      </c>
      <c r="X3" s="56">
        <v>2019</v>
      </c>
      <c r="Y3" s="56">
        <v>2020</v>
      </c>
      <c r="Z3" s="56">
        <v>2021</v>
      </c>
      <c r="AA3" s="56">
        <v>2017</v>
      </c>
      <c r="AB3" s="56">
        <v>2018</v>
      </c>
      <c r="AC3" s="56">
        <v>2019</v>
      </c>
      <c r="AD3" s="56">
        <v>2020</v>
      </c>
      <c r="AE3" s="56">
        <v>2021</v>
      </c>
      <c r="AF3" s="56">
        <v>2017</v>
      </c>
      <c r="AG3" s="56">
        <v>2018</v>
      </c>
      <c r="AH3" s="56">
        <v>2019</v>
      </c>
      <c r="AI3" s="56">
        <v>2020</v>
      </c>
      <c r="AJ3" s="56">
        <v>2021</v>
      </c>
      <c r="AK3" s="56">
        <v>2017</v>
      </c>
      <c r="AL3" s="56">
        <v>2018</v>
      </c>
      <c r="AM3" s="56">
        <v>2019</v>
      </c>
      <c r="AN3" s="56">
        <v>2020</v>
      </c>
      <c r="AO3" s="56">
        <v>2021</v>
      </c>
      <c r="AP3" s="56">
        <v>2017</v>
      </c>
      <c r="AQ3" s="56">
        <v>2018</v>
      </c>
      <c r="AR3" s="56">
        <v>2019</v>
      </c>
      <c r="AS3" s="56">
        <v>2020</v>
      </c>
      <c r="AT3" s="56">
        <v>2021</v>
      </c>
      <c r="AU3" s="56">
        <v>2017</v>
      </c>
      <c r="AV3" s="56">
        <v>2018</v>
      </c>
      <c r="AW3" s="56">
        <v>2019</v>
      </c>
      <c r="AX3" s="56">
        <v>2020</v>
      </c>
      <c r="AY3" s="56">
        <v>2021</v>
      </c>
      <c r="AZ3" s="56">
        <v>2017</v>
      </c>
      <c r="BA3" s="56">
        <v>2018</v>
      </c>
      <c r="BB3" s="56">
        <v>2019</v>
      </c>
      <c r="BC3" s="56">
        <v>2020</v>
      </c>
      <c r="BD3" s="56">
        <v>2021</v>
      </c>
      <c r="BE3" s="56">
        <v>2017</v>
      </c>
      <c r="BF3" s="56">
        <v>2018</v>
      </c>
      <c r="BG3" s="56">
        <v>2019</v>
      </c>
      <c r="BH3" s="56">
        <v>2020</v>
      </c>
      <c r="BI3" s="56">
        <v>2021</v>
      </c>
      <c r="BJ3" s="56">
        <v>2017</v>
      </c>
      <c r="BK3" s="56">
        <v>2018</v>
      </c>
      <c r="BL3" s="56">
        <v>2019</v>
      </c>
      <c r="BM3" s="56">
        <v>2020</v>
      </c>
      <c r="BN3" s="56">
        <v>2021</v>
      </c>
    </row>
    <row r="4" spans="1:66" x14ac:dyDescent="0.25">
      <c r="A4" s="62" t="s">
        <v>127</v>
      </c>
      <c r="B4" s="62">
        <v>1</v>
      </c>
      <c r="C4" s="62">
        <v>1</v>
      </c>
      <c r="D4" s="62">
        <v>1</v>
      </c>
      <c r="E4" s="62">
        <v>1</v>
      </c>
      <c r="F4" s="62">
        <v>1</v>
      </c>
      <c r="G4" s="62">
        <v>1</v>
      </c>
      <c r="H4" s="62">
        <v>1</v>
      </c>
      <c r="I4" s="62">
        <v>1</v>
      </c>
      <c r="J4" s="62">
        <v>1</v>
      </c>
      <c r="K4" s="62">
        <v>1</v>
      </c>
      <c r="L4" s="62">
        <v>1</v>
      </c>
      <c r="M4" s="62">
        <v>1</v>
      </c>
      <c r="N4" s="62">
        <v>1</v>
      </c>
      <c r="O4" s="62">
        <v>1</v>
      </c>
      <c r="P4" s="62">
        <v>1</v>
      </c>
      <c r="Q4" s="62">
        <v>1</v>
      </c>
      <c r="R4" s="62">
        <v>1</v>
      </c>
      <c r="S4" s="62">
        <v>1</v>
      </c>
      <c r="T4" s="62">
        <v>1</v>
      </c>
      <c r="U4" s="62">
        <v>1</v>
      </c>
      <c r="V4" s="62">
        <v>1</v>
      </c>
      <c r="W4" s="62">
        <v>1</v>
      </c>
      <c r="X4" s="62">
        <v>1</v>
      </c>
      <c r="Y4" s="62">
        <v>1</v>
      </c>
      <c r="Z4" s="62">
        <v>1</v>
      </c>
      <c r="AA4" s="62">
        <v>1</v>
      </c>
      <c r="AB4" s="62">
        <v>1</v>
      </c>
      <c r="AC4" s="62">
        <v>1</v>
      </c>
      <c r="AD4" s="62">
        <v>1</v>
      </c>
      <c r="AE4" s="62">
        <v>1</v>
      </c>
      <c r="AF4" s="62">
        <v>1</v>
      </c>
      <c r="AG4" s="62">
        <v>1</v>
      </c>
      <c r="AH4" s="62">
        <v>1</v>
      </c>
      <c r="AI4" s="62">
        <v>1</v>
      </c>
      <c r="AJ4" s="62">
        <v>1</v>
      </c>
      <c r="AK4" s="62">
        <v>1</v>
      </c>
      <c r="AL4" s="62">
        <v>1</v>
      </c>
      <c r="AM4" s="62">
        <v>1</v>
      </c>
      <c r="AN4" s="62">
        <v>1</v>
      </c>
      <c r="AO4" s="62">
        <v>1</v>
      </c>
      <c r="AP4" s="62">
        <v>1</v>
      </c>
      <c r="AQ4" s="62">
        <v>1</v>
      </c>
      <c r="AR4" s="62">
        <v>1</v>
      </c>
      <c r="AS4" s="62">
        <v>1</v>
      </c>
      <c r="AT4" s="62">
        <v>1</v>
      </c>
      <c r="AU4" s="62">
        <v>1</v>
      </c>
      <c r="AV4" s="62">
        <v>1</v>
      </c>
      <c r="AW4" s="62">
        <v>1</v>
      </c>
      <c r="AX4" s="62">
        <v>1</v>
      </c>
      <c r="AY4" s="62">
        <v>1</v>
      </c>
      <c r="AZ4" s="62">
        <v>1</v>
      </c>
      <c r="BA4" s="62">
        <v>1</v>
      </c>
      <c r="BB4" s="62">
        <v>1</v>
      </c>
      <c r="BC4" s="62">
        <v>1</v>
      </c>
      <c r="BD4" s="62">
        <v>1</v>
      </c>
      <c r="BE4" s="62">
        <v>1</v>
      </c>
      <c r="BF4" s="62">
        <v>1</v>
      </c>
      <c r="BG4" s="62">
        <v>1</v>
      </c>
      <c r="BH4" s="62">
        <v>1</v>
      </c>
      <c r="BI4" s="62">
        <v>1</v>
      </c>
      <c r="BJ4" s="62">
        <v>1</v>
      </c>
      <c r="BK4" s="62">
        <v>1</v>
      </c>
      <c r="BL4" s="62">
        <v>1</v>
      </c>
      <c r="BM4" s="62">
        <v>1</v>
      </c>
      <c r="BN4" s="62">
        <v>1</v>
      </c>
    </row>
    <row r="5" spans="1:66" x14ac:dyDescent="0.25">
      <c r="A5" s="62" t="s">
        <v>128</v>
      </c>
      <c r="B5" s="62">
        <v>0</v>
      </c>
      <c r="C5" s="62">
        <v>1</v>
      </c>
      <c r="D5" s="62">
        <v>1</v>
      </c>
      <c r="E5" s="62">
        <v>1</v>
      </c>
      <c r="F5" s="62">
        <v>1</v>
      </c>
      <c r="G5" s="62">
        <v>1</v>
      </c>
      <c r="H5" s="62">
        <v>0</v>
      </c>
      <c r="I5" s="62">
        <v>0</v>
      </c>
      <c r="J5" s="62">
        <v>0</v>
      </c>
      <c r="K5" s="62">
        <v>1</v>
      </c>
      <c r="L5" s="62">
        <v>1</v>
      </c>
      <c r="M5" s="62">
        <v>1</v>
      </c>
      <c r="N5" s="62">
        <v>1</v>
      </c>
      <c r="O5" s="62">
        <v>1</v>
      </c>
      <c r="P5" s="62">
        <v>1</v>
      </c>
      <c r="Q5" s="62">
        <v>1</v>
      </c>
      <c r="R5" s="62">
        <v>1</v>
      </c>
      <c r="S5" s="62">
        <v>1</v>
      </c>
      <c r="T5" s="62">
        <v>1</v>
      </c>
      <c r="U5" s="62">
        <v>1</v>
      </c>
      <c r="V5" s="62">
        <v>1</v>
      </c>
      <c r="W5" s="62">
        <v>1</v>
      </c>
      <c r="X5" s="62">
        <v>1</v>
      </c>
      <c r="Y5" s="62">
        <v>1</v>
      </c>
      <c r="Z5" s="62">
        <v>1</v>
      </c>
      <c r="AA5" s="62">
        <v>1</v>
      </c>
      <c r="AB5" s="62">
        <v>1</v>
      </c>
      <c r="AC5" s="62">
        <v>1</v>
      </c>
      <c r="AD5" s="62">
        <v>1</v>
      </c>
      <c r="AE5" s="62">
        <v>1</v>
      </c>
      <c r="AF5" s="62">
        <v>1</v>
      </c>
      <c r="AG5" s="62">
        <v>0</v>
      </c>
      <c r="AH5" s="62">
        <v>1</v>
      </c>
      <c r="AI5" s="62">
        <v>1</v>
      </c>
      <c r="AJ5" s="62">
        <v>1</v>
      </c>
      <c r="AK5" s="62">
        <v>1</v>
      </c>
      <c r="AL5" s="62">
        <v>1</v>
      </c>
      <c r="AM5" s="62">
        <v>1</v>
      </c>
      <c r="AN5" s="62">
        <v>1</v>
      </c>
      <c r="AO5" s="62">
        <v>1</v>
      </c>
      <c r="AP5" s="62">
        <v>1</v>
      </c>
      <c r="AQ5" s="62">
        <v>1</v>
      </c>
      <c r="AR5" s="62">
        <v>1</v>
      </c>
      <c r="AS5" s="62">
        <v>1</v>
      </c>
      <c r="AT5" s="62">
        <v>1</v>
      </c>
      <c r="AU5" s="62">
        <v>1</v>
      </c>
      <c r="AV5" s="62">
        <v>0</v>
      </c>
      <c r="AW5" s="62">
        <v>1</v>
      </c>
      <c r="AX5" s="62">
        <v>1</v>
      </c>
      <c r="AY5" s="62">
        <v>0</v>
      </c>
      <c r="AZ5" s="62">
        <v>1</v>
      </c>
      <c r="BA5" s="62">
        <v>1</v>
      </c>
      <c r="BB5" s="62">
        <v>1</v>
      </c>
      <c r="BC5" s="62">
        <v>1</v>
      </c>
      <c r="BD5" s="62">
        <v>1</v>
      </c>
      <c r="BE5" s="62">
        <v>1</v>
      </c>
      <c r="BF5" s="62">
        <v>1</v>
      </c>
      <c r="BG5" s="62">
        <v>1</v>
      </c>
      <c r="BH5" s="62">
        <v>1</v>
      </c>
      <c r="BI5" s="62">
        <v>1</v>
      </c>
      <c r="BJ5" s="62">
        <v>1</v>
      </c>
      <c r="BK5" s="62">
        <v>1</v>
      </c>
      <c r="BL5" s="62">
        <v>1</v>
      </c>
      <c r="BM5" s="62">
        <v>1</v>
      </c>
      <c r="BN5" s="62">
        <v>1</v>
      </c>
    </row>
    <row r="6" spans="1:66" x14ac:dyDescent="0.25">
      <c r="A6" s="62" t="s">
        <v>129</v>
      </c>
      <c r="B6" s="62">
        <v>1</v>
      </c>
      <c r="C6" s="62">
        <v>1</v>
      </c>
      <c r="D6" s="62">
        <v>1</v>
      </c>
      <c r="E6" s="62">
        <v>1</v>
      </c>
      <c r="F6" s="62">
        <v>1</v>
      </c>
      <c r="G6" s="62">
        <v>1</v>
      </c>
      <c r="H6" s="62">
        <v>1</v>
      </c>
      <c r="I6" s="62">
        <v>1</v>
      </c>
      <c r="J6" s="62">
        <v>1</v>
      </c>
      <c r="K6" s="62">
        <v>1</v>
      </c>
      <c r="L6" s="62">
        <v>1</v>
      </c>
      <c r="M6" s="62">
        <v>1</v>
      </c>
      <c r="N6" s="62">
        <v>0</v>
      </c>
      <c r="O6" s="62">
        <v>0</v>
      </c>
      <c r="P6" s="62">
        <v>0</v>
      </c>
      <c r="Q6" s="62">
        <v>1</v>
      </c>
      <c r="R6" s="62">
        <v>1</v>
      </c>
      <c r="S6" s="62">
        <v>1</v>
      </c>
      <c r="T6" s="62">
        <v>1</v>
      </c>
      <c r="U6" s="62">
        <v>0</v>
      </c>
      <c r="V6" s="62">
        <v>0</v>
      </c>
      <c r="W6" s="62">
        <v>0</v>
      </c>
      <c r="X6" s="62">
        <v>0</v>
      </c>
      <c r="Y6" s="62">
        <v>1</v>
      </c>
      <c r="Z6" s="62">
        <v>1</v>
      </c>
      <c r="AA6" s="62">
        <v>1</v>
      </c>
      <c r="AB6" s="62">
        <v>0</v>
      </c>
      <c r="AC6" s="62">
        <v>1</v>
      </c>
      <c r="AD6" s="62">
        <v>1</v>
      </c>
      <c r="AE6" s="62">
        <v>1</v>
      </c>
      <c r="AF6" s="62">
        <v>1</v>
      </c>
      <c r="AG6" s="62">
        <v>1</v>
      </c>
      <c r="AH6" s="62">
        <v>1</v>
      </c>
      <c r="AI6" s="62">
        <v>0</v>
      </c>
      <c r="AJ6" s="62">
        <v>0</v>
      </c>
      <c r="AK6" s="62">
        <v>1</v>
      </c>
      <c r="AL6" s="62">
        <v>1</v>
      </c>
      <c r="AM6" s="62">
        <v>1</v>
      </c>
      <c r="AN6" s="62">
        <v>1</v>
      </c>
      <c r="AO6" s="62">
        <v>1</v>
      </c>
      <c r="AP6" s="62">
        <v>1</v>
      </c>
      <c r="AQ6" s="62">
        <v>0</v>
      </c>
      <c r="AR6" s="62">
        <v>0</v>
      </c>
      <c r="AS6" s="62">
        <v>1</v>
      </c>
      <c r="AT6" s="62">
        <v>1</v>
      </c>
      <c r="AU6" s="62">
        <v>1</v>
      </c>
      <c r="AV6" s="62">
        <v>1</v>
      </c>
      <c r="AW6" s="62">
        <v>1</v>
      </c>
      <c r="AX6" s="62">
        <v>1</v>
      </c>
      <c r="AY6" s="62">
        <v>1</v>
      </c>
      <c r="AZ6" s="62">
        <v>0</v>
      </c>
      <c r="BA6" s="62">
        <v>0</v>
      </c>
      <c r="BB6" s="62">
        <v>1</v>
      </c>
      <c r="BC6" s="62">
        <v>1</v>
      </c>
      <c r="BD6" s="62">
        <v>0</v>
      </c>
      <c r="BE6" s="62">
        <v>1</v>
      </c>
      <c r="BF6" s="62">
        <v>1</v>
      </c>
      <c r="BG6" s="62">
        <v>1</v>
      </c>
      <c r="BH6" s="62">
        <v>1</v>
      </c>
      <c r="BI6" s="62">
        <v>1</v>
      </c>
      <c r="BJ6" s="62">
        <v>1</v>
      </c>
      <c r="BK6" s="62">
        <v>1</v>
      </c>
      <c r="BL6" s="62">
        <v>1</v>
      </c>
      <c r="BM6" s="62">
        <v>1</v>
      </c>
      <c r="BN6" s="62">
        <v>1</v>
      </c>
    </row>
    <row r="7" spans="1:66" x14ac:dyDescent="0.25">
      <c r="A7" s="62" t="s">
        <v>130</v>
      </c>
      <c r="B7" s="62">
        <v>1</v>
      </c>
      <c r="C7" s="62">
        <v>1</v>
      </c>
      <c r="D7" s="62">
        <v>1</v>
      </c>
      <c r="E7" s="62">
        <v>1</v>
      </c>
      <c r="F7" s="62">
        <v>1</v>
      </c>
      <c r="G7" s="62">
        <v>1</v>
      </c>
      <c r="H7" s="62">
        <v>1</v>
      </c>
      <c r="I7" s="62">
        <v>1</v>
      </c>
      <c r="J7" s="62">
        <v>1</v>
      </c>
      <c r="K7" s="62">
        <v>1</v>
      </c>
      <c r="L7" s="62">
        <v>0</v>
      </c>
      <c r="M7" s="62">
        <v>0</v>
      </c>
      <c r="N7" s="62">
        <v>1</v>
      </c>
      <c r="O7" s="62">
        <v>1</v>
      </c>
      <c r="P7" s="62">
        <v>1</v>
      </c>
      <c r="Q7" s="62">
        <v>1</v>
      </c>
      <c r="R7" s="62">
        <v>1</v>
      </c>
      <c r="S7" s="62">
        <v>0</v>
      </c>
      <c r="T7" s="62">
        <v>0</v>
      </c>
      <c r="U7" s="62">
        <v>1</v>
      </c>
      <c r="V7" s="62">
        <v>1</v>
      </c>
      <c r="W7" s="62">
        <v>1</v>
      </c>
      <c r="X7" s="62">
        <v>1</v>
      </c>
      <c r="Y7" s="62">
        <v>1</v>
      </c>
      <c r="Z7" s="62">
        <v>1</v>
      </c>
      <c r="AA7" s="62">
        <v>1</v>
      </c>
      <c r="AB7" s="62">
        <v>1</v>
      </c>
      <c r="AC7" s="62">
        <v>1</v>
      </c>
      <c r="AD7" s="62">
        <v>1</v>
      </c>
      <c r="AE7" s="62">
        <v>1</v>
      </c>
      <c r="AF7" s="62">
        <v>1</v>
      </c>
      <c r="AG7" s="62">
        <v>1</v>
      </c>
      <c r="AH7" s="62">
        <v>1</v>
      </c>
      <c r="AI7" s="62">
        <v>1</v>
      </c>
      <c r="AJ7" s="62">
        <v>1</v>
      </c>
      <c r="AK7" s="62">
        <v>1</v>
      </c>
      <c r="AL7" s="62">
        <v>1</v>
      </c>
      <c r="AM7" s="62">
        <v>1</v>
      </c>
      <c r="AN7" s="62">
        <v>1</v>
      </c>
      <c r="AO7" s="62">
        <v>1</v>
      </c>
      <c r="AP7" s="62">
        <v>1</v>
      </c>
      <c r="AQ7" s="62">
        <v>1</v>
      </c>
      <c r="AR7" s="62">
        <v>1</v>
      </c>
      <c r="AS7" s="62">
        <v>1</v>
      </c>
      <c r="AT7" s="62">
        <v>1</v>
      </c>
      <c r="AU7" s="62">
        <v>1</v>
      </c>
      <c r="AV7" s="62">
        <v>1</v>
      </c>
      <c r="AW7" s="62">
        <v>1</v>
      </c>
      <c r="AX7" s="62">
        <v>1</v>
      </c>
      <c r="AY7" s="62">
        <v>1</v>
      </c>
      <c r="AZ7" s="62">
        <v>1</v>
      </c>
      <c r="BA7" s="62">
        <v>1</v>
      </c>
      <c r="BB7" s="62">
        <v>1</v>
      </c>
      <c r="BC7" s="62">
        <v>1</v>
      </c>
      <c r="BD7" s="62">
        <v>1</v>
      </c>
      <c r="BE7" s="62">
        <v>1</v>
      </c>
      <c r="BF7" s="62">
        <v>1</v>
      </c>
      <c r="BG7" s="62">
        <v>1</v>
      </c>
      <c r="BH7" s="62">
        <v>1</v>
      </c>
      <c r="BI7" s="62">
        <v>1</v>
      </c>
      <c r="BJ7" s="62">
        <v>1</v>
      </c>
      <c r="BK7" s="62">
        <v>1</v>
      </c>
      <c r="BL7" s="62">
        <v>1</v>
      </c>
      <c r="BM7" s="62">
        <v>1</v>
      </c>
      <c r="BN7" s="62">
        <v>1</v>
      </c>
    </row>
    <row r="8" spans="1:66" x14ac:dyDescent="0.25">
      <c r="A8" s="62" t="s">
        <v>131</v>
      </c>
      <c r="B8" s="62">
        <v>1</v>
      </c>
      <c r="C8" s="62">
        <v>1</v>
      </c>
      <c r="D8" s="62">
        <v>1</v>
      </c>
      <c r="E8" s="62">
        <v>1</v>
      </c>
      <c r="F8" s="62">
        <v>1</v>
      </c>
      <c r="G8" s="62">
        <v>1</v>
      </c>
      <c r="H8" s="62">
        <v>1</v>
      </c>
      <c r="I8" s="62">
        <v>0</v>
      </c>
      <c r="J8" s="62">
        <v>1</v>
      </c>
      <c r="K8" s="62">
        <v>1</v>
      </c>
      <c r="L8" s="62">
        <v>1</v>
      </c>
      <c r="M8" s="62">
        <v>1</v>
      </c>
      <c r="N8" s="62">
        <v>1</v>
      </c>
      <c r="O8" s="62">
        <v>1</v>
      </c>
      <c r="P8" s="62">
        <v>1</v>
      </c>
      <c r="Q8" s="62">
        <v>1</v>
      </c>
      <c r="R8" s="62">
        <v>1</v>
      </c>
      <c r="S8" s="62">
        <v>1</v>
      </c>
      <c r="T8" s="62">
        <v>1</v>
      </c>
      <c r="U8" s="62">
        <v>1</v>
      </c>
      <c r="V8" s="62">
        <v>1</v>
      </c>
      <c r="W8" s="62">
        <v>1</v>
      </c>
      <c r="X8" s="62">
        <v>1</v>
      </c>
      <c r="Y8" s="62">
        <v>1</v>
      </c>
      <c r="Z8" s="62">
        <v>1</v>
      </c>
      <c r="AA8" s="62">
        <v>1</v>
      </c>
      <c r="AB8" s="62">
        <v>1</v>
      </c>
      <c r="AC8" s="62">
        <v>1</v>
      </c>
      <c r="AD8" s="62">
        <v>1</v>
      </c>
      <c r="AE8" s="62">
        <v>1</v>
      </c>
      <c r="AF8" s="62">
        <v>1</v>
      </c>
      <c r="AG8" s="62">
        <v>0</v>
      </c>
      <c r="AH8" s="62">
        <v>0</v>
      </c>
      <c r="AI8" s="62">
        <v>1</v>
      </c>
      <c r="AJ8" s="62">
        <v>1</v>
      </c>
      <c r="AK8" s="62">
        <v>0</v>
      </c>
      <c r="AL8" s="62">
        <v>1</v>
      </c>
      <c r="AM8" s="62">
        <v>1</v>
      </c>
      <c r="AN8" s="62">
        <v>1</v>
      </c>
      <c r="AO8" s="62">
        <v>1</v>
      </c>
      <c r="AP8" s="62">
        <v>0</v>
      </c>
      <c r="AQ8" s="62">
        <v>1</v>
      </c>
      <c r="AR8" s="62">
        <v>1</v>
      </c>
      <c r="AS8" s="62">
        <v>1</v>
      </c>
      <c r="AT8" s="62">
        <v>1</v>
      </c>
      <c r="AU8" s="62">
        <v>1</v>
      </c>
      <c r="AV8" s="62">
        <v>0</v>
      </c>
      <c r="AW8" s="62">
        <v>0</v>
      </c>
      <c r="AX8" s="62">
        <v>0</v>
      </c>
      <c r="AY8" s="62">
        <v>0</v>
      </c>
      <c r="AZ8" s="62">
        <v>1</v>
      </c>
      <c r="BA8" s="62">
        <v>1</v>
      </c>
      <c r="BB8" s="62">
        <v>1</v>
      </c>
      <c r="BC8" s="62">
        <v>1</v>
      </c>
      <c r="BD8" s="62">
        <v>1</v>
      </c>
      <c r="BE8" s="62">
        <v>1</v>
      </c>
      <c r="BF8" s="62">
        <v>1</v>
      </c>
      <c r="BG8" s="62">
        <v>1</v>
      </c>
      <c r="BH8" s="62">
        <v>1</v>
      </c>
      <c r="BI8" s="62">
        <v>1</v>
      </c>
      <c r="BJ8" s="62">
        <v>0</v>
      </c>
      <c r="BK8" s="62">
        <v>0</v>
      </c>
      <c r="BL8" s="62">
        <v>0</v>
      </c>
      <c r="BM8" s="62">
        <v>1</v>
      </c>
      <c r="BN8" s="62">
        <v>1</v>
      </c>
    </row>
    <row r="9" spans="1:66" x14ac:dyDescent="0.25">
      <c r="A9" s="62" t="s">
        <v>132</v>
      </c>
      <c r="B9" s="62">
        <v>0</v>
      </c>
      <c r="C9" s="62">
        <v>1</v>
      </c>
      <c r="D9" s="62">
        <v>1</v>
      </c>
      <c r="E9" s="62">
        <v>1</v>
      </c>
      <c r="F9" s="62">
        <v>1</v>
      </c>
      <c r="G9" s="62">
        <v>1</v>
      </c>
      <c r="H9" s="62">
        <v>1</v>
      </c>
      <c r="I9" s="62">
        <v>1</v>
      </c>
      <c r="J9" s="62">
        <v>1</v>
      </c>
      <c r="K9" s="62">
        <v>1</v>
      </c>
      <c r="L9" s="62">
        <v>1</v>
      </c>
      <c r="M9" s="62">
        <v>1</v>
      </c>
      <c r="N9" s="62">
        <v>0</v>
      </c>
      <c r="O9" s="62">
        <v>0</v>
      </c>
      <c r="P9" s="62">
        <v>0</v>
      </c>
      <c r="Q9" s="62">
        <v>1</v>
      </c>
      <c r="R9" s="62">
        <v>1</v>
      </c>
      <c r="S9" s="62">
        <v>1</v>
      </c>
      <c r="T9" s="62">
        <v>1</v>
      </c>
      <c r="U9" s="62">
        <v>0</v>
      </c>
      <c r="V9" s="62">
        <v>0</v>
      </c>
      <c r="W9" s="62">
        <v>0</v>
      </c>
      <c r="X9" s="62">
        <v>1</v>
      </c>
      <c r="Y9" s="62">
        <v>1</v>
      </c>
      <c r="Z9" s="62">
        <v>0</v>
      </c>
      <c r="AA9" s="62">
        <v>1</v>
      </c>
      <c r="AB9" s="62">
        <v>0</v>
      </c>
      <c r="AC9" s="62">
        <v>1</v>
      </c>
      <c r="AD9" s="62">
        <v>1</v>
      </c>
      <c r="AE9" s="62">
        <v>1</v>
      </c>
      <c r="AF9" s="62">
        <v>1</v>
      </c>
      <c r="AG9" s="62">
        <v>1</v>
      </c>
      <c r="AH9" s="62">
        <v>1</v>
      </c>
      <c r="AI9" s="62">
        <v>0</v>
      </c>
      <c r="AJ9" s="62">
        <v>0</v>
      </c>
      <c r="AK9" s="62">
        <v>1</v>
      </c>
      <c r="AL9" s="62">
        <v>1</v>
      </c>
      <c r="AM9" s="62">
        <v>1</v>
      </c>
      <c r="AN9" s="62">
        <v>1</v>
      </c>
      <c r="AO9" s="62">
        <v>1</v>
      </c>
      <c r="AP9" s="62">
        <v>1</v>
      </c>
      <c r="AQ9" s="62">
        <v>0</v>
      </c>
      <c r="AR9" s="62">
        <v>0</v>
      </c>
      <c r="AS9" s="62">
        <v>1</v>
      </c>
      <c r="AT9" s="62">
        <v>1</v>
      </c>
      <c r="AU9" s="62">
        <v>1</v>
      </c>
      <c r="AV9" s="62">
        <v>1</v>
      </c>
      <c r="AW9" s="62">
        <v>1</v>
      </c>
      <c r="AX9" s="62">
        <v>1</v>
      </c>
      <c r="AY9" s="62">
        <v>1</v>
      </c>
      <c r="AZ9" s="62">
        <v>0</v>
      </c>
      <c r="BA9" s="62">
        <v>0</v>
      </c>
      <c r="BB9" s="62">
        <v>0</v>
      </c>
      <c r="BC9" s="62">
        <v>1</v>
      </c>
      <c r="BD9" s="62">
        <v>0</v>
      </c>
      <c r="BE9" s="62">
        <v>1</v>
      </c>
      <c r="BF9" s="62">
        <v>1</v>
      </c>
      <c r="BG9" s="62">
        <v>1</v>
      </c>
      <c r="BH9" s="62">
        <v>1</v>
      </c>
      <c r="BI9" s="62">
        <v>1</v>
      </c>
      <c r="BJ9" s="62">
        <v>1</v>
      </c>
      <c r="BK9" s="62">
        <v>1</v>
      </c>
      <c r="BL9" s="62">
        <v>0</v>
      </c>
      <c r="BM9" s="62">
        <v>1</v>
      </c>
      <c r="BN9" s="62">
        <v>0</v>
      </c>
    </row>
    <row r="10" spans="1:66" x14ac:dyDescent="0.25">
      <c r="A10" s="62" t="s">
        <v>133</v>
      </c>
      <c r="B10" s="62">
        <v>1</v>
      </c>
      <c r="C10" s="62">
        <v>1</v>
      </c>
      <c r="D10" s="62">
        <v>1</v>
      </c>
      <c r="E10" s="62">
        <v>1</v>
      </c>
      <c r="F10" s="62">
        <v>1</v>
      </c>
      <c r="G10" s="62">
        <v>0</v>
      </c>
      <c r="H10" s="62">
        <v>1</v>
      </c>
      <c r="I10" s="62">
        <v>1</v>
      </c>
      <c r="J10" s="62">
        <v>1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1</v>
      </c>
      <c r="S10" s="62">
        <v>1</v>
      </c>
      <c r="T10" s="62">
        <v>1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1</v>
      </c>
      <c r="AD10" s="62">
        <v>1</v>
      </c>
      <c r="AE10" s="62">
        <v>1</v>
      </c>
      <c r="AF10" s="62">
        <v>0</v>
      </c>
      <c r="AG10" s="62">
        <v>1</v>
      </c>
      <c r="AH10" s="62">
        <v>1</v>
      </c>
      <c r="AI10" s="62">
        <v>0</v>
      </c>
      <c r="AJ10" s="62">
        <v>0</v>
      </c>
      <c r="AK10" s="62">
        <v>1</v>
      </c>
      <c r="AL10" s="62">
        <v>0</v>
      </c>
      <c r="AM10" s="62">
        <v>1</v>
      </c>
      <c r="AN10" s="62">
        <v>1</v>
      </c>
      <c r="AO10" s="62">
        <v>0</v>
      </c>
      <c r="AP10" s="62">
        <v>0</v>
      </c>
      <c r="AQ10" s="62">
        <v>0</v>
      </c>
      <c r="AR10" s="62">
        <v>0</v>
      </c>
      <c r="AS10" s="62">
        <v>1</v>
      </c>
      <c r="AT10" s="62">
        <v>1</v>
      </c>
      <c r="AU10" s="62">
        <v>0</v>
      </c>
      <c r="AV10" s="62">
        <v>1</v>
      </c>
      <c r="AW10" s="62">
        <v>1</v>
      </c>
      <c r="AX10" s="62">
        <v>1</v>
      </c>
      <c r="AY10" s="62">
        <v>1</v>
      </c>
      <c r="AZ10" s="62">
        <v>0</v>
      </c>
      <c r="BA10" s="62">
        <v>0</v>
      </c>
      <c r="BB10" s="62">
        <v>1</v>
      </c>
      <c r="BC10" s="62">
        <v>1</v>
      </c>
      <c r="BD10" s="62">
        <v>0</v>
      </c>
      <c r="BE10" s="62">
        <v>1</v>
      </c>
      <c r="BF10" s="62">
        <v>1</v>
      </c>
      <c r="BG10" s="62">
        <v>0</v>
      </c>
      <c r="BH10" s="62">
        <v>1</v>
      </c>
      <c r="BI10" s="62">
        <v>1</v>
      </c>
      <c r="BJ10" s="62">
        <v>0</v>
      </c>
      <c r="BK10" s="62">
        <v>0</v>
      </c>
      <c r="BL10" s="62">
        <v>0</v>
      </c>
      <c r="BM10" s="62">
        <v>1</v>
      </c>
      <c r="BN10" s="62">
        <v>1</v>
      </c>
    </row>
    <row r="11" spans="1:66" x14ac:dyDescent="0.25">
      <c r="A11" s="62" t="s">
        <v>134</v>
      </c>
      <c r="B11" s="62">
        <v>1</v>
      </c>
      <c r="C11" s="62">
        <v>1</v>
      </c>
      <c r="D11" s="62">
        <v>1</v>
      </c>
      <c r="E11" s="62">
        <v>1</v>
      </c>
      <c r="F11" s="62">
        <v>1</v>
      </c>
      <c r="G11" s="62">
        <v>0</v>
      </c>
      <c r="H11" s="62">
        <v>1</v>
      </c>
      <c r="I11" s="62">
        <v>1</v>
      </c>
      <c r="J11" s="62">
        <v>1</v>
      </c>
      <c r="K11" s="62">
        <v>1</v>
      </c>
      <c r="L11" s="62">
        <v>1</v>
      </c>
      <c r="M11" s="62">
        <v>0</v>
      </c>
      <c r="N11" s="62">
        <v>1</v>
      </c>
      <c r="O11" s="62">
        <v>1</v>
      </c>
      <c r="P11" s="62">
        <v>1</v>
      </c>
      <c r="Q11" s="62">
        <v>0</v>
      </c>
      <c r="R11" s="62">
        <v>0</v>
      </c>
      <c r="S11" s="62">
        <v>0</v>
      </c>
      <c r="T11" s="62">
        <v>0</v>
      </c>
      <c r="U11" s="62">
        <v>1</v>
      </c>
      <c r="V11" s="62">
        <v>1</v>
      </c>
      <c r="W11" s="62">
        <v>1</v>
      </c>
      <c r="X11" s="62">
        <v>1</v>
      </c>
      <c r="Y11" s="62">
        <v>0</v>
      </c>
      <c r="Z11" s="62">
        <v>0</v>
      </c>
      <c r="AA11" s="62">
        <v>0</v>
      </c>
      <c r="AB11" s="62">
        <v>1</v>
      </c>
      <c r="AC11" s="62">
        <v>1</v>
      </c>
      <c r="AD11" s="62">
        <v>1</v>
      </c>
      <c r="AE11" s="62">
        <v>1</v>
      </c>
      <c r="AF11" s="62">
        <v>1</v>
      </c>
      <c r="AG11" s="62">
        <v>1</v>
      </c>
      <c r="AH11" s="62">
        <v>1</v>
      </c>
      <c r="AI11" s="62">
        <v>1</v>
      </c>
      <c r="AJ11" s="62">
        <v>1</v>
      </c>
      <c r="AK11" s="62">
        <v>1</v>
      </c>
      <c r="AL11" s="62">
        <v>1</v>
      </c>
      <c r="AM11" s="62">
        <v>1</v>
      </c>
      <c r="AN11" s="62">
        <v>1</v>
      </c>
      <c r="AO11" s="62">
        <v>1</v>
      </c>
      <c r="AP11" s="62">
        <v>0</v>
      </c>
      <c r="AQ11" s="62">
        <v>1</v>
      </c>
      <c r="AR11" s="62">
        <v>1</v>
      </c>
      <c r="AS11" s="62">
        <v>1</v>
      </c>
      <c r="AT11" s="62">
        <v>0</v>
      </c>
      <c r="AU11" s="62">
        <v>0</v>
      </c>
      <c r="AV11" s="62">
        <v>1</v>
      </c>
      <c r="AW11" s="62">
        <v>1</v>
      </c>
      <c r="AX11" s="62">
        <v>1</v>
      </c>
      <c r="AY11" s="62">
        <v>1</v>
      </c>
      <c r="AZ11" s="62">
        <v>1</v>
      </c>
      <c r="BA11" s="62">
        <v>1</v>
      </c>
      <c r="BB11" s="62">
        <v>0</v>
      </c>
      <c r="BC11" s="62">
        <v>0</v>
      </c>
      <c r="BD11" s="62">
        <v>1</v>
      </c>
      <c r="BE11" s="62">
        <v>1</v>
      </c>
      <c r="BF11" s="62">
        <v>0</v>
      </c>
      <c r="BG11" s="62">
        <v>1</v>
      </c>
      <c r="BH11" s="62">
        <v>0</v>
      </c>
      <c r="BI11" s="62">
        <v>0</v>
      </c>
      <c r="BJ11" s="62">
        <v>0</v>
      </c>
      <c r="BK11" s="62">
        <v>0</v>
      </c>
      <c r="BL11" s="62">
        <v>1</v>
      </c>
      <c r="BM11" s="62">
        <v>1</v>
      </c>
      <c r="BN11" s="62">
        <v>0</v>
      </c>
    </row>
    <row r="12" spans="1:66" x14ac:dyDescent="0.25">
      <c r="A12" s="62" t="s">
        <v>135</v>
      </c>
      <c r="B12" s="62">
        <v>0</v>
      </c>
      <c r="C12" s="62">
        <v>1</v>
      </c>
      <c r="D12" s="62">
        <v>1</v>
      </c>
      <c r="E12" s="62">
        <v>1</v>
      </c>
      <c r="F12" s="62">
        <v>1</v>
      </c>
      <c r="G12" s="62">
        <v>1</v>
      </c>
      <c r="H12" s="62">
        <v>1</v>
      </c>
      <c r="I12" s="62">
        <v>1</v>
      </c>
      <c r="J12" s="62">
        <v>1</v>
      </c>
      <c r="K12" s="62">
        <v>1</v>
      </c>
      <c r="L12" s="62">
        <v>1</v>
      </c>
      <c r="M12" s="62">
        <v>1</v>
      </c>
      <c r="N12" s="62">
        <v>1</v>
      </c>
      <c r="O12" s="62">
        <v>1</v>
      </c>
      <c r="P12" s="62">
        <v>1</v>
      </c>
      <c r="Q12" s="62">
        <v>1</v>
      </c>
      <c r="R12" s="62">
        <v>0</v>
      </c>
      <c r="S12" s="62">
        <v>1</v>
      </c>
      <c r="T12" s="62">
        <v>1</v>
      </c>
      <c r="U12" s="62">
        <v>1</v>
      </c>
      <c r="V12" s="62">
        <v>1</v>
      </c>
      <c r="W12" s="62">
        <v>1</v>
      </c>
      <c r="X12" s="62">
        <v>1</v>
      </c>
      <c r="Y12" s="62">
        <v>1</v>
      </c>
      <c r="Z12" s="62">
        <v>1</v>
      </c>
      <c r="AA12" s="62">
        <v>1</v>
      </c>
      <c r="AB12" s="62">
        <v>1</v>
      </c>
      <c r="AC12" s="62">
        <v>1</v>
      </c>
      <c r="AD12" s="62">
        <v>1</v>
      </c>
      <c r="AE12" s="62">
        <v>1</v>
      </c>
      <c r="AF12" s="62">
        <v>1</v>
      </c>
      <c r="AG12" s="62">
        <v>1</v>
      </c>
      <c r="AH12" s="62">
        <v>1</v>
      </c>
      <c r="AI12" s="62">
        <v>1</v>
      </c>
      <c r="AJ12" s="62">
        <v>1</v>
      </c>
      <c r="AK12" s="62">
        <v>1</v>
      </c>
      <c r="AL12" s="62">
        <v>1</v>
      </c>
      <c r="AM12" s="62">
        <v>1</v>
      </c>
      <c r="AN12" s="62">
        <v>1</v>
      </c>
      <c r="AO12" s="62">
        <v>1</v>
      </c>
      <c r="AP12" s="62">
        <v>0</v>
      </c>
      <c r="AQ12" s="62">
        <v>1</v>
      </c>
      <c r="AR12" s="62">
        <v>1</v>
      </c>
      <c r="AS12" s="62">
        <v>1</v>
      </c>
      <c r="AT12" s="62">
        <v>0</v>
      </c>
      <c r="AU12" s="62">
        <v>1</v>
      </c>
      <c r="AV12" s="62">
        <v>1</v>
      </c>
      <c r="AW12" s="62">
        <v>1</v>
      </c>
      <c r="AX12" s="62">
        <v>1</v>
      </c>
      <c r="AY12" s="62">
        <v>1</v>
      </c>
      <c r="AZ12" s="62">
        <v>1</v>
      </c>
      <c r="BA12" s="62">
        <v>1</v>
      </c>
      <c r="BB12" s="62">
        <v>1</v>
      </c>
      <c r="BC12" s="62">
        <v>1</v>
      </c>
      <c r="BD12" s="62">
        <v>1</v>
      </c>
      <c r="BE12" s="62">
        <v>1</v>
      </c>
      <c r="BF12" s="62">
        <v>0</v>
      </c>
      <c r="BG12" s="62">
        <v>1</v>
      </c>
      <c r="BH12" s="62">
        <v>0</v>
      </c>
      <c r="BI12" s="62">
        <v>0</v>
      </c>
      <c r="BJ12" s="62">
        <v>1</v>
      </c>
      <c r="BK12" s="62">
        <v>1</v>
      </c>
      <c r="BL12" s="62">
        <v>1</v>
      </c>
      <c r="BM12" s="62">
        <v>1</v>
      </c>
      <c r="BN12" s="62">
        <v>1</v>
      </c>
    </row>
    <row r="13" spans="1:66" x14ac:dyDescent="0.25">
      <c r="A13" s="62" t="s">
        <v>136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1</v>
      </c>
      <c r="H13" s="62">
        <v>0</v>
      </c>
      <c r="I13" s="62">
        <v>0</v>
      </c>
      <c r="J13" s="62">
        <v>0</v>
      </c>
      <c r="K13" s="62">
        <v>1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1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1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1</v>
      </c>
      <c r="AM13" s="62">
        <v>1</v>
      </c>
      <c r="AN13" s="62">
        <v>1</v>
      </c>
      <c r="AO13" s="62">
        <v>1</v>
      </c>
      <c r="AP13" s="62">
        <v>1</v>
      </c>
      <c r="AQ13" s="62">
        <v>0</v>
      </c>
      <c r="AR13" s="62">
        <v>0</v>
      </c>
      <c r="AS13" s="62">
        <v>0</v>
      </c>
      <c r="AT13" s="62">
        <v>0</v>
      </c>
      <c r="AU13" s="62">
        <v>1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1</v>
      </c>
      <c r="BJ13" s="62">
        <v>1</v>
      </c>
      <c r="BK13" s="62">
        <v>1</v>
      </c>
      <c r="BL13" s="62">
        <v>1</v>
      </c>
      <c r="BM13" s="62">
        <v>0</v>
      </c>
      <c r="BN13" s="62">
        <v>0</v>
      </c>
    </row>
    <row r="14" spans="1:66" x14ac:dyDescent="0.25">
      <c r="A14" s="62" t="s">
        <v>137</v>
      </c>
      <c r="B14" s="62">
        <v>1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  <c r="H14" s="62">
        <v>1</v>
      </c>
      <c r="I14" s="62">
        <v>1</v>
      </c>
      <c r="J14" s="62">
        <v>1</v>
      </c>
      <c r="K14" s="62">
        <v>0</v>
      </c>
      <c r="L14" s="62">
        <v>0</v>
      </c>
      <c r="M14" s="62">
        <v>0</v>
      </c>
      <c r="N14" s="62">
        <v>1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1</v>
      </c>
      <c r="W14" s="62">
        <v>1</v>
      </c>
      <c r="X14" s="62">
        <v>0</v>
      </c>
      <c r="Y14" s="62">
        <v>0</v>
      </c>
      <c r="Z14" s="62">
        <v>0</v>
      </c>
      <c r="AA14" s="62">
        <v>1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1</v>
      </c>
      <c r="AH14" s="62">
        <v>1</v>
      </c>
      <c r="AI14" s="62">
        <v>0</v>
      </c>
      <c r="AJ14" s="62">
        <v>0</v>
      </c>
      <c r="AK14" s="62">
        <v>1</v>
      </c>
      <c r="AL14" s="62">
        <v>0</v>
      </c>
      <c r="AM14" s="62">
        <v>0</v>
      </c>
      <c r="AN14" s="62">
        <v>0</v>
      </c>
      <c r="AO14" s="62">
        <v>0</v>
      </c>
      <c r="AP14" s="62">
        <v>1</v>
      </c>
      <c r="AQ14" s="62">
        <v>1</v>
      </c>
      <c r="AR14" s="62">
        <v>1</v>
      </c>
      <c r="AS14" s="62">
        <v>0</v>
      </c>
      <c r="AT14" s="62">
        <v>0</v>
      </c>
      <c r="AU14" s="62">
        <v>0</v>
      </c>
      <c r="AV14" s="62">
        <v>1</v>
      </c>
      <c r="AW14" s="62">
        <v>1</v>
      </c>
      <c r="AX14" s="62">
        <v>1</v>
      </c>
      <c r="AY14" s="62">
        <v>1</v>
      </c>
      <c r="AZ14" s="62">
        <v>0</v>
      </c>
      <c r="BA14" s="62">
        <v>0</v>
      </c>
      <c r="BB14" s="62">
        <v>1</v>
      </c>
      <c r="BC14" s="62">
        <v>1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1</v>
      </c>
      <c r="BK14" s="62">
        <v>1</v>
      </c>
      <c r="BL14" s="62">
        <v>1</v>
      </c>
      <c r="BM14" s="62">
        <v>1</v>
      </c>
      <c r="BN14" s="62">
        <v>1</v>
      </c>
    </row>
    <row r="15" spans="1:66" x14ac:dyDescent="0.25">
      <c r="A15" s="62" t="s">
        <v>138</v>
      </c>
      <c r="B15" s="62">
        <v>0</v>
      </c>
      <c r="C15" s="62">
        <v>1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1</v>
      </c>
      <c r="L15" s="62">
        <v>1</v>
      </c>
      <c r="M15" s="62">
        <v>0</v>
      </c>
      <c r="N15" s="62">
        <v>0</v>
      </c>
      <c r="O15" s="62">
        <v>0</v>
      </c>
      <c r="P15" s="62">
        <v>1</v>
      </c>
      <c r="Q15" s="62">
        <v>0</v>
      </c>
      <c r="R15" s="62">
        <v>1</v>
      </c>
      <c r="S15" s="62">
        <v>1</v>
      </c>
      <c r="T15" s="62">
        <v>1</v>
      </c>
      <c r="U15" s="62">
        <v>1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1</v>
      </c>
      <c r="AC15" s="62">
        <v>1</v>
      </c>
      <c r="AD15" s="62">
        <v>0</v>
      </c>
      <c r="AE15" s="62">
        <v>0</v>
      </c>
      <c r="AF15" s="62">
        <v>1</v>
      </c>
      <c r="AG15" s="62">
        <v>0</v>
      </c>
      <c r="AH15" s="62">
        <v>0</v>
      </c>
      <c r="AI15" s="62">
        <v>1</v>
      </c>
      <c r="AJ15" s="62">
        <v>1</v>
      </c>
      <c r="AK15" s="62">
        <v>0</v>
      </c>
      <c r="AL15" s="62">
        <v>1</v>
      </c>
      <c r="AM15" s="62">
        <v>1</v>
      </c>
      <c r="AN15" s="62">
        <v>1</v>
      </c>
      <c r="AO15" s="62">
        <v>1</v>
      </c>
      <c r="AP15" s="62">
        <v>1</v>
      </c>
      <c r="AQ15" s="62">
        <v>0</v>
      </c>
      <c r="AR15" s="62">
        <v>1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1</v>
      </c>
      <c r="BA15" s="62">
        <v>1</v>
      </c>
      <c r="BB15" s="62">
        <v>0</v>
      </c>
      <c r="BC15" s="62">
        <v>0</v>
      </c>
      <c r="BD15" s="62">
        <v>1</v>
      </c>
      <c r="BE15" s="62">
        <v>0</v>
      </c>
      <c r="BF15" s="62">
        <v>0</v>
      </c>
      <c r="BG15" s="62">
        <v>0</v>
      </c>
      <c r="BH15" s="62">
        <v>1</v>
      </c>
      <c r="BI15" s="62">
        <v>1</v>
      </c>
      <c r="BJ15" s="62">
        <v>1</v>
      </c>
      <c r="BK15" s="62">
        <v>1</v>
      </c>
      <c r="BL15" s="62">
        <v>1</v>
      </c>
      <c r="BM15" s="62">
        <v>0</v>
      </c>
      <c r="BN15" s="62">
        <v>0</v>
      </c>
    </row>
    <row r="16" spans="1:66" x14ac:dyDescent="0.25">
      <c r="A16" s="62" t="s">
        <v>139</v>
      </c>
      <c r="B16" s="62">
        <v>1</v>
      </c>
      <c r="C16" s="62">
        <v>1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1</v>
      </c>
      <c r="AD16" s="62">
        <v>0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1</v>
      </c>
      <c r="AL16" s="62">
        <v>0</v>
      </c>
      <c r="AM16" s="62">
        <v>0</v>
      </c>
      <c r="AN16" s="62">
        <v>0</v>
      </c>
      <c r="AO16" s="62">
        <v>0</v>
      </c>
      <c r="AP16" s="62">
        <v>1</v>
      </c>
      <c r="AQ16" s="62">
        <v>1</v>
      </c>
      <c r="AR16" s="62">
        <v>0</v>
      </c>
      <c r="AS16" s="62">
        <v>0</v>
      </c>
      <c r="AT16" s="62">
        <v>0</v>
      </c>
      <c r="AU16" s="62">
        <v>1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1</v>
      </c>
      <c r="BH16" s="62">
        <v>1</v>
      </c>
      <c r="BI16" s="62">
        <v>1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</row>
    <row r="17" spans="1:66" x14ac:dyDescent="0.25">
      <c r="A17" s="62" t="s">
        <v>140</v>
      </c>
      <c r="B17" s="62">
        <v>0</v>
      </c>
      <c r="C17" s="62">
        <v>0</v>
      </c>
      <c r="D17" s="62">
        <v>1</v>
      </c>
      <c r="E17" s="62">
        <v>1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1</v>
      </c>
      <c r="S17" s="62">
        <v>1</v>
      </c>
      <c r="T17" s="62">
        <v>1</v>
      </c>
      <c r="U17" s="62">
        <v>0</v>
      </c>
      <c r="V17" s="62">
        <v>0</v>
      </c>
      <c r="W17" s="62">
        <v>1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1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2">
        <v>0</v>
      </c>
      <c r="AQ17" s="62">
        <v>1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1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</row>
    <row r="18" spans="1:66" x14ac:dyDescent="0.25">
      <c r="A18" s="62" t="s">
        <v>141</v>
      </c>
      <c r="B18" s="62">
        <v>1</v>
      </c>
      <c r="C18" s="62">
        <v>0</v>
      </c>
      <c r="D18" s="62">
        <v>1</v>
      </c>
      <c r="E18" s="62">
        <v>1</v>
      </c>
      <c r="F18" s="62">
        <v>0</v>
      </c>
      <c r="G18" s="62">
        <v>1</v>
      </c>
      <c r="H18" s="62">
        <v>1</v>
      </c>
      <c r="I18" s="62">
        <v>1</v>
      </c>
      <c r="J18" s="62">
        <v>1</v>
      </c>
      <c r="K18" s="62">
        <v>1</v>
      </c>
      <c r="L18" s="62">
        <v>1</v>
      </c>
      <c r="M18" s="62">
        <v>1</v>
      </c>
      <c r="N18" s="62">
        <v>1</v>
      </c>
      <c r="O18" s="62">
        <v>1</v>
      </c>
      <c r="P18" s="62">
        <v>1</v>
      </c>
      <c r="Q18" s="62">
        <v>1</v>
      </c>
      <c r="R18" s="62">
        <v>0</v>
      </c>
      <c r="S18" s="62">
        <v>0</v>
      </c>
      <c r="T18" s="62">
        <v>0</v>
      </c>
      <c r="U18" s="62">
        <v>1</v>
      </c>
      <c r="V18" s="62">
        <v>1</v>
      </c>
      <c r="W18" s="62">
        <v>1</v>
      </c>
      <c r="X18" s="62">
        <v>1</v>
      </c>
      <c r="Y18" s="62">
        <v>1</v>
      </c>
      <c r="Z18" s="62">
        <v>1</v>
      </c>
      <c r="AA18" s="62">
        <v>1</v>
      </c>
      <c r="AB18" s="62">
        <v>1</v>
      </c>
      <c r="AC18" s="62">
        <v>0</v>
      </c>
      <c r="AD18" s="62">
        <v>0</v>
      </c>
      <c r="AE18" s="62">
        <v>1</v>
      </c>
      <c r="AF18" s="62">
        <v>1</v>
      </c>
      <c r="AG18" s="62">
        <v>1</v>
      </c>
      <c r="AH18" s="62">
        <v>1</v>
      </c>
      <c r="AI18" s="62">
        <v>1</v>
      </c>
      <c r="AJ18" s="62">
        <v>1</v>
      </c>
      <c r="AK18" s="62">
        <v>1</v>
      </c>
      <c r="AL18" s="62">
        <v>1</v>
      </c>
      <c r="AM18" s="62">
        <v>1</v>
      </c>
      <c r="AN18" s="62">
        <v>1</v>
      </c>
      <c r="AO18" s="62">
        <v>1</v>
      </c>
      <c r="AP18" s="62">
        <v>0</v>
      </c>
      <c r="AQ18" s="62">
        <v>1</v>
      </c>
      <c r="AR18" s="62">
        <v>1</v>
      </c>
      <c r="AS18" s="62">
        <v>0</v>
      </c>
      <c r="AT18" s="62">
        <v>0</v>
      </c>
      <c r="AU18" s="62">
        <v>1</v>
      </c>
      <c r="AV18" s="62">
        <v>1</v>
      </c>
      <c r="AW18" s="62">
        <v>1</v>
      </c>
      <c r="AX18" s="62">
        <v>1</v>
      </c>
      <c r="AY18" s="62">
        <v>1</v>
      </c>
      <c r="AZ18" s="62">
        <v>1</v>
      </c>
      <c r="BA18" s="62">
        <v>1</v>
      </c>
      <c r="BB18" s="62">
        <v>1</v>
      </c>
      <c r="BC18" s="62">
        <v>1</v>
      </c>
      <c r="BD18" s="62">
        <v>1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1</v>
      </c>
      <c r="BK18" s="62">
        <v>1</v>
      </c>
      <c r="BL18" s="62">
        <v>1</v>
      </c>
      <c r="BM18" s="62">
        <v>1</v>
      </c>
      <c r="BN18" s="62">
        <v>1</v>
      </c>
    </row>
    <row r="19" spans="1:66" x14ac:dyDescent="0.25">
      <c r="A19" s="62" t="s">
        <v>142</v>
      </c>
      <c r="B19" s="62">
        <v>1</v>
      </c>
      <c r="C19" s="62">
        <v>0</v>
      </c>
      <c r="D19" s="62">
        <v>0</v>
      </c>
      <c r="E19" s="62">
        <v>1</v>
      </c>
      <c r="F19" s="62">
        <v>0</v>
      </c>
      <c r="G19" s="62">
        <v>1</v>
      </c>
      <c r="H19" s="62">
        <v>1</v>
      </c>
      <c r="I19" s="62">
        <v>1</v>
      </c>
      <c r="J19" s="62">
        <v>0</v>
      </c>
      <c r="K19" s="62">
        <v>1</v>
      </c>
      <c r="L19" s="62">
        <v>1</v>
      </c>
      <c r="M19" s="62">
        <v>1</v>
      </c>
      <c r="N19" s="62">
        <v>1</v>
      </c>
      <c r="O19" s="62">
        <v>1</v>
      </c>
      <c r="P19" s="62">
        <v>1</v>
      </c>
      <c r="Q19" s="62">
        <v>1</v>
      </c>
      <c r="R19" s="62">
        <v>0</v>
      </c>
      <c r="S19" s="62">
        <v>0</v>
      </c>
      <c r="T19" s="62">
        <v>0</v>
      </c>
      <c r="U19" s="62">
        <v>1</v>
      </c>
      <c r="V19" s="62">
        <v>1</v>
      </c>
      <c r="W19" s="62">
        <v>1</v>
      </c>
      <c r="X19" s="62">
        <v>1</v>
      </c>
      <c r="Y19" s="62">
        <v>1</v>
      </c>
      <c r="Z19" s="62">
        <v>1</v>
      </c>
      <c r="AA19" s="62">
        <v>1</v>
      </c>
      <c r="AB19" s="62">
        <v>1</v>
      </c>
      <c r="AC19" s="62">
        <v>0</v>
      </c>
      <c r="AD19" s="62">
        <v>0</v>
      </c>
      <c r="AE19" s="62">
        <v>0</v>
      </c>
      <c r="AF19" s="62">
        <v>1</v>
      </c>
      <c r="AG19" s="62">
        <v>1</v>
      </c>
      <c r="AH19" s="62">
        <v>1</v>
      </c>
      <c r="AI19" s="62">
        <v>1</v>
      </c>
      <c r="AJ19" s="62">
        <v>1</v>
      </c>
      <c r="AK19" s="62">
        <v>1</v>
      </c>
      <c r="AL19" s="62">
        <v>1</v>
      </c>
      <c r="AM19" s="62">
        <v>1</v>
      </c>
      <c r="AN19" s="62">
        <v>1</v>
      </c>
      <c r="AO19" s="62">
        <v>1</v>
      </c>
      <c r="AP19" s="62">
        <v>1</v>
      </c>
      <c r="AQ19" s="62">
        <v>1</v>
      </c>
      <c r="AR19" s="62">
        <v>1</v>
      </c>
      <c r="AS19" s="62">
        <v>0</v>
      </c>
      <c r="AT19" s="62">
        <v>0</v>
      </c>
      <c r="AU19" s="62">
        <v>1</v>
      </c>
      <c r="AV19" s="62">
        <v>1</v>
      </c>
      <c r="AW19" s="62">
        <v>1</v>
      </c>
      <c r="AX19" s="62">
        <v>1</v>
      </c>
      <c r="AY19" s="62">
        <v>1</v>
      </c>
      <c r="AZ19" s="62">
        <v>1</v>
      </c>
      <c r="BA19" s="62">
        <v>1</v>
      </c>
      <c r="BB19" s="62">
        <v>1</v>
      </c>
      <c r="BC19" s="62">
        <v>1</v>
      </c>
      <c r="BD19" s="62">
        <v>1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1</v>
      </c>
      <c r="BK19" s="62">
        <v>1</v>
      </c>
      <c r="BL19" s="62">
        <v>1</v>
      </c>
      <c r="BM19" s="62">
        <v>1</v>
      </c>
      <c r="BN19" s="62">
        <v>1</v>
      </c>
    </row>
    <row r="20" spans="1:66" x14ac:dyDescent="0.25">
      <c r="A20" s="62" t="s">
        <v>143</v>
      </c>
      <c r="B20" s="62">
        <v>0</v>
      </c>
      <c r="C20" s="62">
        <v>1</v>
      </c>
      <c r="D20" s="62">
        <v>1</v>
      </c>
      <c r="E20" s="62">
        <v>1</v>
      </c>
      <c r="F20" s="62">
        <v>1</v>
      </c>
      <c r="G20" s="62">
        <v>1</v>
      </c>
      <c r="H20" s="62">
        <v>0</v>
      </c>
      <c r="I20" s="62">
        <v>0</v>
      </c>
      <c r="J20" s="62">
        <v>1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1</v>
      </c>
      <c r="R20" s="62">
        <v>1</v>
      </c>
      <c r="S20" s="62">
        <v>1</v>
      </c>
      <c r="T20" s="62">
        <v>1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1</v>
      </c>
      <c r="AD20" s="62">
        <v>1</v>
      </c>
      <c r="AE20" s="62">
        <v>1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1</v>
      </c>
      <c r="AT20" s="62">
        <v>1</v>
      </c>
      <c r="AU20" s="62">
        <v>1</v>
      </c>
      <c r="AV20" s="62">
        <v>0</v>
      </c>
      <c r="AW20" s="62">
        <v>0</v>
      </c>
      <c r="AX20" s="62">
        <v>0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1</v>
      </c>
      <c r="BF20" s="62">
        <v>1</v>
      </c>
      <c r="BG20" s="62">
        <v>1</v>
      </c>
      <c r="BH20" s="62">
        <v>1</v>
      </c>
      <c r="BI20" s="62">
        <v>1</v>
      </c>
      <c r="BJ20" s="62">
        <v>0</v>
      </c>
      <c r="BK20" s="62">
        <v>0</v>
      </c>
      <c r="BL20" s="62">
        <v>0</v>
      </c>
      <c r="BM20" s="62">
        <v>0</v>
      </c>
      <c r="BN20" s="62">
        <v>0</v>
      </c>
    </row>
    <row r="21" spans="1:66" x14ac:dyDescent="0.25">
      <c r="A21" s="62" t="s">
        <v>144</v>
      </c>
      <c r="B21" s="62">
        <v>1</v>
      </c>
      <c r="C21" s="62">
        <v>1</v>
      </c>
      <c r="D21" s="62">
        <v>1</v>
      </c>
      <c r="E21" s="62">
        <v>1</v>
      </c>
      <c r="F21" s="62">
        <v>1</v>
      </c>
      <c r="G21" s="62">
        <v>1</v>
      </c>
      <c r="H21" s="62">
        <v>1</v>
      </c>
      <c r="I21" s="62">
        <v>1</v>
      </c>
      <c r="J21" s="62">
        <v>1</v>
      </c>
      <c r="K21" s="62">
        <v>0</v>
      </c>
      <c r="L21" s="62">
        <v>0</v>
      </c>
      <c r="M21" s="62">
        <v>0</v>
      </c>
      <c r="N21" s="62">
        <v>1</v>
      </c>
      <c r="O21" s="62">
        <v>0</v>
      </c>
      <c r="P21" s="62">
        <v>0</v>
      </c>
      <c r="Q21" s="62">
        <v>1</v>
      </c>
      <c r="R21" s="62">
        <v>0</v>
      </c>
      <c r="S21" s="62">
        <v>0</v>
      </c>
      <c r="T21" s="62">
        <v>0</v>
      </c>
      <c r="U21" s="62">
        <v>0</v>
      </c>
      <c r="V21" s="62">
        <v>1</v>
      </c>
      <c r="W21" s="62">
        <v>1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1</v>
      </c>
      <c r="AD21" s="62">
        <v>1</v>
      </c>
      <c r="AE21" s="62">
        <v>1</v>
      </c>
      <c r="AF21" s="62">
        <v>0</v>
      </c>
      <c r="AG21" s="62">
        <v>1</v>
      </c>
      <c r="AH21" s="62">
        <v>1</v>
      </c>
      <c r="AI21" s="62">
        <v>0</v>
      </c>
      <c r="AJ21" s="62">
        <v>0</v>
      </c>
      <c r="AK21" s="62">
        <v>1</v>
      </c>
      <c r="AL21" s="62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1</v>
      </c>
      <c r="AR21" s="62">
        <v>0</v>
      </c>
      <c r="AS21" s="62">
        <v>1</v>
      </c>
      <c r="AT21" s="62">
        <v>1</v>
      </c>
      <c r="AU21" s="62">
        <v>1</v>
      </c>
      <c r="AV21" s="62">
        <v>1</v>
      </c>
      <c r="AW21" s="62">
        <v>1</v>
      </c>
      <c r="AX21" s="62">
        <v>1</v>
      </c>
      <c r="AY21" s="62">
        <v>1</v>
      </c>
      <c r="AZ21" s="62">
        <v>0</v>
      </c>
      <c r="BA21" s="62">
        <v>0</v>
      </c>
      <c r="BB21" s="62">
        <v>1</v>
      </c>
      <c r="BC21" s="62">
        <v>1</v>
      </c>
      <c r="BD21" s="62">
        <v>0</v>
      </c>
      <c r="BE21" s="62">
        <v>1</v>
      </c>
      <c r="BF21" s="62">
        <v>1</v>
      </c>
      <c r="BG21" s="62">
        <v>1</v>
      </c>
      <c r="BH21" s="62">
        <v>1</v>
      </c>
      <c r="BI21" s="62">
        <v>1</v>
      </c>
      <c r="BJ21" s="62">
        <v>1</v>
      </c>
      <c r="BK21" s="62">
        <v>1</v>
      </c>
      <c r="BL21" s="62">
        <v>1</v>
      </c>
      <c r="BM21" s="62">
        <v>1</v>
      </c>
      <c r="BN21" s="62">
        <v>1</v>
      </c>
    </row>
    <row r="22" spans="1:66" x14ac:dyDescent="0.25">
      <c r="A22" s="62" t="s">
        <v>145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1</v>
      </c>
      <c r="H22" s="62">
        <v>0</v>
      </c>
      <c r="I22" s="62">
        <v>0</v>
      </c>
      <c r="J22" s="62">
        <v>0</v>
      </c>
      <c r="K22" s="62">
        <v>1</v>
      </c>
      <c r="L22" s="62">
        <v>1</v>
      </c>
      <c r="M22" s="62">
        <v>1</v>
      </c>
      <c r="N22" s="62">
        <v>0</v>
      </c>
      <c r="O22" s="62">
        <v>0</v>
      </c>
      <c r="P22" s="62">
        <v>1</v>
      </c>
      <c r="Q22" s="62">
        <v>1</v>
      </c>
      <c r="R22" s="62">
        <v>1</v>
      </c>
      <c r="S22" s="62">
        <v>1</v>
      </c>
      <c r="T22" s="62">
        <v>1</v>
      </c>
      <c r="U22" s="62">
        <v>1</v>
      </c>
      <c r="V22" s="62">
        <v>0</v>
      </c>
      <c r="W22" s="62">
        <v>0</v>
      </c>
      <c r="X22" s="62">
        <v>0</v>
      </c>
      <c r="Y22" s="62">
        <v>1</v>
      </c>
      <c r="Z22" s="62">
        <v>1</v>
      </c>
      <c r="AA22" s="62">
        <v>1</v>
      </c>
      <c r="AB22" s="62">
        <v>1</v>
      </c>
      <c r="AC22" s="62">
        <v>0</v>
      </c>
      <c r="AD22" s="62">
        <v>0</v>
      </c>
      <c r="AE22" s="62">
        <v>0</v>
      </c>
      <c r="AF22" s="62">
        <v>1</v>
      </c>
      <c r="AG22" s="62">
        <v>0</v>
      </c>
      <c r="AH22" s="62">
        <v>0</v>
      </c>
      <c r="AI22" s="62">
        <v>1</v>
      </c>
      <c r="AJ22" s="62">
        <v>1</v>
      </c>
      <c r="AK22" s="62">
        <v>0</v>
      </c>
      <c r="AL22" s="62">
        <v>1</v>
      </c>
      <c r="AM22" s="62">
        <v>1</v>
      </c>
      <c r="AN22" s="62">
        <v>1</v>
      </c>
      <c r="AO22" s="62">
        <v>1</v>
      </c>
      <c r="AP22" s="62">
        <v>1</v>
      </c>
      <c r="AQ22" s="62">
        <v>0</v>
      </c>
      <c r="AR22" s="62">
        <v>0</v>
      </c>
      <c r="AS22" s="62">
        <v>0</v>
      </c>
      <c r="AT22" s="62">
        <v>0</v>
      </c>
      <c r="AU22" s="62">
        <v>1</v>
      </c>
      <c r="AV22" s="62">
        <v>0</v>
      </c>
      <c r="AW22" s="62">
        <v>0</v>
      </c>
      <c r="AX22" s="62">
        <v>0</v>
      </c>
      <c r="AY22" s="62">
        <v>0</v>
      </c>
      <c r="AZ22" s="62">
        <v>1</v>
      </c>
      <c r="BA22" s="62">
        <v>1</v>
      </c>
      <c r="BB22" s="62">
        <v>0</v>
      </c>
      <c r="BC22" s="62">
        <v>0</v>
      </c>
      <c r="BD22" s="62">
        <v>1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</row>
    <row r="23" spans="1:66" x14ac:dyDescent="0.25">
      <c r="A23" s="62" t="s">
        <v>146</v>
      </c>
      <c r="B23" s="62">
        <v>0</v>
      </c>
      <c r="C23" s="62">
        <v>1</v>
      </c>
      <c r="D23" s="62">
        <v>1</v>
      </c>
      <c r="E23" s="62">
        <v>1</v>
      </c>
      <c r="F23" s="62">
        <v>1</v>
      </c>
      <c r="G23" s="62">
        <v>1</v>
      </c>
      <c r="H23" s="62">
        <v>1</v>
      </c>
      <c r="I23" s="62">
        <v>1</v>
      </c>
      <c r="J23" s="62">
        <v>1</v>
      </c>
      <c r="K23" s="62">
        <v>1</v>
      </c>
      <c r="L23" s="62">
        <v>1</v>
      </c>
      <c r="M23" s="62">
        <v>1</v>
      </c>
      <c r="N23" s="62">
        <v>1</v>
      </c>
      <c r="O23" s="62">
        <v>1</v>
      </c>
      <c r="P23" s="62">
        <v>1</v>
      </c>
      <c r="Q23" s="62">
        <v>1</v>
      </c>
      <c r="R23" s="62">
        <v>0</v>
      </c>
      <c r="S23" s="62">
        <v>0</v>
      </c>
      <c r="T23" s="62">
        <v>0</v>
      </c>
      <c r="U23" s="62">
        <v>1</v>
      </c>
      <c r="V23" s="62">
        <v>1</v>
      </c>
      <c r="W23" s="62">
        <v>1</v>
      </c>
      <c r="X23" s="62">
        <v>1</v>
      </c>
      <c r="Y23" s="62">
        <v>1</v>
      </c>
      <c r="Z23" s="62">
        <v>1</v>
      </c>
      <c r="AA23" s="62">
        <v>1</v>
      </c>
      <c r="AB23" s="62">
        <v>1</v>
      </c>
      <c r="AC23" s="62">
        <v>1</v>
      </c>
      <c r="AD23" s="62">
        <v>1</v>
      </c>
      <c r="AE23" s="62">
        <v>1</v>
      </c>
      <c r="AF23" s="62">
        <v>1</v>
      </c>
      <c r="AG23" s="62">
        <v>1</v>
      </c>
      <c r="AH23" s="62">
        <v>1</v>
      </c>
      <c r="AI23" s="62">
        <v>1</v>
      </c>
      <c r="AJ23" s="62">
        <v>1</v>
      </c>
      <c r="AK23" s="62">
        <v>1</v>
      </c>
      <c r="AL23" s="62">
        <v>1</v>
      </c>
      <c r="AM23" s="62">
        <v>1</v>
      </c>
      <c r="AN23" s="62">
        <v>1</v>
      </c>
      <c r="AO23" s="62">
        <v>1</v>
      </c>
      <c r="AP23" s="62">
        <v>1</v>
      </c>
      <c r="AQ23" s="62">
        <v>1</v>
      </c>
      <c r="AR23" s="62">
        <v>1</v>
      </c>
      <c r="AS23" s="62">
        <v>1</v>
      </c>
      <c r="AT23" s="62">
        <v>0</v>
      </c>
      <c r="AU23" s="62">
        <v>1</v>
      </c>
      <c r="AV23" s="62">
        <v>1</v>
      </c>
      <c r="AW23" s="62">
        <v>1</v>
      </c>
      <c r="AX23" s="62">
        <v>1</v>
      </c>
      <c r="AY23" s="62">
        <v>1</v>
      </c>
      <c r="AZ23" s="62">
        <v>1</v>
      </c>
      <c r="BA23" s="62">
        <v>1</v>
      </c>
      <c r="BB23" s="62">
        <v>1</v>
      </c>
      <c r="BC23" s="62">
        <v>1</v>
      </c>
      <c r="BD23" s="62">
        <v>1</v>
      </c>
      <c r="BE23" s="62">
        <v>1</v>
      </c>
      <c r="BF23" s="62">
        <v>0</v>
      </c>
      <c r="BG23" s="62">
        <v>1</v>
      </c>
      <c r="BH23" s="62">
        <v>0</v>
      </c>
      <c r="BI23" s="62">
        <v>0</v>
      </c>
      <c r="BJ23" s="62">
        <v>1</v>
      </c>
      <c r="BK23" s="62">
        <v>1</v>
      </c>
      <c r="BL23" s="62">
        <v>1</v>
      </c>
      <c r="BM23" s="62">
        <v>1</v>
      </c>
      <c r="BN23" s="62">
        <v>1</v>
      </c>
    </row>
    <row r="24" spans="1:66" x14ac:dyDescent="0.25">
      <c r="A24" s="62" t="s">
        <v>147</v>
      </c>
      <c r="B24" s="62">
        <v>0</v>
      </c>
      <c r="C24" s="62">
        <v>1</v>
      </c>
      <c r="D24" s="62">
        <v>1</v>
      </c>
      <c r="E24" s="62">
        <v>1</v>
      </c>
      <c r="F24" s="62">
        <v>1</v>
      </c>
      <c r="G24" s="62">
        <v>0</v>
      </c>
      <c r="H24" s="62">
        <v>1</v>
      </c>
      <c r="I24" s="62">
        <v>1</v>
      </c>
      <c r="J24" s="62">
        <v>1</v>
      </c>
      <c r="K24" s="62">
        <v>0</v>
      </c>
      <c r="L24" s="62">
        <v>0</v>
      </c>
      <c r="M24" s="62">
        <v>0</v>
      </c>
      <c r="N24" s="62">
        <v>1</v>
      </c>
      <c r="O24" s="62">
        <v>1</v>
      </c>
      <c r="P24" s="62">
        <v>1</v>
      </c>
      <c r="Q24" s="62">
        <v>0</v>
      </c>
      <c r="R24" s="62">
        <v>0</v>
      </c>
      <c r="S24" s="62">
        <v>0</v>
      </c>
      <c r="T24" s="62">
        <v>0</v>
      </c>
      <c r="U24" s="62">
        <v>1</v>
      </c>
      <c r="V24" s="62">
        <v>1</v>
      </c>
      <c r="W24" s="62">
        <v>1</v>
      </c>
      <c r="X24" s="62">
        <v>1</v>
      </c>
      <c r="Y24" s="62">
        <v>0</v>
      </c>
      <c r="Z24" s="62">
        <v>0</v>
      </c>
      <c r="AA24" s="62">
        <v>0</v>
      </c>
      <c r="AB24" s="62">
        <v>1</v>
      </c>
      <c r="AC24" s="62">
        <v>1</v>
      </c>
      <c r="AD24" s="62">
        <v>1</v>
      </c>
      <c r="AE24" s="62">
        <v>1</v>
      </c>
      <c r="AF24" s="62">
        <v>0</v>
      </c>
      <c r="AG24" s="62">
        <v>1</v>
      </c>
      <c r="AH24" s="62">
        <v>1</v>
      </c>
      <c r="AI24" s="62">
        <v>1</v>
      </c>
      <c r="AJ24" s="62">
        <v>1</v>
      </c>
      <c r="AK24" s="62">
        <v>1</v>
      </c>
      <c r="AL24" s="62">
        <v>0</v>
      </c>
      <c r="AM24" s="62">
        <v>0</v>
      </c>
      <c r="AN24" s="62">
        <v>0</v>
      </c>
      <c r="AO24" s="62">
        <v>0</v>
      </c>
      <c r="AP24" s="62">
        <v>1</v>
      </c>
      <c r="AQ24" s="62">
        <v>1</v>
      </c>
      <c r="AR24" s="62">
        <v>1</v>
      </c>
      <c r="AS24" s="62">
        <v>1</v>
      </c>
      <c r="AT24" s="62">
        <v>1</v>
      </c>
      <c r="AU24" s="62">
        <v>0</v>
      </c>
      <c r="AV24" s="62">
        <v>1</v>
      </c>
      <c r="AW24" s="62">
        <v>1</v>
      </c>
      <c r="AX24" s="62">
        <v>1</v>
      </c>
      <c r="AY24" s="62">
        <v>1</v>
      </c>
      <c r="AZ24" s="62">
        <v>1</v>
      </c>
      <c r="BA24" s="62">
        <v>1</v>
      </c>
      <c r="BB24" s="62">
        <v>1</v>
      </c>
      <c r="BC24" s="62">
        <v>1</v>
      </c>
      <c r="BD24" s="62">
        <v>1</v>
      </c>
      <c r="BE24" s="62">
        <v>1</v>
      </c>
      <c r="BF24" s="62">
        <v>1</v>
      </c>
      <c r="BG24" s="62">
        <v>1</v>
      </c>
      <c r="BH24" s="62">
        <v>1</v>
      </c>
      <c r="BI24" s="62">
        <v>1</v>
      </c>
      <c r="BJ24" s="62">
        <v>1</v>
      </c>
      <c r="BK24" s="62">
        <v>1</v>
      </c>
      <c r="BL24" s="62">
        <v>1</v>
      </c>
      <c r="BM24" s="62">
        <v>1</v>
      </c>
      <c r="BN24" s="62">
        <v>1</v>
      </c>
    </row>
    <row r="25" spans="1:66" x14ac:dyDescent="0.25">
      <c r="A25" s="62" t="s">
        <v>148</v>
      </c>
      <c r="B25" s="62">
        <v>1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1</v>
      </c>
      <c r="I25" s="62">
        <v>1</v>
      </c>
      <c r="J25" s="62">
        <v>1</v>
      </c>
      <c r="K25" s="62">
        <v>0</v>
      </c>
      <c r="L25" s="62">
        <v>1</v>
      </c>
      <c r="M25" s="62">
        <v>0</v>
      </c>
      <c r="N25" s="62">
        <v>1</v>
      </c>
      <c r="O25" s="62">
        <v>1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1</v>
      </c>
      <c r="W25" s="62">
        <v>1</v>
      </c>
      <c r="X25" s="62">
        <v>1</v>
      </c>
      <c r="Y25" s="62">
        <v>0</v>
      </c>
      <c r="Z25" s="62">
        <v>0</v>
      </c>
      <c r="AA25" s="62">
        <v>1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1</v>
      </c>
      <c r="AH25" s="62">
        <v>1</v>
      </c>
      <c r="AI25" s="62">
        <v>0</v>
      </c>
      <c r="AJ25" s="62">
        <v>0</v>
      </c>
      <c r="AK25" s="62">
        <v>1</v>
      </c>
      <c r="AL25" s="62">
        <v>0</v>
      </c>
      <c r="AM25" s="62">
        <v>0</v>
      </c>
      <c r="AN25" s="62">
        <v>0</v>
      </c>
      <c r="AO25" s="62">
        <v>0</v>
      </c>
      <c r="AP25" s="62">
        <v>1</v>
      </c>
      <c r="AQ25" s="62">
        <v>1</v>
      </c>
      <c r="AR25" s="62">
        <v>1</v>
      </c>
      <c r="AS25" s="62">
        <v>1</v>
      </c>
      <c r="AT25" s="62">
        <v>1</v>
      </c>
      <c r="AU25" s="62">
        <v>0</v>
      </c>
      <c r="AV25" s="62">
        <v>1</v>
      </c>
      <c r="AW25" s="62">
        <v>1</v>
      </c>
      <c r="AX25" s="62">
        <v>1</v>
      </c>
      <c r="AY25" s="62">
        <v>0</v>
      </c>
      <c r="AZ25" s="62">
        <v>0</v>
      </c>
      <c r="BA25" s="62">
        <v>0</v>
      </c>
      <c r="BB25" s="62">
        <v>1</v>
      </c>
      <c r="BC25" s="62">
        <v>1</v>
      </c>
      <c r="BD25" s="62">
        <v>0</v>
      </c>
      <c r="BE25" s="62">
        <v>1</v>
      </c>
      <c r="BF25" s="62">
        <v>1</v>
      </c>
      <c r="BG25" s="62">
        <v>1</v>
      </c>
      <c r="BH25" s="62">
        <v>1</v>
      </c>
      <c r="BI25" s="62">
        <v>1</v>
      </c>
      <c r="BJ25" s="62">
        <v>1</v>
      </c>
      <c r="BK25" s="62">
        <v>1</v>
      </c>
      <c r="BL25" s="62">
        <v>0</v>
      </c>
      <c r="BM25" s="62">
        <v>1</v>
      </c>
      <c r="BN25" s="62">
        <v>1</v>
      </c>
    </row>
    <row r="26" spans="1:66" x14ac:dyDescent="0.25">
      <c r="A26" s="62" t="s">
        <v>149</v>
      </c>
      <c r="B26" s="62">
        <v>1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1</v>
      </c>
      <c r="O26" s="62">
        <v>1</v>
      </c>
      <c r="P26" s="62">
        <v>0</v>
      </c>
      <c r="Q26" s="62">
        <v>0</v>
      </c>
      <c r="R26" s="62">
        <v>1</v>
      </c>
      <c r="S26" s="62">
        <v>1</v>
      </c>
      <c r="T26" s="62">
        <v>1</v>
      </c>
      <c r="U26" s="62">
        <v>0</v>
      </c>
      <c r="V26" s="62">
        <v>0</v>
      </c>
      <c r="W26" s="62">
        <v>1</v>
      </c>
      <c r="X26" s="62">
        <v>1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1</v>
      </c>
      <c r="AR26" s="62">
        <v>1</v>
      </c>
      <c r="AS26" s="62">
        <v>0</v>
      </c>
      <c r="AT26" s="62">
        <v>0</v>
      </c>
      <c r="AU26" s="62">
        <v>0</v>
      </c>
      <c r="AV26" s="62">
        <v>0</v>
      </c>
      <c r="AW26" s="62">
        <v>0</v>
      </c>
      <c r="AX26" s="62">
        <v>0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</row>
    <row r="27" spans="1:66" x14ac:dyDescent="0.25">
      <c r="A27" s="62" t="s">
        <v>150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1</v>
      </c>
      <c r="S27" s="62">
        <v>0</v>
      </c>
      <c r="T27" s="62">
        <v>0</v>
      </c>
      <c r="U27" s="62">
        <v>1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1</v>
      </c>
      <c r="AG27" s="62">
        <v>0</v>
      </c>
      <c r="AH27" s="62">
        <v>0</v>
      </c>
      <c r="AI27" s="62">
        <v>1</v>
      </c>
      <c r="AJ27" s="62">
        <v>1</v>
      </c>
      <c r="AK27" s="62">
        <v>0</v>
      </c>
      <c r="AL27" s="62">
        <v>1</v>
      </c>
      <c r="AM27" s="62">
        <v>1</v>
      </c>
      <c r="AN27" s="62">
        <v>1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1</v>
      </c>
      <c r="BA27" s="62">
        <v>1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1</v>
      </c>
      <c r="BM27" s="62">
        <v>0</v>
      </c>
      <c r="BN27" s="62">
        <v>0</v>
      </c>
    </row>
    <row r="28" spans="1:66" x14ac:dyDescent="0.25">
      <c r="A28" s="62" t="s">
        <v>151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1</v>
      </c>
      <c r="S28" s="62">
        <v>1</v>
      </c>
      <c r="T28" s="62">
        <v>1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2">
        <v>0</v>
      </c>
      <c r="AO28" s="62">
        <v>0</v>
      </c>
      <c r="AP28" s="62">
        <v>0</v>
      </c>
      <c r="AQ28" s="62">
        <v>1</v>
      </c>
      <c r="AR28" s="62">
        <v>0</v>
      </c>
      <c r="AS28" s="62">
        <v>0</v>
      </c>
      <c r="AT28" s="62">
        <v>1</v>
      </c>
      <c r="AU28" s="62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2">
        <v>0</v>
      </c>
      <c r="BE28" s="62">
        <v>0</v>
      </c>
      <c r="BF28" s="62">
        <v>1</v>
      </c>
      <c r="BG28" s="62">
        <v>0</v>
      </c>
      <c r="BH28" s="62">
        <v>1</v>
      </c>
      <c r="BI28" s="62">
        <v>1</v>
      </c>
      <c r="BJ28" s="62">
        <v>0</v>
      </c>
      <c r="BK28" s="62">
        <v>0</v>
      </c>
      <c r="BL28" s="62">
        <v>0</v>
      </c>
      <c r="BM28" s="62">
        <v>0</v>
      </c>
      <c r="BN28" s="62">
        <v>0</v>
      </c>
    </row>
    <row r="29" spans="1:66" x14ac:dyDescent="0.25">
      <c r="A29" s="62" t="s">
        <v>152</v>
      </c>
      <c r="B29" s="62">
        <v>1</v>
      </c>
      <c r="C29" s="62">
        <v>1</v>
      </c>
      <c r="D29" s="62">
        <v>1</v>
      </c>
      <c r="E29" s="62">
        <v>1</v>
      </c>
      <c r="F29" s="62">
        <v>1</v>
      </c>
      <c r="G29" s="62">
        <v>0</v>
      </c>
      <c r="H29" s="62">
        <v>1</v>
      </c>
      <c r="I29" s="62">
        <v>1</v>
      </c>
      <c r="J29" s="62">
        <v>1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1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1</v>
      </c>
      <c r="Z29" s="62">
        <v>1</v>
      </c>
      <c r="AA29" s="62">
        <v>1</v>
      </c>
      <c r="AB29" s="62">
        <v>0</v>
      </c>
      <c r="AC29" s="62">
        <v>1</v>
      </c>
      <c r="AD29" s="62">
        <v>1</v>
      </c>
      <c r="AE29" s="62">
        <v>1</v>
      </c>
      <c r="AF29" s="62">
        <v>0</v>
      </c>
      <c r="AG29" s="62">
        <v>1</v>
      </c>
      <c r="AH29" s="62">
        <v>1</v>
      </c>
      <c r="AI29" s="62">
        <v>0</v>
      </c>
      <c r="AJ29" s="62">
        <v>0</v>
      </c>
      <c r="AK29" s="62">
        <v>1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</v>
      </c>
      <c r="AV29" s="62">
        <v>1</v>
      </c>
      <c r="AW29" s="62">
        <v>1</v>
      </c>
      <c r="AX29" s="62">
        <v>1</v>
      </c>
      <c r="AY29" s="62">
        <v>1</v>
      </c>
      <c r="AZ29" s="62">
        <v>0</v>
      </c>
      <c r="BA29" s="62">
        <v>0</v>
      </c>
      <c r="BB29" s="62">
        <v>1</v>
      </c>
      <c r="BC29" s="62">
        <v>1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1</v>
      </c>
      <c r="BN29" s="62">
        <v>1</v>
      </c>
    </row>
    <row r="30" spans="1:66" x14ac:dyDescent="0.25">
      <c r="A30" s="62" t="s">
        <v>153</v>
      </c>
      <c r="B30" s="62">
        <v>1</v>
      </c>
      <c r="C30" s="62">
        <v>1</v>
      </c>
      <c r="D30" s="62">
        <v>1</v>
      </c>
      <c r="E30" s="62">
        <v>1</v>
      </c>
      <c r="F30" s="62">
        <v>1</v>
      </c>
      <c r="G30" s="62">
        <v>0</v>
      </c>
      <c r="H30" s="62">
        <v>0</v>
      </c>
      <c r="I30" s="62">
        <v>1</v>
      </c>
      <c r="J30" s="62">
        <v>0</v>
      </c>
      <c r="K30" s="62">
        <v>0</v>
      </c>
      <c r="L30" s="62">
        <v>0</v>
      </c>
      <c r="M30" s="62">
        <v>0</v>
      </c>
      <c r="N30" s="62">
        <v>1</v>
      </c>
      <c r="O30" s="62">
        <v>1</v>
      </c>
      <c r="P30" s="62">
        <v>1</v>
      </c>
      <c r="Q30" s="62">
        <v>0</v>
      </c>
      <c r="R30" s="62">
        <v>1</v>
      </c>
      <c r="S30" s="62">
        <v>1</v>
      </c>
      <c r="T30" s="62">
        <v>1</v>
      </c>
      <c r="U30" s="62">
        <v>1</v>
      </c>
      <c r="V30" s="62">
        <v>1</v>
      </c>
      <c r="W30" s="62">
        <v>1</v>
      </c>
      <c r="X30" s="62">
        <v>1</v>
      </c>
      <c r="Y30" s="62">
        <v>1</v>
      </c>
      <c r="Z30" s="62">
        <v>1</v>
      </c>
      <c r="AA30" s="62">
        <v>1</v>
      </c>
      <c r="AB30" s="62">
        <v>1</v>
      </c>
      <c r="AC30" s="62">
        <v>1</v>
      </c>
      <c r="AD30" s="62">
        <v>1</v>
      </c>
      <c r="AE30" s="62">
        <v>1</v>
      </c>
      <c r="AF30" s="62">
        <v>1</v>
      </c>
      <c r="AG30" s="62">
        <v>1</v>
      </c>
      <c r="AH30" s="62">
        <v>1</v>
      </c>
      <c r="AI30" s="62">
        <v>1</v>
      </c>
      <c r="AJ30" s="62">
        <v>1</v>
      </c>
      <c r="AK30" s="62">
        <v>1</v>
      </c>
      <c r="AL30" s="62">
        <v>1</v>
      </c>
      <c r="AM30" s="62">
        <v>1</v>
      </c>
      <c r="AN30" s="62">
        <v>1</v>
      </c>
      <c r="AO30" s="62">
        <v>0</v>
      </c>
      <c r="AP30" s="62">
        <v>1</v>
      </c>
      <c r="AQ30" s="62">
        <v>1</v>
      </c>
      <c r="AR30" s="62">
        <v>1</v>
      </c>
      <c r="AS30" s="62">
        <v>0</v>
      </c>
      <c r="AT30" s="62">
        <v>0</v>
      </c>
      <c r="AU30" s="62">
        <v>0</v>
      </c>
      <c r="AV30" s="62">
        <v>1</v>
      </c>
      <c r="AW30" s="62">
        <v>1</v>
      </c>
      <c r="AX30" s="62">
        <v>1</v>
      </c>
      <c r="AY30" s="62">
        <v>1</v>
      </c>
      <c r="AZ30" s="62">
        <v>1</v>
      </c>
      <c r="BA30" s="62">
        <v>1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2">
        <v>0</v>
      </c>
      <c r="BN30" s="62">
        <v>0</v>
      </c>
    </row>
    <row r="31" spans="1:66" x14ac:dyDescent="0.25">
      <c r="A31" s="62" t="s">
        <v>154</v>
      </c>
      <c r="B31" s="62">
        <v>0</v>
      </c>
      <c r="C31" s="62">
        <v>1</v>
      </c>
      <c r="D31" s="62">
        <v>1</v>
      </c>
      <c r="E31" s="62">
        <v>1</v>
      </c>
      <c r="F31" s="62">
        <v>1</v>
      </c>
      <c r="G31" s="62">
        <v>1</v>
      </c>
      <c r="H31" s="62">
        <v>0</v>
      </c>
      <c r="I31" s="62">
        <v>0</v>
      </c>
      <c r="J31" s="62">
        <v>0</v>
      </c>
      <c r="K31" s="62">
        <v>1</v>
      </c>
      <c r="L31" s="62">
        <v>1</v>
      </c>
      <c r="M31" s="62">
        <v>1</v>
      </c>
      <c r="N31" s="62">
        <v>1</v>
      </c>
      <c r="O31" s="62">
        <v>1</v>
      </c>
      <c r="P31" s="62">
        <v>1</v>
      </c>
      <c r="Q31" s="62">
        <v>1</v>
      </c>
      <c r="R31" s="62">
        <v>0</v>
      </c>
      <c r="S31" s="62">
        <v>0</v>
      </c>
      <c r="T31" s="62">
        <v>0</v>
      </c>
      <c r="U31" s="62">
        <v>1</v>
      </c>
      <c r="V31" s="62">
        <v>1</v>
      </c>
      <c r="W31" s="62">
        <v>1</v>
      </c>
      <c r="X31" s="62">
        <v>1</v>
      </c>
      <c r="Y31" s="62">
        <v>1</v>
      </c>
      <c r="Z31" s="62">
        <v>1</v>
      </c>
      <c r="AA31" s="62">
        <v>0</v>
      </c>
      <c r="AB31" s="62">
        <v>1</v>
      </c>
      <c r="AC31" s="62">
        <v>1</v>
      </c>
      <c r="AD31" s="62">
        <v>1</v>
      </c>
      <c r="AE31" s="62">
        <v>1</v>
      </c>
      <c r="AF31" s="62">
        <v>1</v>
      </c>
      <c r="AG31" s="62">
        <v>0</v>
      </c>
      <c r="AH31" s="62">
        <v>0</v>
      </c>
      <c r="AI31" s="62">
        <v>1</v>
      </c>
      <c r="AJ31" s="62">
        <v>1</v>
      </c>
      <c r="AK31" s="62">
        <v>0</v>
      </c>
      <c r="AL31" s="62">
        <v>1</v>
      </c>
      <c r="AM31" s="62">
        <v>1</v>
      </c>
      <c r="AN31" s="62">
        <v>1</v>
      </c>
      <c r="AO31" s="62">
        <v>1</v>
      </c>
      <c r="AP31" s="62">
        <v>1</v>
      </c>
      <c r="AQ31" s="62">
        <v>1</v>
      </c>
      <c r="AR31" s="62">
        <v>1</v>
      </c>
      <c r="AS31" s="62">
        <v>0</v>
      </c>
      <c r="AT31" s="62">
        <v>0</v>
      </c>
      <c r="AU31" s="62">
        <v>1</v>
      </c>
      <c r="AV31" s="62">
        <v>0</v>
      </c>
      <c r="AW31" s="62">
        <v>0</v>
      </c>
      <c r="AX31" s="62">
        <v>0</v>
      </c>
      <c r="AY31" s="62">
        <v>0</v>
      </c>
      <c r="AZ31" s="62">
        <v>1</v>
      </c>
      <c r="BA31" s="62">
        <v>1</v>
      </c>
      <c r="BB31" s="62">
        <v>0</v>
      </c>
      <c r="BC31" s="62">
        <v>0</v>
      </c>
      <c r="BD31" s="62">
        <v>1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1</v>
      </c>
      <c r="BK31" s="62">
        <v>1</v>
      </c>
      <c r="BL31" s="62">
        <v>1</v>
      </c>
      <c r="BM31" s="62">
        <v>0</v>
      </c>
      <c r="BN31" s="62">
        <v>0</v>
      </c>
    </row>
    <row r="32" spans="1:66" x14ac:dyDescent="0.25">
      <c r="A32" s="62" t="s">
        <v>155</v>
      </c>
      <c r="B32" s="62">
        <v>0</v>
      </c>
      <c r="C32" s="62">
        <v>1</v>
      </c>
      <c r="D32" s="62">
        <v>1</v>
      </c>
      <c r="E32" s="62">
        <v>1</v>
      </c>
      <c r="F32" s="62">
        <v>1</v>
      </c>
      <c r="G32" s="62">
        <v>1</v>
      </c>
      <c r="H32" s="62">
        <v>0</v>
      </c>
      <c r="I32" s="62">
        <v>1</v>
      </c>
      <c r="J32" s="62">
        <v>0</v>
      </c>
      <c r="K32" s="62">
        <v>1</v>
      </c>
      <c r="L32" s="62">
        <v>1</v>
      </c>
      <c r="M32" s="62">
        <v>1</v>
      </c>
      <c r="N32" s="62">
        <v>1</v>
      </c>
      <c r="O32" s="62">
        <v>1</v>
      </c>
      <c r="P32" s="62">
        <v>1</v>
      </c>
      <c r="Q32" s="62">
        <v>1</v>
      </c>
      <c r="R32" s="62">
        <v>0</v>
      </c>
      <c r="S32" s="62">
        <v>0</v>
      </c>
      <c r="T32" s="62">
        <v>0</v>
      </c>
      <c r="U32" s="62">
        <v>1</v>
      </c>
      <c r="V32" s="62">
        <v>1</v>
      </c>
      <c r="W32" s="62">
        <v>1</v>
      </c>
      <c r="X32" s="62">
        <v>1</v>
      </c>
      <c r="Y32" s="62">
        <v>1</v>
      </c>
      <c r="Z32" s="62">
        <v>1</v>
      </c>
      <c r="AA32" s="62">
        <v>1</v>
      </c>
      <c r="AB32" s="62">
        <v>1</v>
      </c>
      <c r="AC32" s="62">
        <v>1</v>
      </c>
      <c r="AD32" s="62">
        <v>1</v>
      </c>
      <c r="AE32" s="62">
        <v>1</v>
      </c>
      <c r="AF32" s="62">
        <v>1</v>
      </c>
      <c r="AG32" s="62">
        <v>1</v>
      </c>
      <c r="AH32" s="62">
        <v>1</v>
      </c>
      <c r="AI32" s="62">
        <v>1</v>
      </c>
      <c r="AJ32" s="62">
        <v>1</v>
      </c>
      <c r="AK32" s="62">
        <v>1</v>
      </c>
      <c r="AL32" s="62">
        <v>1</v>
      </c>
      <c r="AM32" s="62">
        <v>1</v>
      </c>
      <c r="AN32" s="62">
        <v>1</v>
      </c>
      <c r="AO32" s="62">
        <v>1</v>
      </c>
      <c r="AP32" s="62">
        <v>1</v>
      </c>
      <c r="AQ32" s="62">
        <v>1</v>
      </c>
      <c r="AR32" s="62">
        <v>1</v>
      </c>
      <c r="AS32" s="62">
        <v>0</v>
      </c>
      <c r="AT32" s="62">
        <v>0</v>
      </c>
      <c r="AU32" s="62">
        <v>1</v>
      </c>
      <c r="AV32" s="62">
        <v>1</v>
      </c>
      <c r="AW32" s="62">
        <v>1</v>
      </c>
      <c r="AX32" s="62">
        <v>1</v>
      </c>
      <c r="AY32" s="62">
        <v>1</v>
      </c>
      <c r="AZ32" s="62">
        <v>1</v>
      </c>
      <c r="BA32" s="62">
        <v>1</v>
      </c>
      <c r="BB32" s="62">
        <v>0</v>
      </c>
      <c r="BC32" s="62">
        <v>0</v>
      </c>
      <c r="BD32" s="62">
        <v>1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1</v>
      </c>
      <c r="BK32" s="62">
        <v>1</v>
      </c>
      <c r="BL32" s="62">
        <v>1</v>
      </c>
      <c r="BM32" s="62">
        <v>0</v>
      </c>
      <c r="BN32" s="62">
        <v>0</v>
      </c>
    </row>
    <row r="33" spans="1:66" x14ac:dyDescent="0.25">
      <c r="A33" s="62" t="s">
        <v>156</v>
      </c>
      <c r="B33" s="62">
        <v>1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1</v>
      </c>
      <c r="I33" s="62">
        <v>0</v>
      </c>
      <c r="J33" s="62">
        <v>1</v>
      </c>
      <c r="K33" s="62">
        <v>1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1</v>
      </c>
      <c r="AP33" s="62">
        <v>0</v>
      </c>
      <c r="AQ33" s="62">
        <v>0</v>
      </c>
      <c r="AR33" s="62">
        <v>1</v>
      </c>
      <c r="AS33" s="62">
        <v>1</v>
      </c>
      <c r="AT33" s="62">
        <v>1</v>
      </c>
      <c r="AU33" s="62">
        <v>0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1</v>
      </c>
      <c r="BC33" s="62">
        <v>1</v>
      </c>
      <c r="BD33" s="62">
        <v>0</v>
      </c>
      <c r="BE33" s="62">
        <v>1</v>
      </c>
      <c r="BF33" s="62">
        <v>1</v>
      </c>
      <c r="BG33" s="62">
        <v>1</v>
      </c>
      <c r="BH33" s="62">
        <v>1</v>
      </c>
      <c r="BI33" s="62">
        <v>1</v>
      </c>
      <c r="BJ33" s="62">
        <v>0</v>
      </c>
      <c r="BK33" s="62">
        <v>0</v>
      </c>
      <c r="BL33" s="62">
        <v>0</v>
      </c>
      <c r="BM33" s="62">
        <v>1</v>
      </c>
      <c r="BN33" s="62">
        <v>1</v>
      </c>
    </row>
    <row r="34" spans="1:66" x14ac:dyDescent="0.25">
      <c r="A34" s="62" t="s">
        <v>157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1</v>
      </c>
      <c r="I34" s="62">
        <v>0</v>
      </c>
      <c r="J34" s="62">
        <v>1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1</v>
      </c>
      <c r="S34" s="62">
        <v>1</v>
      </c>
      <c r="T34" s="62">
        <v>1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1</v>
      </c>
      <c r="AT34" s="62">
        <v>1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1</v>
      </c>
      <c r="BC34" s="62">
        <v>1</v>
      </c>
      <c r="BD34" s="62">
        <v>0</v>
      </c>
      <c r="BE34" s="62">
        <v>1</v>
      </c>
      <c r="BF34" s="62">
        <v>1</v>
      </c>
      <c r="BG34" s="62">
        <v>1</v>
      </c>
      <c r="BH34" s="62">
        <v>1</v>
      </c>
      <c r="BI34" s="62">
        <v>1</v>
      </c>
      <c r="BJ34" s="62">
        <v>0</v>
      </c>
      <c r="BK34" s="62">
        <v>0</v>
      </c>
      <c r="BL34" s="62">
        <v>0</v>
      </c>
      <c r="BM34" s="62">
        <v>1</v>
      </c>
      <c r="BN34" s="62">
        <v>1</v>
      </c>
    </row>
    <row r="35" spans="1:66" x14ac:dyDescent="0.25">
      <c r="A35" s="62" t="s">
        <v>158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1</v>
      </c>
      <c r="I35" s="62">
        <v>0</v>
      </c>
      <c r="J35" s="62">
        <v>1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1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1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1</v>
      </c>
      <c r="AT35" s="62">
        <v>1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1</v>
      </c>
      <c r="BC35" s="62">
        <v>1</v>
      </c>
      <c r="BD35" s="62">
        <v>0</v>
      </c>
      <c r="BE35" s="62">
        <v>1</v>
      </c>
      <c r="BF35" s="62">
        <v>1</v>
      </c>
      <c r="BG35" s="62">
        <v>1</v>
      </c>
      <c r="BH35" s="62">
        <v>1</v>
      </c>
      <c r="BI35" s="62">
        <v>1</v>
      </c>
      <c r="BJ35" s="62">
        <v>0</v>
      </c>
      <c r="BK35" s="62">
        <v>0</v>
      </c>
      <c r="BL35" s="62">
        <v>0</v>
      </c>
      <c r="BM35" s="62">
        <v>1</v>
      </c>
      <c r="BN35" s="62">
        <v>1</v>
      </c>
    </row>
    <row r="36" spans="1:66" x14ac:dyDescent="0.25">
      <c r="A36" s="62" t="s">
        <v>159</v>
      </c>
      <c r="B36" s="62">
        <v>1</v>
      </c>
      <c r="C36" s="62">
        <v>1</v>
      </c>
      <c r="D36" s="62">
        <v>1</v>
      </c>
      <c r="E36" s="62">
        <v>1</v>
      </c>
      <c r="F36" s="62">
        <v>1</v>
      </c>
      <c r="G36" s="62">
        <v>1</v>
      </c>
      <c r="H36" s="62">
        <v>1</v>
      </c>
      <c r="I36" s="62">
        <v>1</v>
      </c>
      <c r="J36" s="62">
        <v>1</v>
      </c>
      <c r="K36" s="62">
        <v>0</v>
      </c>
      <c r="L36" s="62">
        <v>1</v>
      </c>
      <c r="M36" s="62">
        <v>1</v>
      </c>
      <c r="N36" s="62">
        <v>1</v>
      </c>
      <c r="O36" s="62">
        <v>1</v>
      </c>
      <c r="P36" s="62">
        <v>1</v>
      </c>
      <c r="Q36" s="62">
        <v>1</v>
      </c>
      <c r="R36" s="62">
        <v>1</v>
      </c>
      <c r="S36" s="62">
        <v>1</v>
      </c>
      <c r="T36" s="62">
        <v>1</v>
      </c>
      <c r="U36" s="62">
        <v>1</v>
      </c>
      <c r="V36" s="62">
        <v>1</v>
      </c>
      <c r="W36" s="62">
        <v>1</v>
      </c>
      <c r="X36" s="62">
        <v>1</v>
      </c>
      <c r="Y36" s="62">
        <v>1</v>
      </c>
      <c r="Z36" s="62">
        <v>1</v>
      </c>
      <c r="AA36" s="62">
        <v>1</v>
      </c>
      <c r="AB36" s="62">
        <v>1</v>
      </c>
      <c r="AC36" s="62">
        <v>1</v>
      </c>
      <c r="AD36" s="62">
        <v>1</v>
      </c>
      <c r="AE36" s="62">
        <v>1</v>
      </c>
      <c r="AF36" s="62">
        <v>0</v>
      </c>
      <c r="AG36" s="62">
        <v>1</v>
      </c>
      <c r="AH36" s="62">
        <v>1</v>
      </c>
      <c r="AI36" s="62">
        <v>1</v>
      </c>
      <c r="AJ36" s="62">
        <v>1</v>
      </c>
      <c r="AK36" s="62">
        <v>1</v>
      </c>
      <c r="AL36" s="62">
        <v>0</v>
      </c>
      <c r="AM36" s="62">
        <v>0</v>
      </c>
      <c r="AN36" s="62">
        <v>0</v>
      </c>
      <c r="AO36" s="62">
        <v>0</v>
      </c>
      <c r="AP36" s="62">
        <v>1</v>
      </c>
      <c r="AQ36" s="62">
        <v>1</v>
      </c>
      <c r="AR36" s="62">
        <v>1</v>
      </c>
      <c r="AS36" s="62">
        <v>1</v>
      </c>
      <c r="AT36" s="62">
        <v>0</v>
      </c>
      <c r="AU36" s="62">
        <v>1</v>
      </c>
      <c r="AV36" s="62">
        <v>1</v>
      </c>
      <c r="AW36" s="62">
        <v>1</v>
      </c>
      <c r="AX36" s="62">
        <v>1</v>
      </c>
      <c r="AY36" s="62">
        <v>1</v>
      </c>
      <c r="AZ36" s="62">
        <v>1</v>
      </c>
      <c r="BA36" s="62">
        <v>1</v>
      </c>
      <c r="BB36" s="62">
        <v>1</v>
      </c>
      <c r="BC36" s="62">
        <v>1</v>
      </c>
      <c r="BD36" s="62">
        <v>1</v>
      </c>
      <c r="BE36" s="62">
        <v>1</v>
      </c>
      <c r="BF36" s="62">
        <v>0</v>
      </c>
      <c r="BG36" s="62">
        <v>1</v>
      </c>
      <c r="BH36" s="62">
        <v>0</v>
      </c>
      <c r="BI36" s="62">
        <v>0</v>
      </c>
      <c r="BJ36" s="62">
        <v>1</v>
      </c>
      <c r="BK36" s="62">
        <v>1</v>
      </c>
      <c r="BL36" s="62">
        <v>1</v>
      </c>
      <c r="BM36" s="62">
        <v>1</v>
      </c>
      <c r="BN36" s="62">
        <v>1</v>
      </c>
    </row>
    <row r="37" spans="1:66" x14ac:dyDescent="0.25">
      <c r="A37" s="62" t="s">
        <v>160</v>
      </c>
      <c r="B37" s="62">
        <v>0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1</v>
      </c>
      <c r="I37" s="62">
        <v>0</v>
      </c>
      <c r="J37" s="62">
        <v>1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1</v>
      </c>
      <c r="AT37" s="62">
        <v>1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1</v>
      </c>
      <c r="BF37" s="62">
        <v>1</v>
      </c>
      <c r="BG37" s="62">
        <v>1</v>
      </c>
      <c r="BH37" s="62">
        <v>1</v>
      </c>
      <c r="BI37" s="62">
        <v>1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</row>
    <row r="38" spans="1:66" x14ac:dyDescent="0.25">
      <c r="A38" s="62" t="s">
        <v>161</v>
      </c>
      <c r="B38" s="62">
        <v>0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1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1</v>
      </c>
      <c r="AM38" s="62">
        <v>1</v>
      </c>
      <c r="AN38" s="62">
        <v>1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1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</row>
    <row r="39" spans="1:66" x14ac:dyDescent="0.25">
      <c r="A39" s="62" t="s">
        <v>162</v>
      </c>
      <c r="B39" s="62">
        <v>1</v>
      </c>
      <c r="C39" s="62">
        <v>1</v>
      </c>
      <c r="D39" s="62">
        <v>1</v>
      </c>
      <c r="E39" s="62">
        <v>1</v>
      </c>
      <c r="F39" s="62">
        <v>1</v>
      </c>
      <c r="G39" s="62">
        <v>1</v>
      </c>
      <c r="H39" s="62">
        <v>0</v>
      </c>
      <c r="I39" s="62">
        <v>1</v>
      </c>
      <c r="J39" s="62">
        <v>0</v>
      </c>
      <c r="K39" s="62">
        <v>1</v>
      </c>
      <c r="L39" s="62">
        <v>1</v>
      </c>
      <c r="M39" s="62">
        <v>1</v>
      </c>
      <c r="N39" s="62">
        <v>1</v>
      </c>
      <c r="O39" s="62">
        <v>1</v>
      </c>
      <c r="P39" s="62">
        <v>1</v>
      </c>
      <c r="Q39" s="62">
        <v>1</v>
      </c>
      <c r="R39" s="62">
        <v>1</v>
      </c>
      <c r="S39" s="62">
        <v>1</v>
      </c>
      <c r="T39" s="62">
        <v>1</v>
      </c>
      <c r="U39" s="62">
        <v>1</v>
      </c>
      <c r="V39" s="62">
        <v>1</v>
      </c>
      <c r="W39" s="62">
        <v>1</v>
      </c>
      <c r="X39" s="62">
        <v>1</v>
      </c>
      <c r="Y39" s="62">
        <v>1</v>
      </c>
      <c r="Z39" s="62">
        <v>1</v>
      </c>
      <c r="AA39" s="62">
        <v>1</v>
      </c>
      <c r="AB39" s="62">
        <v>1</v>
      </c>
      <c r="AC39" s="62">
        <v>1</v>
      </c>
      <c r="AD39" s="62">
        <v>1</v>
      </c>
      <c r="AE39" s="62">
        <v>1</v>
      </c>
      <c r="AF39" s="62">
        <v>1</v>
      </c>
      <c r="AG39" s="62">
        <v>1</v>
      </c>
      <c r="AH39" s="62">
        <v>1</v>
      </c>
      <c r="AI39" s="62">
        <v>1</v>
      </c>
      <c r="AJ39" s="62">
        <v>1</v>
      </c>
      <c r="AK39" s="62">
        <v>1</v>
      </c>
      <c r="AL39" s="62">
        <v>1</v>
      </c>
      <c r="AM39" s="62">
        <v>1</v>
      </c>
      <c r="AN39" s="62">
        <v>1</v>
      </c>
      <c r="AO39" s="62">
        <v>1</v>
      </c>
      <c r="AP39" s="62">
        <v>0</v>
      </c>
      <c r="AQ39" s="62">
        <v>1</v>
      </c>
      <c r="AR39" s="62">
        <v>1</v>
      </c>
      <c r="AS39" s="62">
        <v>0</v>
      </c>
      <c r="AT39" s="62">
        <v>0</v>
      </c>
      <c r="AU39" s="62">
        <v>1</v>
      </c>
      <c r="AV39" s="62">
        <v>1</v>
      </c>
      <c r="AW39" s="62">
        <v>1</v>
      </c>
      <c r="AX39" s="62">
        <v>1</v>
      </c>
      <c r="AY39" s="62">
        <v>1</v>
      </c>
      <c r="AZ39" s="62">
        <v>1</v>
      </c>
      <c r="BA39" s="62">
        <v>1</v>
      </c>
      <c r="BB39" s="62">
        <v>1</v>
      </c>
      <c r="BC39" s="62">
        <v>1</v>
      </c>
      <c r="BD39" s="62">
        <v>1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1</v>
      </c>
      <c r="BK39" s="62">
        <v>1</v>
      </c>
      <c r="BL39" s="62">
        <v>1</v>
      </c>
      <c r="BM39" s="62">
        <v>1</v>
      </c>
      <c r="BN39" s="62">
        <v>1</v>
      </c>
    </row>
    <row r="40" spans="1:66" x14ac:dyDescent="0.25">
      <c r="A40" s="62" t="s">
        <v>163</v>
      </c>
      <c r="B40" s="62">
        <v>0</v>
      </c>
      <c r="C40" s="62">
        <v>1</v>
      </c>
      <c r="D40" s="62">
        <v>1</v>
      </c>
      <c r="E40" s="62">
        <v>1</v>
      </c>
      <c r="F40" s="62">
        <v>1</v>
      </c>
      <c r="G40" s="62">
        <v>1</v>
      </c>
      <c r="H40" s="62">
        <v>1</v>
      </c>
      <c r="I40" s="62">
        <v>1</v>
      </c>
      <c r="J40" s="62">
        <v>1</v>
      </c>
      <c r="K40" s="62">
        <v>1</v>
      </c>
      <c r="L40" s="62">
        <v>1</v>
      </c>
      <c r="M40" s="62">
        <v>1</v>
      </c>
      <c r="N40" s="62">
        <v>1</v>
      </c>
      <c r="O40" s="62">
        <v>1</v>
      </c>
      <c r="P40" s="62">
        <v>1</v>
      </c>
      <c r="Q40" s="62">
        <v>1</v>
      </c>
      <c r="R40" s="62">
        <v>1</v>
      </c>
      <c r="S40" s="62">
        <v>1</v>
      </c>
      <c r="T40" s="62">
        <v>1</v>
      </c>
      <c r="U40" s="62">
        <v>1</v>
      </c>
      <c r="V40" s="62">
        <v>1</v>
      </c>
      <c r="W40" s="62">
        <v>1</v>
      </c>
      <c r="X40" s="62">
        <v>1</v>
      </c>
      <c r="Y40" s="62">
        <v>1</v>
      </c>
      <c r="Z40" s="62">
        <v>1</v>
      </c>
      <c r="AA40" s="62">
        <v>1</v>
      </c>
      <c r="AB40" s="62">
        <v>1</v>
      </c>
      <c r="AC40" s="62">
        <v>1</v>
      </c>
      <c r="AD40" s="62">
        <v>1</v>
      </c>
      <c r="AE40" s="62">
        <v>1</v>
      </c>
      <c r="AF40" s="62">
        <v>1</v>
      </c>
      <c r="AG40" s="62">
        <v>1</v>
      </c>
      <c r="AH40" s="62">
        <v>1</v>
      </c>
      <c r="AI40" s="62">
        <v>1</v>
      </c>
      <c r="AJ40" s="62">
        <v>1</v>
      </c>
      <c r="AK40" s="62">
        <v>1</v>
      </c>
      <c r="AL40" s="62">
        <v>1</v>
      </c>
      <c r="AM40" s="62">
        <v>1</v>
      </c>
      <c r="AN40" s="62">
        <v>1</v>
      </c>
      <c r="AO40" s="62">
        <v>1</v>
      </c>
      <c r="AP40" s="62">
        <v>1</v>
      </c>
      <c r="AQ40" s="62">
        <v>1</v>
      </c>
      <c r="AR40" s="62">
        <v>1</v>
      </c>
      <c r="AS40" s="62">
        <v>1</v>
      </c>
      <c r="AT40" s="62">
        <v>1</v>
      </c>
      <c r="AU40" s="62">
        <v>1</v>
      </c>
      <c r="AV40" s="62">
        <v>1</v>
      </c>
      <c r="AW40" s="62">
        <v>1</v>
      </c>
      <c r="AX40" s="62">
        <v>1</v>
      </c>
      <c r="AY40" s="62">
        <v>1</v>
      </c>
      <c r="AZ40" s="62">
        <v>1</v>
      </c>
      <c r="BA40" s="62">
        <v>1</v>
      </c>
      <c r="BB40" s="62">
        <v>1</v>
      </c>
      <c r="BC40" s="62">
        <v>1</v>
      </c>
      <c r="BD40" s="62">
        <v>1</v>
      </c>
      <c r="BE40" s="62">
        <v>1</v>
      </c>
      <c r="BF40" s="62">
        <v>1</v>
      </c>
      <c r="BG40" s="62">
        <v>1</v>
      </c>
      <c r="BH40" s="62">
        <v>1</v>
      </c>
      <c r="BI40" s="62">
        <v>1</v>
      </c>
      <c r="BJ40" s="62">
        <v>1</v>
      </c>
      <c r="BK40" s="62">
        <v>1</v>
      </c>
      <c r="BL40" s="62">
        <v>1</v>
      </c>
      <c r="BM40" s="62">
        <v>1</v>
      </c>
      <c r="BN40" s="62">
        <v>1</v>
      </c>
    </row>
    <row r="41" spans="1:66" x14ac:dyDescent="0.25">
      <c r="A41" s="62" t="s">
        <v>164</v>
      </c>
      <c r="B41" s="62">
        <v>1</v>
      </c>
      <c r="C41" s="62">
        <v>0</v>
      </c>
      <c r="D41" s="62">
        <v>0</v>
      </c>
      <c r="E41" s="62">
        <v>0</v>
      </c>
      <c r="F41" s="62">
        <v>0</v>
      </c>
      <c r="G41" s="62">
        <v>1</v>
      </c>
      <c r="H41" s="62">
        <v>1</v>
      </c>
      <c r="I41" s="62">
        <v>0</v>
      </c>
      <c r="J41" s="62">
        <v>1</v>
      </c>
      <c r="K41" s="62">
        <v>1</v>
      </c>
      <c r="L41" s="62">
        <v>1</v>
      </c>
      <c r="M41" s="62">
        <v>1</v>
      </c>
      <c r="N41" s="62">
        <v>0</v>
      </c>
      <c r="O41" s="62">
        <v>0</v>
      </c>
      <c r="P41" s="62">
        <v>0</v>
      </c>
      <c r="Q41" s="62">
        <v>1</v>
      </c>
      <c r="R41" s="62">
        <v>0</v>
      </c>
      <c r="S41" s="62">
        <v>0</v>
      </c>
      <c r="T41" s="62">
        <v>0</v>
      </c>
      <c r="U41" s="62">
        <v>1</v>
      </c>
      <c r="V41" s="62">
        <v>0</v>
      </c>
      <c r="W41" s="62">
        <v>0</v>
      </c>
      <c r="X41" s="62">
        <v>0</v>
      </c>
      <c r="Y41" s="62">
        <v>1</v>
      </c>
      <c r="Z41" s="62">
        <v>1</v>
      </c>
      <c r="AA41" s="62">
        <v>1</v>
      </c>
      <c r="AB41" s="62">
        <v>0</v>
      </c>
      <c r="AC41" s="62">
        <v>0</v>
      </c>
      <c r="AD41" s="62">
        <v>0</v>
      </c>
      <c r="AE41" s="62">
        <v>0</v>
      </c>
      <c r="AF41" s="62">
        <v>0</v>
      </c>
      <c r="AG41" s="62">
        <v>0</v>
      </c>
      <c r="AH41" s="62">
        <v>0</v>
      </c>
      <c r="AI41" s="62">
        <v>1</v>
      </c>
      <c r="AJ41" s="62">
        <v>1</v>
      </c>
      <c r="AK41" s="62">
        <v>0</v>
      </c>
      <c r="AL41" s="62">
        <v>0</v>
      </c>
      <c r="AM41" s="62">
        <v>0</v>
      </c>
      <c r="AN41" s="62">
        <v>0</v>
      </c>
      <c r="AO41" s="62">
        <v>1</v>
      </c>
      <c r="AP41" s="62">
        <v>1</v>
      </c>
      <c r="AQ41" s="62">
        <v>0</v>
      </c>
      <c r="AR41" s="62">
        <v>0</v>
      </c>
      <c r="AS41" s="62">
        <v>1</v>
      </c>
      <c r="AT41" s="62">
        <v>1</v>
      </c>
      <c r="AU41" s="62">
        <v>1</v>
      </c>
      <c r="AV41" s="62">
        <v>0</v>
      </c>
      <c r="AW41" s="62">
        <v>0</v>
      </c>
      <c r="AX41" s="62">
        <v>0</v>
      </c>
      <c r="AY41" s="62">
        <v>0</v>
      </c>
      <c r="AZ41" s="62">
        <v>1</v>
      </c>
      <c r="BA41" s="62">
        <v>1</v>
      </c>
      <c r="BB41" s="62">
        <v>0</v>
      </c>
      <c r="BC41" s="62">
        <v>0</v>
      </c>
      <c r="BD41" s="62">
        <v>1</v>
      </c>
      <c r="BE41" s="62">
        <v>1</v>
      </c>
      <c r="BF41" s="62">
        <v>1</v>
      </c>
      <c r="BG41" s="62">
        <v>1</v>
      </c>
      <c r="BH41" s="62">
        <v>1</v>
      </c>
      <c r="BI41" s="62">
        <v>1</v>
      </c>
      <c r="BJ41" s="62">
        <v>1</v>
      </c>
      <c r="BK41" s="62">
        <v>1</v>
      </c>
      <c r="BL41" s="62">
        <v>1</v>
      </c>
      <c r="BM41" s="62">
        <v>1</v>
      </c>
      <c r="BN41" s="62">
        <v>1</v>
      </c>
    </row>
    <row r="42" spans="1:66" x14ac:dyDescent="0.25">
      <c r="A42" s="62" t="s">
        <v>165</v>
      </c>
      <c r="B42" s="62">
        <v>0</v>
      </c>
      <c r="C42" s="62">
        <v>1</v>
      </c>
      <c r="D42" s="62">
        <v>1</v>
      </c>
      <c r="E42" s="62">
        <v>1</v>
      </c>
      <c r="F42" s="62">
        <v>1</v>
      </c>
      <c r="G42" s="62">
        <v>1</v>
      </c>
      <c r="H42" s="62">
        <v>1</v>
      </c>
      <c r="I42" s="62">
        <v>1</v>
      </c>
      <c r="J42" s="62">
        <v>1</v>
      </c>
      <c r="K42" s="62">
        <v>0</v>
      </c>
      <c r="L42" s="62">
        <v>1</v>
      </c>
      <c r="M42" s="62">
        <v>1</v>
      </c>
      <c r="N42" s="62">
        <v>1</v>
      </c>
      <c r="O42" s="62">
        <v>1</v>
      </c>
      <c r="P42" s="62">
        <v>1</v>
      </c>
      <c r="Q42" s="62">
        <v>1</v>
      </c>
      <c r="R42" s="62">
        <v>0</v>
      </c>
      <c r="S42" s="62">
        <v>0</v>
      </c>
      <c r="T42" s="62">
        <v>0</v>
      </c>
      <c r="U42" s="62">
        <v>1</v>
      </c>
      <c r="V42" s="62">
        <v>1</v>
      </c>
      <c r="W42" s="62">
        <v>1</v>
      </c>
      <c r="X42" s="62">
        <v>1</v>
      </c>
      <c r="Y42" s="62">
        <v>1</v>
      </c>
      <c r="Z42" s="62">
        <v>1</v>
      </c>
      <c r="AA42" s="62">
        <v>1</v>
      </c>
      <c r="AB42" s="62">
        <v>1</v>
      </c>
      <c r="AC42" s="62">
        <v>1</v>
      </c>
      <c r="AD42" s="62">
        <v>1</v>
      </c>
      <c r="AE42" s="62">
        <v>1</v>
      </c>
      <c r="AF42" s="62">
        <v>0</v>
      </c>
      <c r="AG42" s="62">
        <v>1</v>
      </c>
      <c r="AH42" s="62">
        <v>1</v>
      </c>
      <c r="AI42" s="62">
        <v>1</v>
      </c>
      <c r="AJ42" s="62">
        <v>1</v>
      </c>
      <c r="AK42" s="62">
        <v>1</v>
      </c>
      <c r="AL42" s="62">
        <v>0</v>
      </c>
      <c r="AM42" s="62">
        <v>0</v>
      </c>
      <c r="AN42" s="62">
        <v>0</v>
      </c>
      <c r="AO42" s="62">
        <v>0</v>
      </c>
      <c r="AP42" s="62">
        <v>1</v>
      </c>
      <c r="AQ42" s="62">
        <v>1</v>
      </c>
      <c r="AR42" s="62">
        <v>1</v>
      </c>
      <c r="AS42" s="62">
        <v>1</v>
      </c>
      <c r="AT42" s="62">
        <v>1</v>
      </c>
      <c r="AU42" s="62">
        <v>1</v>
      </c>
      <c r="AV42" s="62">
        <v>1</v>
      </c>
      <c r="AW42" s="62">
        <v>1</v>
      </c>
      <c r="AX42" s="62">
        <v>1</v>
      </c>
      <c r="AY42" s="62">
        <v>1</v>
      </c>
      <c r="AZ42" s="62">
        <v>1</v>
      </c>
      <c r="BA42" s="62">
        <v>1</v>
      </c>
      <c r="BB42" s="62">
        <v>1</v>
      </c>
      <c r="BC42" s="62">
        <v>1</v>
      </c>
      <c r="BD42" s="62">
        <v>1</v>
      </c>
      <c r="BE42" s="62">
        <v>1</v>
      </c>
      <c r="BF42" s="62">
        <v>1</v>
      </c>
      <c r="BG42" s="62">
        <v>1</v>
      </c>
      <c r="BH42" s="62">
        <v>1</v>
      </c>
      <c r="BI42" s="62">
        <v>1</v>
      </c>
      <c r="BJ42" s="62">
        <v>1</v>
      </c>
      <c r="BK42" s="62">
        <v>1</v>
      </c>
      <c r="BL42" s="62">
        <v>1</v>
      </c>
      <c r="BM42" s="62">
        <v>1</v>
      </c>
      <c r="BN42" s="62">
        <v>1</v>
      </c>
    </row>
    <row r="43" spans="1:66" x14ac:dyDescent="0.25">
      <c r="A43" s="62" t="s">
        <v>166</v>
      </c>
      <c r="B43" s="62">
        <v>1</v>
      </c>
      <c r="C43" s="62">
        <v>0</v>
      </c>
      <c r="D43" s="62">
        <v>0</v>
      </c>
      <c r="E43" s="62">
        <v>0</v>
      </c>
      <c r="F43" s="62">
        <v>0</v>
      </c>
      <c r="G43" s="62">
        <v>1</v>
      </c>
      <c r="H43" s="62">
        <v>1</v>
      </c>
      <c r="I43" s="62">
        <v>0</v>
      </c>
      <c r="J43" s="62">
        <v>1</v>
      </c>
      <c r="K43" s="62">
        <v>0</v>
      </c>
      <c r="L43" s="62">
        <v>1</v>
      </c>
      <c r="M43" s="62">
        <v>1</v>
      </c>
      <c r="N43" s="62">
        <v>1</v>
      </c>
      <c r="O43" s="62">
        <v>1</v>
      </c>
      <c r="P43" s="62">
        <v>0</v>
      </c>
      <c r="Q43" s="62">
        <v>1</v>
      </c>
      <c r="R43" s="62">
        <v>1</v>
      </c>
      <c r="S43" s="62">
        <v>1</v>
      </c>
      <c r="T43" s="62">
        <v>1</v>
      </c>
      <c r="U43" s="62">
        <v>1</v>
      </c>
      <c r="V43" s="62">
        <v>1</v>
      </c>
      <c r="W43" s="62">
        <v>1</v>
      </c>
      <c r="X43" s="62">
        <v>1</v>
      </c>
      <c r="Y43" s="62">
        <v>0</v>
      </c>
      <c r="Z43" s="62">
        <v>1</v>
      </c>
      <c r="AA43" s="62">
        <v>1</v>
      </c>
      <c r="AB43" s="62">
        <v>1</v>
      </c>
      <c r="AC43" s="62">
        <v>0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1</v>
      </c>
      <c r="AJ43" s="62">
        <v>1</v>
      </c>
      <c r="AK43" s="62">
        <v>0</v>
      </c>
      <c r="AL43" s="62">
        <v>0</v>
      </c>
      <c r="AM43" s="62">
        <v>0</v>
      </c>
      <c r="AN43" s="62">
        <v>0</v>
      </c>
      <c r="AO43" s="62">
        <v>0</v>
      </c>
      <c r="AP43" s="62">
        <v>1</v>
      </c>
      <c r="AQ43" s="62">
        <v>1</v>
      </c>
      <c r="AR43" s="62">
        <v>1</v>
      </c>
      <c r="AS43" s="62">
        <v>1</v>
      </c>
      <c r="AT43" s="62">
        <v>1</v>
      </c>
      <c r="AU43" s="62">
        <v>1</v>
      </c>
      <c r="AV43" s="62">
        <v>0</v>
      </c>
      <c r="AW43" s="62">
        <v>0</v>
      </c>
      <c r="AX43" s="62">
        <v>0</v>
      </c>
      <c r="AY43" s="62">
        <v>0</v>
      </c>
      <c r="AZ43" s="62">
        <v>1</v>
      </c>
      <c r="BA43" s="62">
        <v>1</v>
      </c>
      <c r="BB43" s="62">
        <v>1</v>
      </c>
      <c r="BC43" s="62">
        <v>1</v>
      </c>
      <c r="BD43" s="62">
        <v>1</v>
      </c>
      <c r="BE43" s="62">
        <v>1</v>
      </c>
      <c r="BF43" s="62">
        <v>1</v>
      </c>
      <c r="BG43" s="62">
        <v>1</v>
      </c>
      <c r="BH43" s="62">
        <v>1</v>
      </c>
      <c r="BI43" s="62">
        <v>1</v>
      </c>
      <c r="BJ43" s="62">
        <v>1</v>
      </c>
      <c r="BK43" s="62">
        <v>1</v>
      </c>
      <c r="BL43" s="62">
        <v>1</v>
      </c>
      <c r="BM43" s="62">
        <v>1</v>
      </c>
      <c r="BN43" s="62">
        <v>1</v>
      </c>
    </row>
    <row r="44" spans="1:66" x14ac:dyDescent="0.25">
      <c r="A44" s="62" t="s">
        <v>167</v>
      </c>
      <c r="B44" s="62">
        <v>1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1</v>
      </c>
      <c r="T44" s="62">
        <v>1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0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</row>
    <row r="45" spans="1:66" x14ac:dyDescent="0.25">
      <c r="A45" s="62" t="s">
        <v>168</v>
      </c>
      <c r="B45" s="62">
        <v>0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1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0</v>
      </c>
      <c r="AL45" s="62">
        <v>0</v>
      </c>
      <c r="AM45" s="62">
        <v>0</v>
      </c>
      <c r="AN45" s="62">
        <v>0</v>
      </c>
      <c r="AO45" s="62">
        <v>0</v>
      </c>
      <c r="AP45" s="62">
        <v>0</v>
      </c>
      <c r="AQ45" s="62">
        <v>0</v>
      </c>
      <c r="AR45" s="62">
        <v>1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</row>
    <row r="46" spans="1:66" x14ac:dyDescent="0.25">
      <c r="A46" s="62" t="s">
        <v>169</v>
      </c>
      <c r="B46" s="62">
        <v>1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1</v>
      </c>
      <c r="S46" s="62">
        <v>1</v>
      </c>
      <c r="T46" s="62">
        <v>1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0</v>
      </c>
      <c r="AA46" s="62">
        <v>1</v>
      </c>
      <c r="AB46" s="62">
        <v>0</v>
      </c>
      <c r="AC46" s="62">
        <v>0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1</v>
      </c>
      <c r="AN46" s="62">
        <v>1</v>
      </c>
      <c r="AO46" s="62">
        <v>0</v>
      </c>
      <c r="AP46" s="62">
        <v>0</v>
      </c>
      <c r="AQ46" s="62">
        <v>0</v>
      </c>
      <c r="AR46" s="62">
        <v>1</v>
      </c>
      <c r="AS46" s="62">
        <v>0</v>
      </c>
      <c r="AT46" s="62">
        <v>1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1</v>
      </c>
      <c r="BG46" s="62">
        <v>0</v>
      </c>
      <c r="BH46" s="62">
        <v>1</v>
      </c>
      <c r="BI46" s="62">
        <v>1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</row>
    <row r="47" spans="1:66" x14ac:dyDescent="0.25">
      <c r="A47" s="62" t="s">
        <v>170</v>
      </c>
      <c r="B47" s="62">
        <v>1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  <c r="AO47" s="62">
        <v>0</v>
      </c>
      <c r="AP47" s="62">
        <v>0</v>
      </c>
      <c r="AQ47" s="62">
        <v>1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0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</row>
    <row r="48" spans="1:66" x14ac:dyDescent="0.25">
      <c r="A48" s="62" t="s">
        <v>171</v>
      </c>
      <c r="B48" s="62">
        <v>0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1</v>
      </c>
      <c r="S48" s="62">
        <v>1</v>
      </c>
      <c r="T48" s="62">
        <v>1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0</v>
      </c>
      <c r="AG48" s="62">
        <v>0</v>
      </c>
      <c r="AH48" s="62">
        <v>0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1</v>
      </c>
      <c r="AY48" s="62">
        <v>0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1</v>
      </c>
      <c r="BL48" s="62">
        <v>1</v>
      </c>
      <c r="BM48" s="62">
        <v>0</v>
      </c>
      <c r="BN48" s="62">
        <v>0</v>
      </c>
    </row>
    <row r="49" spans="1:66" x14ac:dyDescent="0.25">
      <c r="A49" s="62" t="s">
        <v>172</v>
      </c>
      <c r="B49" s="62">
        <v>1</v>
      </c>
      <c r="C49" s="62">
        <v>1</v>
      </c>
      <c r="D49" s="62">
        <v>1</v>
      </c>
      <c r="E49" s="62">
        <v>1</v>
      </c>
      <c r="F49" s="62">
        <v>1</v>
      </c>
      <c r="G49" s="62">
        <v>0</v>
      </c>
      <c r="H49" s="62">
        <v>1</v>
      </c>
      <c r="I49" s="62">
        <v>1</v>
      </c>
      <c r="J49" s="62">
        <v>1</v>
      </c>
      <c r="K49" s="62">
        <v>0</v>
      </c>
      <c r="L49" s="62">
        <v>1</v>
      </c>
      <c r="M49" s="62">
        <v>0</v>
      </c>
      <c r="N49" s="62">
        <v>1</v>
      </c>
      <c r="O49" s="62">
        <v>1</v>
      </c>
      <c r="P49" s="62">
        <v>1</v>
      </c>
      <c r="Q49" s="62">
        <v>0</v>
      </c>
      <c r="R49" s="62">
        <v>1</v>
      </c>
      <c r="S49" s="62">
        <v>1</v>
      </c>
      <c r="T49" s="62">
        <v>1</v>
      </c>
      <c r="U49" s="62">
        <v>1</v>
      </c>
      <c r="V49" s="62">
        <v>1</v>
      </c>
      <c r="W49" s="62">
        <v>1</v>
      </c>
      <c r="X49" s="62">
        <v>1</v>
      </c>
      <c r="Y49" s="62">
        <v>1</v>
      </c>
      <c r="Z49" s="62">
        <v>1</v>
      </c>
      <c r="AA49" s="62">
        <v>1</v>
      </c>
      <c r="AB49" s="62">
        <v>0</v>
      </c>
      <c r="AC49" s="62">
        <v>1</v>
      </c>
      <c r="AD49" s="62">
        <v>1</v>
      </c>
      <c r="AE49" s="62">
        <v>1</v>
      </c>
      <c r="AF49" s="62">
        <v>1</v>
      </c>
      <c r="AG49" s="62">
        <v>1</v>
      </c>
      <c r="AH49" s="62">
        <v>1</v>
      </c>
      <c r="AI49" s="62">
        <v>1</v>
      </c>
      <c r="AJ49" s="62">
        <v>1</v>
      </c>
      <c r="AK49" s="62">
        <v>1</v>
      </c>
      <c r="AL49" s="62">
        <v>1</v>
      </c>
      <c r="AM49" s="62">
        <v>1</v>
      </c>
      <c r="AN49" s="62">
        <v>1</v>
      </c>
      <c r="AO49" s="62">
        <v>0</v>
      </c>
      <c r="AP49" s="62">
        <v>1</v>
      </c>
      <c r="AQ49" s="62">
        <v>1</v>
      </c>
      <c r="AR49" s="62">
        <v>1</v>
      </c>
      <c r="AS49" s="62">
        <v>1</v>
      </c>
      <c r="AT49" s="62">
        <v>1</v>
      </c>
      <c r="AU49" s="62">
        <v>0</v>
      </c>
      <c r="AV49" s="62">
        <v>1</v>
      </c>
      <c r="AW49" s="62">
        <v>1</v>
      </c>
      <c r="AX49" s="62">
        <v>1</v>
      </c>
      <c r="AY49" s="62">
        <v>1</v>
      </c>
      <c r="AZ49" s="62">
        <v>1</v>
      </c>
      <c r="BA49" s="62">
        <v>1</v>
      </c>
      <c r="BB49" s="62">
        <v>1</v>
      </c>
      <c r="BC49" s="62">
        <v>1</v>
      </c>
      <c r="BD49" s="62">
        <v>1</v>
      </c>
      <c r="BE49" s="62">
        <v>1</v>
      </c>
      <c r="BF49" s="62">
        <v>1</v>
      </c>
      <c r="BG49" s="62">
        <v>1</v>
      </c>
      <c r="BH49" s="62">
        <v>1</v>
      </c>
      <c r="BI49" s="62">
        <v>1</v>
      </c>
      <c r="BJ49" s="62">
        <v>1</v>
      </c>
      <c r="BK49" s="62">
        <v>1</v>
      </c>
      <c r="BL49" s="62">
        <v>1</v>
      </c>
      <c r="BM49" s="62">
        <v>1</v>
      </c>
      <c r="BN49" s="62">
        <v>1</v>
      </c>
    </row>
    <row r="50" spans="1:66" x14ac:dyDescent="0.25">
      <c r="A50" s="62" t="s">
        <v>173</v>
      </c>
      <c r="B50" s="62">
        <v>0</v>
      </c>
      <c r="C50" s="62">
        <v>1</v>
      </c>
      <c r="D50" s="62">
        <v>1</v>
      </c>
      <c r="E50" s="62">
        <v>1</v>
      </c>
      <c r="F50" s="62">
        <v>1</v>
      </c>
      <c r="G50" s="62">
        <v>0</v>
      </c>
      <c r="H50" s="62">
        <v>1</v>
      </c>
      <c r="I50" s="62">
        <v>0</v>
      </c>
      <c r="J50" s="62">
        <v>1</v>
      </c>
      <c r="K50" s="62">
        <v>1</v>
      </c>
      <c r="L50" s="62">
        <v>0</v>
      </c>
      <c r="M50" s="62">
        <v>0</v>
      </c>
      <c r="N50" s="62">
        <v>1</v>
      </c>
      <c r="O50" s="62">
        <v>1</v>
      </c>
      <c r="P50" s="62">
        <v>1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1</v>
      </c>
      <c r="W50" s="62">
        <v>1</v>
      </c>
      <c r="X50" s="62">
        <v>1</v>
      </c>
      <c r="Y50" s="62">
        <v>0</v>
      </c>
      <c r="Z50" s="62">
        <v>0</v>
      </c>
      <c r="AA50" s="62">
        <v>0</v>
      </c>
      <c r="AB50" s="62">
        <v>0</v>
      </c>
      <c r="AC50" s="62">
        <v>1</v>
      </c>
      <c r="AD50" s="62">
        <v>1</v>
      </c>
      <c r="AE50" s="62">
        <v>1</v>
      </c>
      <c r="AF50" s="62">
        <v>0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</v>
      </c>
      <c r="AO50" s="62">
        <v>1</v>
      </c>
      <c r="AP50" s="62">
        <v>1</v>
      </c>
      <c r="AQ50" s="62">
        <v>1</v>
      </c>
      <c r="AR50" s="62">
        <v>1</v>
      </c>
      <c r="AS50" s="62">
        <v>1</v>
      </c>
      <c r="AT50" s="62">
        <v>1</v>
      </c>
      <c r="AU50" s="62">
        <v>0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1</v>
      </c>
      <c r="BC50" s="62">
        <v>1</v>
      </c>
      <c r="BD50" s="62">
        <v>0</v>
      </c>
      <c r="BE50" s="62">
        <v>1</v>
      </c>
      <c r="BF50" s="62">
        <v>1</v>
      </c>
      <c r="BG50" s="62">
        <v>1</v>
      </c>
      <c r="BH50" s="62">
        <v>1</v>
      </c>
      <c r="BI50" s="62">
        <v>1</v>
      </c>
      <c r="BJ50" s="62">
        <v>1</v>
      </c>
      <c r="BK50" s="62">
        <v>1</v>
      </c>
      <c r="BL50" s="62">
        <v>1</v>
      </c>
      <c r="BM50" s="62">
        <v>1</v>
      </c>
      <c r="BN50" s="62">
        <v>1</v>
      </c>
    </row>
    <row r="51" spans="1:66" x14ac:dyDescent="0.25">
      <c r="A51" s="62" t="s">
        <v>174</v>
      </c>
      <c r="B51" s="62">
        <v>0</v>
      </c>
      <c r="C51" s="62">
        <v>0</v>
      </c>
      <c r="D51" s="62">
        <v>0</v>
      </c>
      <c r="E51" s="62">
        <v>0</v>
      </c>
      <c r="F51" s="62">
        <v>0</v>
      </c>
      <c r="G51" s="62">
        <v>1</v>
      </c>
      <c r="H51" s="62">
        <v>0</v>
      </c>
      <c r="I51" s="62">
        <v>1</v>
      </c>
      <c r="J51" s="62">
        <v>0</v>
      </c>
      <c r="K51" s="62">
        <v>0</v>
      </c>
      <c r="L51" s="62">
        <v>1</v>
      </c>
      <c r="M51" s="62">
        <v>1</v>
      </c>
      <c r="N51" s="62">
        <v>0</v>
      </c>
      <c r="O51" s="62">
        <v>0</v>
      </c>
      <c r="P51" s="62">
        <v>0</v>
      </c>
      <c r="Q51" s="62">
        <v>1</v>
      </c>
      <c r="R51" s="62">
        <v>1</v>
      </c>
      <c r="S51" s="62">
        <v>1</v>
      </c>
      <c r="T51" s="62">
        <v>1</v>
      </c>
      <c r="U51" s="62">
        <v>1</v>
      </c>
      <c r="V51" s="62">
        <v>0</v>
      </c>
      <c r="W51" s="62">
        <v>0</v>
      </c>
      <c r="X51" s="62">
        <v>0</v>
      </c>
      <c r="Y51" s="62">
        <v>1</v>
      </c>
      <c r="Z51" s="62">
        <v>1</v>
      </c>
      <c r="AA51" s="62">
        <v>1</v>
      </c>
      <c r="AB51" s="62">
        <v>1</v>
      </c>
      <c r="AC51" s="62">
        <v>0</v>
      </c>
      <c r="AD51" s="62">
        <v>0</v>
      </c>
      <c r="AE51" s="62">
        <v>0</v>
      </c>
      <c r="AF51" s="62">
        <v>1</v>
      </c>
      <c r="AG51" s="62">
        <v>1</v>
      </c>
      <c r="AH51" s="62">
        <v>1</v>
      </c>
      <c r="AI51" s="62">
        <v>1</v>
      </c>
      <c r="AJ51" s="62">
        <v>1</v>
      </c>
      <c r="AK51" s="62">
        <v>1</v>
      </c>
      <c r="AL51" s="62">
        <v>1</v>
      </c>
      <c r="AM51" s="62">
        <v>1</v>
      </c>
      <c r="AN51" s="62">
        <v>1</v>
      </c>
      <c r="AO51" s="62">
        <v>0</v>
      </c>
      <c r="AP51" s="62">
        <v>0</v>
      </c>
      <c r="AQ51" s="62">
        <v>0</v>
      </c>
      <c r="AR51" s="62">
        <v>0</v>
      </c>
      <c r="AS51" s="62">
        <v>0</v>
      </c>
      <c r="AT51" s="62">
        <v>0</v>
      </c>
      <c r="AU51" s="62">
        <v>1</v>
      </c>
      <c r="AV51" s="62">
        <v>1</v>
      </c>
      <c r="AW51" s="62">
        <v>1</v>
      </c>
      <c r="AX51" s="62">
        <v>1</v>
      </c>
      <c r="AY51" s="62">
        <v>1</v>
      </c>
      <c r="AZ51" s="62">
        <v>1</v>
      </c>
      <c r="BA51" s="62">
        <v>1</v>
      </c>
      <c r="BB51" s="62">
        <v>0</v>
      </c>
      <c r="BC51" s="62">
        <v>0</v>
      </c>
      <c r="BD51" s="62">
        <v>1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</row>
    <row r="52" spans="1:66" x14ac:dyDescent="0.25">
      <c r="A52" s="62" t="s">
        <v>175</v>
      </c>
      <c r="B52" s="62">
        <v>0</v>
      </c>
      <c r="C52" s="62">
        <v>1</v>
      </c>
      <c r="D52" s="62">
        <v>1</v>
      </c>
      <c r="E52" s="62">
        <v>1</v>
      </c>
      <c r="F52" s="62">
        <v>1</v>
      </c>
      <c r="G52" s="62">
        <v>1</v>
      </c>
      <c r="H52" s="62">
        <v>1</v>
      </c>
      <c r="I52" s="62">
        <v>1</v>
      </c>
      <c r="J52" s="62">
        <v>1</v>
      </c>
      <c r="K52" s="62">
        <v>0</v>
      </c>
      <c r="L52" s="62">
        <v>1</v>
      </c>
      <c r="M52" s="62">
        <v>1</v>
      </c>
      <c r="N52" s="62">
        <v>1</v>
      </c>
      <c r="O52" s="62">
        <v>1</v>
      </c>
      <c r="P52" s="62">
        <v>1</v>
      </c>
      <c r="Q52" s="62">
        <v>1</v>
      </c>
      <c r="R52" s="62">
        <v>0</v>
      </c>
      <c r="S52" s="62">
        <v>1</v>
      </c>
      <c r="T52" s="62">
        <v>1</v>
      </c>
      <c r="U52" s="62">
        <v>1</v>
      </c>
      <c r="V52" s="62">
        <v>1</v>
      </c>
      <c r="W52" s="62">
        <v>1</v>
      </c>
      <c r="X52" s="62">
        <v>1</v>
      </c>
      <c r="Y52" s="62">
        <v>1</v>
      </c>
      <c r="Z52" s="62">
        <v>1</v>
      </c>
      <c r="AA52" s="62">
        <v>1</v>
      </c>
      <c r="AB52" s="62">
        <v>1</v>
      </c>
      <c r="AC52" s="62">
        <v>1</v>
      </c>
      <c r="AD52" s="62">
        <v>1</v>
      </c>
      <c r="AE52" s="62">
        <v>1</v>
      </c>
      <c r="AF52" s="62">
        <v>1</v>
      </c>
      <c r="AG52" s="62">
        <v>1</v>
      </c>
      <c r="AH52" s="62">
        <v>1</v>
      </c>
      <c r="AI52" s="62">
        <v>1</v>
      </c>
      <c r="AJ52" s="62">
        <v>1</v>
      </c>
      <c r="AK52" s="62">
        <v>1</v>
      </c>
      <c r="AL52" s="62">
        <v>1</v>
      </c>
      <c r="AM52" s="62">
        <v>1</v>
      </c>
      <c r="AN52" s="62">
        <v>1</v>
      </c>
      <c r="AO52" s="62">
        <v>1</v>
      </c>
      <c r="AP52" s="62">
        <v>1</v>
      </c>
      <c r="AQ52" s="62">
        <v>1</v>
      </c>
      <c r="AR52" s="62">
        <v>1</v>
      </c>
      <c r="AS52" s="62">
        <v>1</v>
      </c>
      <c r="AT52" s="62">
        <v>0</v>
      </c>
      <c r="AU52" s="62">
        <v>1</v>
      </c>
      <c r="AV52" s="62">
        <v>1</v>
      </c>
      <c r="AW52" s="62">
        <v>1</v>
      </c>
      <c r="AX52" s="62">
        <v>1</v>
      </c>
      <c r="AY52" s="62">
        <v>1</v>
      </c>
      <c r="AZ52" s="62">
        <v>1</v>
      </c>
      <c r="BA52" s="62">
        <v>1</v>
      </c>
      <c r="BB52" s="62">
        <v>1</v>
      </c>
      <c r="BC52" s="62">
        <v>1</v>
      </c>
      <c r="BD52" s="62">
        <v>1</v>
      </c>
      <c r="BE52" s="62">
        <v>1</v>
      </c>
      <c r="BF52" s="62">
        <v>0</v>
      </c>
      <c r="BG52" s="62">
        <v>1</v>
      </c>
      <c r="BH52" s="62">
        <v>0</v>
      </c>
      <c r="BI52" s="62">
        <v>0</v>
      </c>
      <c r="BJ52" s="62">
        <v>1</v>
      </c>
      <c r="BK52" s="62">
        <v>1</v>
      </c>
      <c r="BL52" s="62">
        <v>1</v>
      </c>
      <c r="BM52" s="62">
        <v>1</v>
      </c>
      <c r="BN52" s="62">
        <v>1</v>
      </c>
    </row>
    <row r="53" spans="1:66" x14ac:dyDescent="0.25">
      <c r="A53" s="62" t="s">
        <v>176</v>
      </c>
      <c r="B53" s="62">
        <v>0</v>
      </c>
      <c r="C53" s="62">
        <v>1</v>
      </c>
      <c r="D53" s="62">
        <v>1</v>
      </c>
      <c r="E53" s="62">
        <v>1</v>
      </c>
      <c r="F53" s="62">
        <v>1</v>
      </c>
      <c r="G53" s="62">
        <v>1</v>
      </c>
      <c r="H53" s="62">
        <v>0</v>
      </c>
      <c r="I53" s="62">
        <v>1</v>
      </c>
      <c r="J53" s="62">
        <v>1</v>
      </c>
      <c r="K53" s="62">
        <v>1</v>
      </c>
      <c r="L53" s="62">
        <v>1</v>
      </c>
      <c r="M53" s="62">
        <v>1</v>
      </c>
      <c r="N53" s="62">
        <v>1</v>
      </c>
      <c r="O53" s="62">
        <v>1</v>
      </c>
      <c r="P53" s="62">
        <v>0</v>
      </c>
      <c r="Q53" s="62">
        <v>1</v>
      </c>
      <c r="R53" s="62">
        <v>1</v>
      </c>
      <c r="S53" s="62">
        <v>1</v>
      </c>
      <c r="T53" s="62">
        <v>1</v>
      </c>
      <c r="U53" s="62">
        <v>1</v>
      </c>
      <c r="V53" s="62">
        <v>1</v>
      </c>
      <c r="W53" s="62">
        <v>1</v>
      </c>
      <c r="X53" s="62">
        <v>0</v>
      </c>
      <c r="Y53" s="62">
        <v>1</v>
      </c>
      <c r="Z53" s="62">
        <v>1</v>
      </c>
      <c r="AA53" s="62">
        <v>0</v>
      </c>
      <c r="AB53" s="62">
        <v>1</v>
      </c>
      <c r="AC53" s="62">
        <v>1</v>
      </c>
      <c r="AD53" s="62">
        <v>1</v>
      </c>
      <c r="AE53" s="62">
        <v>1</v>
      </c>
      <c r="AF53" s="62">
        <v>1</v>
      </c>
      <c r="AG53" s="62">
        <v>1</v>
      </c>
      <c r="AH53" s="62">
        <v>1</v>
      </c>
      <c r="AI53" s="62">
        <v>1</v>
      </c>
      <c r="AJ53" s="62">
        <v>1</v>
      </c>
      <c r="AK53" s="62">
        <v>1</v>
      </c>
      <c r="AL53" s="62">
        <v>1</v>
      </c>
      <c r="AM53" s="62">
        <v>1</v>
      </c>
      <c r="AN53" s="62">
        <v>1</v>
      </c>
      <c r="AO53" s="62">
        <v>1</v>
      </c>
      <c r="AP53" s="62">
        <v>1</v>
      </c>
      <c r="AQ53" s="62">
        <v>1</v>
      </c>
      <c r="AR53" s="62">
        <v>1</v>
      </c>
      <c r="AS53" s="62">
        <v>1</v>
      </c>
      <c r="AT53" s="62">
        <v>1</v>
      </c>
      <c r="AU53" s="62">
        <v>1</v>
      </c>
      <c r="AV53" s="62">
        <v>1</v>
      </c>
      <c r="AW53" s="62">
        <v>1</v>
      </c>
      <c r="AX53" s="62">
        <v>1</v>
      </c>
      <c r="AY53" s="62">
        <v>1</v>
      </c>
      <c r="AZ53" s="62">
        <v>1</v>
      </c>
      <c r="BA53" s="62">
        <v>1</v>
      </c>
      <c r="BB53" s="62">
        <v>1</v>
      </c>
      <c r="BC53" s="62">
        <v>1</v>
      </c>
      <c r="BD53" s="62">
        <v>1</v>
      </c>
      <c r="BE53" s="62">
        <v>1</v>
      </c>
      <c r="BF53" s="62">
        <v>1</v>
      </c>
      <c r="BG53" s="62">
        <v>1</v>
      </c>
      <c r="BH53" s="62">
        <v>1</v>
      </c>
      <c r="BI53" s="62">
        <v>1</v>
      </c>
      <c r="BJ53" s="62">
        <v>1</v>
      </c>
      <c r="BK53" s="62">
        <v>1</v>
      </c>
      <c r="BL53" s="62">
        <v>1</v>
      </c>
      <c r="BM53" s="62">
        <v>1</v>
      </c>
      <c r="BN53" s="62">
        <v>1</v>
      </c>
    </row>
    <row r="54" spans="1:66" x14ac:dyDescent="0.25">
      <c r="A54" s="62" t="s">
        <v>177</v>
      </c>
      <c r="B54" s="62">
        <v>0</v>
      </c>
      <c r="C54" s="62">
        <v>1</v>
      </c>
      <c r="D54" s="62">
        <v>1</v>
      </c>
      <c r="E54" s="62">
        <v>1</v>
      </c>
      <c r="F54" s="62">
        <v>1</v>
      </c>
      <c r="G54" s="62">
        <v>1</v>
      </c>
      <c r="H54" s="62">
        <v>1</v>
      </c>
      <c r="I54" s="62">
        <v>1</v>
      </c>
      <c r="J54" s="62">
        <v>1</v>
      </c>
      <c r="K54" s="62">
        <v>1</v>
      </c>
      <c r="L54" s="62">
        <v>1</v>
      </c>
      <c r="M54" s="62">
        <v>1</v>
      </c>
      <c r="N54" s="62">
        <v>1</v>
      </c>
      <c r="O54" s="62">
        <v>1</v>
      </c>
      <c r="P54" s="62">
        <v>1</v>
      </c>
      <c r="Q54" s="62">
        <v>1</v>
      </c>
      <c r="R54" s="62">
        <v>0</v>
      </c>
      <c r="S54" s="62">
        <v>0</v>
      </c>
      <c r="T54" s="62">
        <v>0</v>
      </c>
      <c r="U54" s="62">
        <v>1</v>
      </c>
      <c r="V54" s="62">
        <v>1</v>
      </c>
      <c r="W54" s="62">
        <v>1</v>
      </c>
      <c r="X54" s="62">
        <v>1</v>
      </c>
      <c r="Y54" s="62">
        <v>1</v>
      </c>
      <c r="Z54" s="62">
        <v>1</v>
      </c>
      <c r="AA54" s="62">
        <v>1</v>
      </c>
      <c r="AB54" s="62">
        <v>1</v>
      </c>
      <c r="AC54" s="62">
        <v>1</v>
      </c>
      <c r="AD54" s="62">
        <v>1</v>
      </c>
      <c r="AE54" s="62">
        <v>1</v>
      </c>
      <c r="AF54" s="62">
        <v>0</v>
      </c>
      <c r="AG54" s="62">
        <v>1</v>
      </c>
      <c r="AH54" s="62">
        <v>1</v>
      </c>
      <c r="AI54" s="62">
        <v>1</v>
      </c>
      <c r="AJ54" s="62">
        <v>1</v>
      </c>
      <c r="AK54" s="62">
        <v>1</v>
      </c>
      <c r="AL54" s="62">
        <v>0</v>
      </c>
      <c r="AM54" s="62">
        <v>0</v>
      </c>
      <c r="AN54" s="62">
        <v>0</v>
      </c>
      <c r="AO54" s="62">
        <v>1</v>
      </c>
      <c r="AP54" s="62">
        <v>1</v>
      </c>
      <c r="AQ54" s="62">
        <v>1</v>
      </c>
      <c r="AR54" s="62">
        <v>1</v>
      </c>
      <c r="AS54" s="62">
        <v>1</v>
      </c>
      <c r="AT54" s="62">
        <v>1</v>
      </c>
      <c r="AU54" s="62">
        <v>1</v>
      </c>
      <c r="AV54" s="62">
        <v>1</v>
      </c>
      <c r="AW54" s="62">
        <v>1</v>
      </c>
      <c r="AX54" s="62">
        <v>1</v>
      </c>
      <c r="AY54" s="62">
        <v>1</v>
      </c>
      <c r="AZ54" s="62">
        <v>1</v>
      </c>
      <c r="BA54" s="62">
        <v>1</v>
      </c>
      <c r="BB54" s="62">
        <v>1</v>
      </c>
      <c r="BC54" s="62">
        <v>1</v>
      </c>
      <c r="BD54" s="62">
        <v>1</v>
      </c>
      <c r="BE54" s="62">
        <v>1</v>
      </c>
      <c r="BF54" s="62">
        <v>1</v>
      </c>
      <c r="BG54" s="62">
        <v>1</v>
      </c>
      <c r="BH54" s="62">
        <v>1</v>
      </c>
      <c r="BI54" s="62">
        <v>1</v>
      </c>
      <c r="BJ54" s="62">
        <v>1</v>
      </c>
      <c r="BK54" s="62">
        <v>1</v>
      </c>
      <c r="BL54" s="62">
        <v>1</v>
      </c>
      <c r="BM54" s="62">
        <v>1</v>
      </c>
      <c r="BN54" s="62">
        <v>1</v>
      </c>
    </row>
    <row r="55" spans="1:66" x14ac:dyDescent="0.25">
      <c r="A55" s="62" t="s">
        <v>178</v>
      </c>
      <c r="B55" s="62">
        <v>1</v>
      </c>
      <c r="C55" s="62">
        <v>0</v>
      </c>
      <c r="D55" s="62">
        <v>0</v>
      </c>
      <c r="E55" s="62">
        <v>0</v>
      </c>
      <c r="F55" s="62">
        <v>0</v>
      </c>
      <c r="G55" s="62">
        <v>1</v>
      </c>
      <c r="H55" s="62">
        <v>0</v>
      </c>
      <c r="I55" s="62">
        <v>1</v>
      </c>
      <c r="J55" s="62">
        <v>0</v>
      </c>
      <c r="K55" s="62">
        <v>0</v>
      </c>
      <c r="L55" s="62">
        <v>1</v>
      </c>
      <c r="M55" s="62">
        <v>1</v>
      </c>
      <c r="N55" s="62">
        <v>0</v>
      </c>
      <c r="O55" s="62">
        <v>0</v>
      </c>
      <c r="P55" s="62">
        <v>0</v>
      </c>
      <c r="Q55" s="62">
        <v>1</v>
      </c>
      <c r="R55" s="62">
        <v>1</v>
      </c>
      <c r="S55" s="62">
        <v>1</v>
      </c>
      <c r="T55" s="62">
        <v>1</v>
      </c>
      <c r="U55" s="62">
        <v>0</v>
      </c>
      <c r="V55" s="62">
        <v>0</v>
      </c>
      <c r="W55" s="62">
        <v>0</v>
      </c>
      <c r="X55" s="62">
        <v>0</v>
      </c>
      <c r="Y55" s="62">
        <v>1</v>
      </c>
      <c r="Z55" s="62">
        <v>1</v>
      </c>
      <c r="AA55" s="62">
        <v>1</v>
      </c>
      <c r="AB55" s="62">
        <v>1</v>
      </c>
      <c r="AC55" s="62">
        <v>0</v>
      </c>
      <c r="AD55" s="62">
        <v>0</v>
      </c>
      <c r="AE55" s="62">
        <v>0</v>
      </c>
      <c r="AF55" s="62">
        <v>0</v>
      </c>
      <c r="AG55" s="62">
        <v>1</v>
      </c>
      <c r="AH55" s="62">
        <v>1</v>
      </c>
      <c r="AI55" s="62">
        <v>0</v>
      </c>
      <c r="AJ55" s="62">
        <v>0</v>
      </c>
      <c r="AK55" s="62">
        <v>1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0</v>
      </c>
      <c r="AU55" s="62">
        <v>1</v>
      </c>
      <c r="AV55" s="62">
        <v>1</v>
      </c>
      <c r="AW55" s="62">
        <v>1</v>
      </c>
      <c r="AX55" s="62">
        <v>1</v>
      </c>
      <c r="AY55" s="62">
        <v>1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0</v>
      </c>
      <c r="BF55" s="62">
        <v>0</v>
      </c>
      <c r="BG55" s="62">
        <v>0</v>
      </c>
      <c r="BH55" s="62">
        <v>0</v>
      </c>
      <c r="BI55" s="62">
        <v>0</v>
      </c>
      <c r="BJ55" s="62">
        <v>0</v>
      </c>
      <c r="BK55" s="62">
        <v>0</v>
      </c>
      <c r="BL55" s="62">
        <v>0</v>
      </c>
      <c r="BM55" s="62">
        <v>0</v>
      </c>
      <c r="BN55" s="62">
        <v>0</v>
      </c>
    </row>
    <row r="56" spans="1:66" x14ac:dyDescent="0.25">
      <c r="A56" s="62" t="s">
        <v>179</v>
      </c>
      <c r="B56" s="62">
        <v>0</v>
      </c>
      <c r="C56" s="62">
        <v>1</v>
      </c>
      <c r="D56" s="62">
        <v>1</v>
      </c>
      <c r="E56" s="62">
        <v>1</v>
      </c>
      <c r="F56" s="62">
        <v>1</v>
      </c>
      <c r="G56" s="62">
        <v>0</v>
      </c>
      <c r="H56" s="62">
        <v>1</v>
      </c>
      <c r="I56" s="62">
        <v>0</v>
      </c>
      <c r="J56" s="62">
        <v>1</v>
      </c>
      <c r="K56" s="62">
        <v>0</v>
      </c>
      <c r="L56" s="62">
        <v>0</v>
      </c>
      <c r="M56" s="62">
        <v>0</v>
      </c>
      <c r="N56" s="62">
        <v>1</v>
      </c>
      <c r="O56" s="62">
        <v>1</v>
      </c>
      <c r="P56" s="62">
        <v>1</v>
      </c>
      <c r="Q56" s="62">
        <v>0</v>
      </c>
      <c r="R56" s="62">
        <v>0</v>
      </c>
      <c r="S56" s="62">
        <v>1</v>
      </c>
      <c r="T56" s="62">
        <v>1</v>
      </c>
      <c r="U56" s="62">
        <v>1</v>
      </c>
      <c r="V56" s="62">
        <v>1</v>
      </c>
      <c r="W56" s="62">
        <v>1</v>
      </c>
      <c r="X56" s="62">
        <v>1</v>
      </c>
      <c r="Y56" s="62">
        <v>0</v>
      </c>
      <c r="Z56" s="62">
        <v>0</v>
      </c>
      <c r="AA56" s="62">
        <v>0</v>
      </c>
      <c r="AB56" s="62">
        <v>0</v>
      </c>
      <c r="AC56" s="62">
        <v>1</v>
      </c>
      <c r="AD56" s="62">
        <v>1</v>
      </c>
      <c r="AE56" s="62">
        <v>1</v>
      </c>
      <c r="AF56" s="62">
        <v>0</v>
      </c>
      <c r="AG56" s="62">
        <v>0</v>
      </c>
      <c r="AH56" s="62">
        <v>0</v>
      </c>
      <c r="AI56" s="62">
        <v>1</v>
      </c>
      <c r="AJ56" s="62">
        <v>1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1</v>
      </c>
      <c r="AQ56" s="62">
        <v>1</v>
      </c>
      <c r="AR56" s="62">
        <v>1</v>
      </c>
      <c r="AS56" s="62">
        <v>1</v>
      </c>
      <c r="AT56" s="62">
        <v>1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1</v>
      </c>
      <c r="BA56" s="62">
        <v>1</v>
      </c>
      <c r="BB56" s="62">
        <v>1</v>
      </c>
      <c r="BC56" s="62">
        <v>1</v>
      </c>
      <c r="BD56" s="62">
        <v>1</v>
      </c>
      <c r="BE56" s="62">
        <v>1</v>
      </c>
      <c r="BF56" s="62">
        <v>1</v>
      </c>
      <c r="BG56" s="62">
        <v>1</v>
      </c>
      <c r="BH56" s="62">
        <v>1</v>
      </c>
      <c r="BI56" s="62">
        <v>1</v>
      </c>
      <c r="BJ56" s="62">
        <v>1</v>
      </c>
      <c r="BK56" s="62">
        <v>1</v>
      </c>
      <c r="BL56" s="62">
        <v>1</v>
      </c>
      <c r="BM56" s="62">
        <v>1</v>
      </c>
      <c r="BN56" s="62">
        <v>1</v>
      </c>
    </row>
    <row r="57" spans="1:66" x14ac:dyDescent="0.25">
      <c r="A57" s="62" t="s">
        <v>180</v>
      </c>
      <c r="B57" s="62">
        <v>1</v>
      </c>
      <c r="C57" s="62">
        <v>0</v>
      </c>
      <c r="D57" s="62">
        <v>0</v>
      </c>
      <c r="E57" s="62">
        <v>0</v>
      </c>
      <c r="F57" s="62">
        <v>0</v>
      </c>
      <c r="G57" s="62">
        <v>1</v>
      </c>
      <c r="H57" s="62">
        <v>0</v>
      </c>
      <c r="I57" s="62">
        <v>1</v>
      </c>
      <c r="J57" s="62">
        <v>0</v>
      </c>
      <c r="K57" s="62">
        <v>0</v>
      </c>
      <c r="L57" s="62">
        <v>1</v>
      </c>
      <c r="M57" s="62">
        <v>1</v>
      </c>
      <c r="N57" s="62">
        <v>0</v>
      </c>
      <c r="O57" s="62">
        <v>0</v>
      </c>
      <c r="P57" s="62">
        <v>0</v>
      </c>
      <c r="Q57" s="62">
        <v>1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1</v>
      </c>
      <c r="Z57" s="62">
        <v>1</v>
      </c>
      <c r="AA57" s="62">
        <v>1</v>
      </c>
      <c r="AB57" s="62">
        <v>1</v>
      </c>
      <c r="AC57" s="62">
        <v>0</v>
      </c>
      <c r="AD57" s="62">
        <v>0</v>
      </c>
      <c r="AE57" s="62">
        <v>0</v>
      </c>
      <c r="AF57" s="62">
        <v>0</v>
      </c>
      <c r="AG57" s="62">
        <v>1</v>
      </c>
      <c r="AH57" s="62">
        <v>1</v>
      </c>
      <c r="AI57" s="62">
        <v>0</v>
      </c>
      <c r="AJ57" s="62">
        <v>0</v>
      </c>
      <c r="AK57" s="62">
        <v>1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1</v>
      </c>
      <c r="AV57" s="62">
        <v>1</v>
      </c>
      <c r="AW57" s="62">
        <v>1</v>
      </c>
      <c r="AX57" s="62">
        <v>1</v>
      </c>
      <c r="AY57" s="62">
        <v>1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</row>
    <row r="58" spans="1:66" x14ac:dyDescent="0.25">
      <c r="A58" s="62" t="s">
        <v>181</v>
      </c>
      <c r="B58" s="62">
        <v>1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1</v>
      </c>
      <c r="S58" s="62">
        <v>1</v>
      </c>
      <c r="T58" s="62">
        <v>1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0</v>
      </c>
      <c r="AT58" s="62">
        <v>0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</row>
    <row r="59" spans="1:66" x14ac:dyDescent="0.25">
      <c r="A59" s="62" t="s">
        <v>182</v>
      </c>
      <c r="B59" s="62">
        <v>0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1</v>
      </c>
      <c r="I59" s="62">
        <v>0</v>
      </c>
      <c r="J59" s="62">
        <v>1</v>
      </c>
      <c r="K59" s="62">
        <v>1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1</v>
      </c>
      <c r="S59" s="62">
        <v>1</v>
      </c>
      <c r="T59" s="62">
        <v>1</v>
      </c>
      <c r="U59" s="62">
        <v>0</v>
      </c>
      <c r="V59" s="62">
        <v>0</v>
      </c>
      <c r="W59" s="62">
        <v>0</v>
      </c>
      <c r="X59" s="62">
        <v>0</v>
      </c>
      <c r="Y59" s="62">
        <v>0</v>
      </c>
      <c r="Z59" s="62">
        <v>0</v>
      </c>
      <c r="AA59" s="62">
        <v>0</v>
      </c>
      <c r="AB59" s="62">
        <v>0</v>
      </c>
      <c r="AC59" s="62">
        <v>1</v>
      </c>
      <c r="AD59" s="62">
        <v>0</v>
      </c>
      <c r="AE59" s="62">
        <v>0</v>
      </c>
      <c r="AF59" s="62">
        <v>1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1</v>
      </c>
      <c r="AM59" s="62">
        <v>1</v>
      </c>
      <c r="AN59" s="62">
        <v>1</v>
      </c>
      <c r="AO59" s="62">
        <v>1</v>
      </c>
      <c r="AP59" s="62">
        <v>1</v>
      </c>
      <c r="AQ59" s="62">
        <v>0</v>
      </c>
      <c r="AR59" s="62">
        <v>0</v>
      </c>
      <c r="AS59" s="62">
        <v>1</v>
      </c>
      <c r="AT59" s="62">
        <v>1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1</v>
      </c>
      <c r="BF59" s="62">
        <v>1</v>
      </c>
      <c r="BG59" s="62">
        <v>1</v>
      </c>
      <c r="BH59" s="62">
        <v>1</v>
      </c>
      <c r="BI59" s="62">
        <v>1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</row>
    <row r="60" spans="1:66" x14ac:dyDescent="0.25">
      <c r="A60" s="62" t="s">
        <v>183</v>
      </c>
      <c r="B60" s="62">
        <v>0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1</v>
      </c>
      <c r="I60" s="62">
        <v>0</v>
      </c>
      <c r="J60" s="62">
        <v>1</v>
      </c>
      <c r="K60" s="62">
        <v>1</v>
      </c>
      <c r="L60" s="62">
        <v>1</v>
      </c>
      <c r="M60" s="62">
        <v>0</v>
      </c>
      <c r="N60" s="62">
        <v>0</v>
      </c>
      <c r="O60" s="62">
        <v>0</v>
      </c>
      <c r="P60" s="62">
        <v>1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1</v>
      </c>
      <c r="AB60" s="62">
        <v>0</v>
      </c>
      <c r="AC60" s="62">
        <v>0</v>
      </c>
      <c r="AD60" s="62">
        <v>0</v>
      </c>
      <c r="AE60" s="62">
        <v>0</v>
      </c>
      <c r="AF60" s="62">
        <v>1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  <c r="AL60" s="62">
        <v>1</v>
      </c>
      <c r="AM60" s="62">
        <v>1</v>
      </c>
      <c r="AN60" s="62">
        <v>1</v>
      </c>
      <c r="AO60" s="62">
        <v>1</v>
      </c>
      <c r="AP60" s="62">
        <v>0</v>
      </c>
      <c r="AQ60" s="62">
        <v>0</v>
      </c>
      <c r="AR60" s="62">
        <v>0</v>
      </c>
      <c r="AS60" s="62">
        <v>1</v>
      </c>
      <c r="AT60" s="62">
        <v>1</v>
      </c>
      <c r="AU60" s="62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2">
        <v>0</v>
      </c>
      <c r="BE60" s="62">
        <v>1</v>
      </c>
      <c r="BF60" s="62">
        <v>1</v>
      </c>
      <c r="BG60" s="62">
        <v>1</v>
      </c>
      <c r="BH60" s="62">
        <v>1</v>
      </c>
      <c r="BI60" s="62">
        <v>1</v>
      </c>
      <c r="BJ60" s="62">
        <v>0</v>
      </c>
      <c r="BK60" s="62">
        <v>0</v>
      </c>
      <c r="BL60" s="62">
        <v>0</v>
      </c>
      <c r="BM60" s="62">
        <v>0</v>
      </c>
      <c r="BN60" s="62">
        <v>0</v>
      </c>
    </row>
    <row r="61" spans="1:66" x14ac:dyDescent="0.25">
      <c r="A61" s="62" t="s">
        <v>184</v>
      </c>
      <c r="B61" s="62">
        <v>0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1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1</v>
      </c>
      <c r="V61" s="62">
        <v>0</v>
      </c>
      <c r="W61" s="62">
        <v>0</v>
      </c>
      <c r="X61" s="62">
        <v>0</v>
      </c>
      <c r="Y61" s="62">
        <v>0</v>
      </c>
      <c r="Z61" s="62">
        <v>0</v>
      </c>
      <c r="AA61" s="62">
        <v>0</v>
      </c>
      <c r="AB61" s="62">
        <v>0</v>
      </c>
      <c r="AC61" s="62">
        <v>0</v>
      </c>
      <c r="AD61" s="62">
        <v>0</v>
      </c>
      <c r="AE61" s="62">
        <v>0</v>
      </c>
      <c r="AF61" s="62">
        <v>0</v>
      </c>
      <c r="AG61" s="62">
        <v>0</v>
      </c>
      <c r="AH61" s="62">
        <v>0</v>
      </c>
      <c r="AI61" s="62">
        <v>1</v>
      </c>
      <c r="AJ61" s="62">
        <v>1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1</v>
      </c>
      <c r="BA61" s="62">
        <v>1</v>
      </c>
      <c r="BB61" s="62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</row>
    <row r="62" spans="1:66" x14ac:dyDescent="0.25">
      <c r="A62" s="62" t="s">
        <v>185</v>
      </c>
      <c r="B62" s="62">
        <v>0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0</v>
      </c>
      <c r="AF62" s="62">
        <v>0</v>
      </c>
      <c r="AG62" s="62">
        <v>0</v>
      </c>
      <c r="AH62" s="62">
        <v>0</v>
      </c>
      <c r="AI62" s="62">
        <v>0</v>
      </c>
      <c r="AJ62" s="62">
        <v>0</v>
      </c>
      <c r="AK62" s="62">
        <v>0</v>
      </c>
      <c r="AL62" s="62">
        <v>0</v>
      </c>
      <c r="AM62" s="62">
        <v>0</v>
      </c>
      <c r="AN62" s="62">
        <v>1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</row>
    <row r="63" spans="1:66" x14ac:dyDescent="0.25">
      <c r="A63" s="62" t="s">
        <v>186</v>
      </c>
      <c r="B63" s="62">
        <v>1</v>
      </c>
      <c r="C63" s="62">
        <v>0</v>
      </c>
      <c r="D63" s="62">
        <v>0</v>
      </c>
      <c r="E63" s="62">
        <v>0</v>
      </c>
      <c r="F63" s="62">
        <v>0</v>
      </c>
      <c r="G63" s="62">
        <v>1</v>
      </c>
      <c r="H63" s="62">
        <v>0</v>
      </c>
      <c r="I63" s="62">
        <v>1</v>
      </c>
      <c r="J63" s="62">
        <v>1</v>
      </c>
      <c r="K63" s="62">
        <v>1</v>
      </c>
      <c r="L63" s="62">
        <v>1</v>
      </c>
      <c r="M63" s="62">
        <v>1</v>
      </c>
      <c r="N63" s="62">
        <v>0</v>
      </c>
      <c r="O63" s="62">
        <v>0</v>
      </c>
      <c r="P63" s="62">
        <v>1</v>
      </c>
      <c r="Q63" s="62">
        <v>1</v>
      </c>
      <c r="R63" s="62">
        <v>0</v>
      </c>
      <c r="S63" s="62">
        <v>1</v>
      </c>
      <c r="T63" s="62">
        <v>0</v>
      </c>
      <c r="U63" s="62">
        <v>0</v>
      </c>
      <c r="V63" s="62">
        <v>1</v>
      </c>
      <c r="W63" s="62">
        <v>0</v>
      </c>
      <c r="X63" s="62">
        <v>0</v>
      </c>
      <c r="Y63" s="62">
        <v>1</v>
      </c>
      <c r="Z63" s="62">
        <v>1</v>
      </c>
      <c r="AA63" s="62">
        <v>1</v>
      </c>
      <c r="AB63" s="62">
        <v>1</v>
      </c>
      <c r="AC63" s="62">
        <v>0</v>
      </c>
      <c r="AD63" s="62">
        <v>0</v>
      </c>
      <c r="AE63" s="62">
        <v>0</v>
      </c>
      <c r="AF63" s="62">
        <v>0</v>
      </c>
      <c r="AG63" s="62">
        <v>1</v>
      </c>
      <c r="AH63" s="62">
        <v>1</v>
      </c>
      <c r="AI63" s="62">
        <v>1</v>
      </c>
      <c r="AJ63" s="62">
        <v>0</v>
      </c>
      <c r="AK63" s="62">
        <v>1</v>
      </c>
      <c r="AL63" s="62">
        <v>0</v>
      </c>
      <c r="AM63" s="62">
        <v>0</v>
      </c>
      <c r="AN63" s="62">
        <v>0</v>
      </c>
      <c r="AO63" s="62">
        <v>1</v>
      </c>
      <c r="AP63" s="62">
        <v>1</v>
      </c>
      <c r="AQ63" s="62">
        <v>0</v>
      </c>
      <c r="AR63" s="62">
        <v>0</v>
      </c>
      <c r="AS63" s="62">
        <v>1</v>
      </c>
      <c r="AT63" s="62">
        <v>0</v>
      </c>
      <c r="AU63" s="62">
        <v>1</v>
      </c>
      <c r="AV63" s="62">
        <v>1</v>
      </c>
      <c r="AW63" s="62">
        <v>1</v>
      </c>
      <c r="AX63" s="62">
        <v>1</v>
      </c>
      <c r="AY63" s="62">
        <v>1</v>
      </c>
      <c r="AZ63" s="62">
        <v>1</v>
      </c>
      <c r="BA63" s="62">
        <v>1</v>
      </c>
      <c r="BB63" s="62">
        <v>0</v>
      </c>
      <c r="BC63" s="62">
        <v>0</v>
      </c>
      <c r="BD63" s="62">
        <v>0</v>
      </c>
      <c r="BE63" s="62">
        <v>1</v>
      </c>
      <c r="BF63" s="62">
        <v>0</v>
      </c>
      <c r="BG63" s="62">
        <v>1</v>
      </c>
      <c r="BH63" s="62">
        <v>0</v>
      </c>
      <c r="BI63" s="62">
        <v>0</v>
      </c>
      <c r="BJ63" s="62">
        <v>1</v>
      </c>
      <c r="BK63" s="62">
        <v>1</v>
      </c>
      <c r="BL63" s="62">
        <v>1</v>
      </c>
      <c r="BM63" s="62">
        <v>0</v>
      </c>
      <c r="BN63" s="62">
        <v>0</v>
      </c>
    </row>
    <row r="64" spans="1:66" x14ac:dyDescent="0.25">
      <c r="A64" s="62" t="s">
        <v>187</v>
      </c>
      <c r="B64" s="62">
        <v>1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1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1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1</v>
      </c>
      <c r="AA64" s="62">
        <v>0</v>
      </c>
      <c r="AB64" s="62">
        <v>0</v>
      </c>
      <c r="AC64" s="62">
        <v>0</v>
      </c>
      <c r="AD64" s="62">
        <v>0</v>
      </c>
      <c r="AE64" s="62">
        <v>1</v>
      </c>
      <c r="AF64" s="62">
        <v>0</v>
      </c>
      <c r="AG64" s="62">
        <v>0</v>
      </c>
      <c r="AH64" s="62">
        <v>0</v>
      </c>
      <c r="AI64" s="62">
        <v>1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1</v>
      </c>
      <c r="BA64" s="62">
        <v>1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</row>
    <row r="65" spans="1:66" x14ac:dyDescent="0.25">
      <c r="A65" s="62" t="s">
        <v>188</v>
      </c>
      <c r="B65" s="62">
        <v>1</v>
      </c>
      <c r="C65" s="62">
        <v>1</v>
      </c>
      <c r="D65" s="62">
        <v>1</v>
      </c>
      <c r="E65" s="62">
        <v>1</v>
      </c>
      <c r="F65" s="62">
        <v>1</v>
      </c>
      <c r="G65" s="62">
        <v>0</v>
      </c>
      <c r="H65" s="62">
        <v>1</v>
      </c>
      <c r="I65" s="62">
        <v>1</v>
      </c>
      <c r="J65" s="62">
        <v>1</v>
      </c>
      <c r="K65" s="62">
        <v>1</v>
      </c>
      <c r="L65" s="62">
        <v>1</v>
      </c>
      <c r="M65" s="62">
        <v>0</v>
      </c>
      <c r="N65" s="62">
        <v>0</v>
      </c>
      <c r="O65" s="62">
        <v>1</v>
      </c>
      <c r="P65" s="62">
        <v>0</v>
      </c>
      <c r="Q65" s="62">
        <v>0</v>
      </c>
      <c r="R65" s="62">
        <v>1</v>
      </c>
      <c r="S65" s="62">
        <v>1</v>
      </c>
      <c r="T65" s="62">
        <v>1</v>
      </c>
      <c r="U65" s="62">
        <v>1</v>
      </c>
      <c r="V65" s="62">
        <v>1</v>
      </c>
      <c r="W65" s="62">
        <v>0</v>
      </c>
      <c r="X65" s="62">
        <v>1</v>
      </c>
      <c r="Y65" s="62">
        <v>0</v>
      </c>
      <c r="Z65" s="62">
        <v>0</v>
      </c>
      <c r="AA65" s="62">
        <v>0</v>
      </c>
      <c r="AB65" s="62">
        <v>0</v>
      </c>
      <c r="AC65" s="62">
        <v>1</v>
      </c>
      <c r="AD65" s="62">
        <v>1</v>
      </c>
      <c r="AE65" s="62">
        <v>1</v>
      </c>
      <c r="AF65" s="62">
        <v>1</v>
      </c>
      <c r="AG65" s="62">
        <v>1</v>
      </c>
      <c r="AH65" s="62">
        <v>1</v>
      </c>
      <c r="AI65" s="62">
        <v>1</v>
      </c>
      <c r="AJ65" s="62">
        <v>1</v>
      </c>
      <c r="AK65" s="62">
        <v>1</v>
      </c>
      <c r="AL65" s="62">
        <v>1</v>
      </c>
      <c r="AM65" s="62">
        <v>1</v>
      </c>
      <c r="AN65" s="62">
        <v>1</v>
      </c>
      <c r="AO65" s="62">
        <v>1</v>
      </c>
      <c r="AP65" s="62">
        <v>0</v>
      </c>
      <c r="AQ65" s="62">
        <v>0</v>
      </c>
      <c r="AR65" s="62">
        <v>1</v>
      </c>
      <c r="AS65" s="62">
        <v>1</v>
      </c>
      <c r="AT65" s="62">
        <v>0</v>
      </c>
      <c r="AU65" s="62">
        <v>0</v>
      </c>
      <c r="AV65" s="62">
        <v>1</v>
      </c>
      <c r="AW65" s="62">
        <v>1</v>
      </c>
      <c r="AX65" s="62">
        <v>1</v>
      </c>
      <c r="AY65" s="62">
        <v>1</v>
      </c>
      <c r="AZ65" s="62">
        <v>1</v>
      </c>
      <c r="BA65" s="62">
        <v>1</v>
      </c>
      <c r="BB65" s="62">
        <v>1</v>
      </c>
      <c r="BC65" s="62">
        <v>0</v>
      </c>
      <c r="BD65" s="62">
        <v>1</v>
      </c>
      <c r="BE65" s="62">
        <v>1</v>
      </c>
      <c r="BF65" s="62">
        <v>0</v>
      </c>
      <c r="BG65" s="62">
        <v>1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1</v>
      </c>
      <c r="BN65" s="62">
        <v>1</v>
      </c>
    </row>
    <row r="66" spans="1:66" x14ac:dyDescent="0.25">
      <c r="A66" s="62" t="s">
        <v>189</v>
      </c>
      <c r="B66" s="62">
        <v>0</v>
      </c>
      <c r="C66" s="62">
        <v>1</v>
      </c>
      <c r="D66" s="62">
        <v>1</v>
      </c>
      <c r="E66" s="62">
        <v>1</v>
      </c>
      <c r="F66" s="62">
        <v>1</v>
      </c>
      <c r="G66" s="62">
        <v>0</v>
      </c>
      <c r="H66" s="62">
        <v>0</v>
      </c>
      <c r="I66" s="62">
        <v>1</v>
      </c>
      <c r="J66" s="62">
        <v>0</v>
      </c>
      <c r="K66" s="62">
        <v>1</v>
      </c>
      <c r="L66" s="62">
        <v>0</v>
      </c>
      <c r="M66" s="62">
        <v>0</v>
      </c>
      <c r="N66" s="62">
        <v>0</v>
      </c>
      <c r="O66" s="62">
        <v>1</v>
      </c>
      <c r="P66" s="62">
        <v>1</v>
      </c>
      <c r="Q66" s="62">
        <v>0</v>
      </c>
      <c r="R66" s="62">
        <v>0</v>
      </c>
      <c r="S66" s="62">
        <v>1</v>
      </c>
      <c r="T66" s="62">
        <v>1</v>
      </c>
      <c r="U66" s="62">
        <v>1</v>
      </c>
      <c r="V66" s="62">
        <v>0</v>
      </c>
      <c r="W66" s="62">
        <v>0</v>
      </c>
      <c r="X66" s="62">
        <v>1</v>
      </c>
      <c r="Y66" s="62">
        <v>0</v>
      </c>
      <c r="Z66" s="62">
        <v>0</v>
      </c>
      <c r="AA66" s="62">
        <v>0</v>
      </c>
      <c r="AB66" s="62">
        <v>1</v>
      </c>
      <c r="AC66" s="62">
        <v>1</v>
      </c>
      <c r="AD66" s="62">
        <v>1</v>
      </c>
      <c r="AE66" s="62">
        <v>1</v>
      </c>
      <c r="AF66" s="62">
        <v>0</v>
      </c>
      <c r="AG66" s="62">
        <v>0</v>
      </c>
      <c r="AH66" s="62">
        <v>0</v>
      </c>
      <c r="AI66" s="62">
        <v>1</v>
      </c>
      <c r="AJ66" s="62">
        <v>1</v>
      </c>
      <c r="AK66" s="62">
        <v>0</v>
      </c>
      <c r="AL66" s="62">
        <v>0</v>
      </c>
      <c r="AM66" s="62">
        <v>0</v>
      </c>
      <c r="AN66" s="62">
        <v>0</v>
      </c>
      <c r="AO66" s="62">
        <v>1</v>
      </c>
      <c r="AP66" s="62">
        <v>1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1</v>
      </c>
      <c r="BA66" s="62">
        <v>1</v>
      </c>
      <c r="BB66" s="62">
        <v>1</v>
      </c>
      <c r="BC66" s="62">
        <v>1</v>
      </c>
      <c r="BD66" s="62">
        <v>1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1</v>
      </c>
      <c r="BK66" s="62">
        <v>1</v>
      </c>
      <c r="BL66" s="62">
        <v>1</v>
      </c>
      <c r="BM66" s="62">
        <v>1</v>
      </c>
      <c r="BN66" s="62">
        <v>0</v>
      </c>
    </row>
    <row r="67" spans="1:66" x14ac:dyDescent="0.25">
      <c r="A67" s="62" t="s">
        <v>190</v>
      </c>
      <c r="B67" s="62">
        <v>0</v>
      </c>
      <c r="C67" s="62">
        <v>0</v>
      </c>
      <c r="D67" s="62">
        <v>1</v>
      </c>
      <c r="E67" s="62">
        <v>1</v>
      </c>
      <c r="F67" s="62">
        <v>1</v>
      </c>
      <c r="G67" s="62">
        <v>0</v>
      </c>
      <c r="H67" s="62">
        <v>1</v>
      </c>
      <c r="I67" s="62">
        <v>1</v>
      </c>
      <c r="J67" s="62">
        <v>1</v>
      </c>
      <c r="K67" s="62">
        <v>0</v>
      </c>
      <c r="L67" s="62">
        <v>0</v>
      </c>
      <c r="M67" s="62">
        <v>0</v>
      </c>
      <c r="N67" s="62">
        <v>1</v>
      </c>
      <c r="O67" s="62">
        <v>1</v>
      </c>
      <c r="P67" s="62">
        <v>1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1</v>
      </c>
      <c r="W67" s="62">
        <v>1</v>
      </c>
      <c r="X67" s="62">
        <v>1</v>
      </c>
      <c r="Y67" s="62">
        <v>0</v>
      </c>
      <c r="Z67" s="62">
        <v>0</v>
      </c>
      <c r="AA67" s="62">
        <v>0</v>
      </c>
      <c r="AB67" s="62">
        <v>1</v>
      </c>
      <c r="AC67" s="62">
        <v>0</v>
      </c>
      <c r="AD67" s="62">
        <v>1</v>
      </c>
      <c r="AE67" s="62">
        <v>1</v>
      </c>
      <c r="AF67" s="62">
        <v>1</v>
      </c>
      <c r="AG67" s="62">
        <v>1</v>
      </c>
      <c r="AH67" s="62">
        <v>0</v>
      </c>
      <c r="AI67" s="62">
        <v>0</v>
      </c>
      <c r="AJ67" s="62">
        <v>0</v>
      </c>
      <c r="AK67" s="62">
        <v>0</v>
      </c>
      <c r="AL67" s="62">
        <v>1</v>
      </c>
      <c r="AM67" s="62">
        <v>1</v>
      </c>
      <c r="AN67" s="62">
        <v>1</v>
      </c>
      <c r="AO67" s="62">
        <v>1</v>
      </c>
      <c r="AP67" s="62">
        <v>1</v>
      </c>
      <c r="AQ67" s="62">
        <v>1</v>
      </c>
      <c r="AR67" s="62">
        <v>1</v>
      </c>
      <c r="AS67" s="62">
        <v>1</v>
      </c>
      <c r="AT67" s="62">
        <v>1</v>
      </c>
      <c r="AU67" s="62">
        <v>0</v>
      </c>
      <c r="AV67" s="62">
        <v>1</v>
      </c>
      <c r="AW67" s="62">
        <v>0</v>
      </c>
      <c r="AX67" s="62">
        <v>0</v>
      </c>
      <c r="AY67" s="62">
        <v>1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1</v>
      </c>
      <c r="BF67" s="62">
        <v>1</v>
      </c>
      <c r="BG67" s="62">
        <v>1</v>
      </c>
      <c r="BH67" s="62">
        <v>1</v>
      </c>
      <c r="BI67" s="62">
        <v>1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</row>
    <row r="68" spans="1:66" x14ac:dyDescent="0.25">
      <c r="A68" s="62" t="s">
        <v>191</v>
      </c>
      <c r="B68" s="62">
        <v>0</v>
      </c>
      <c r="C68" s="62">
        <v>0</v>
      </c>
      <c r="D68" s="62">
        <v>1</v>
      </c>
      <c r="E68" s="62">
        <v>1</v>
      </c>
      <c r="F68" s="62">
        <v>1</v>
      </c>
      <c r="G68" s="62">
        <v>1</v>
      </c>
      <c r="H68" s="62">
        <v>0</v>
      </c>
      <c r="I68" s="62">
        <v>1</v>
      </c>
      <c r="J68" s="62">
        <v>1</v>
      </c>
      <c r="K68" s="62">
        <v>0</v>
      </c>
      <c r="L68" s="62">
        <v>1</v>
      </c>
      <c r="M68" s="62">
        <v>1</v>
      </c>
      <c r="N68" s="62">
        <v>1</v>
      </c>
      <c r="O68" s="62">
        <v>1</v>
      </c>
      <c r="P68" s="62">
        <v>0</v>
      </c>
      <c r="Q68" s="62">
        <v>1</v>
      </c>
      <c r="R68" s="62">
        <v>1</v>
      </c>
      <c r="S68" s="62">
        <v>1</v>
      </c>
      <c r="T68" s="62">
        <v>1</v>
      </c>
      <c r="U68" s="62">
        <v>1</v>
      </c>
      <c r="V68" s="62">
        <v>0</v>
      </c>
      <c r="W68" s="62">
        <v>1</v>
      </c>
      <c r="X68" s="62">
        <v>1</v>
      </c>
      <c r="Y68" s="62">
        <v>1</v>
      </c>
      <c r="Z68" s="62">
        <v>1</v>
      </c>
      <c r="AA68" s="62">
        <v>1</v>
      </c>
      <c r="AB68" s="62">
        <v>1</v>
      </c>
      <c r="AC68" s="62">
        <v>0</v>
      </c>
      <c r="AD68" s="62">
        <v>1</v>
      </c>
      <c r="AE68" s="62">
        <v>0</v>
      </c>
      <c r="AF68" s="62">
        <v>1</v>
      </c>
      <c r="AG68" s="62">
        <v>0</v>
      </c>
      <c r="AH68" s="62">
        <v>1</v>
      </c>
      <c r="AI68" s="62">
        <v>0</v>
      </c>
      <c r="AJ68" s="62">
        <v>1</v>
      </c>
      <c r="AK68" s="62">
        <v>1</v>
      </c>
      <c r="AL68" s="62">
        <v>1</v>
      </c>
      <c r="AM68" s="62">
        <v>1</v>
      </c>
      <c r="AN68" s="62">
        <v>1</v>
      </c>
      <c r="AO68" s="62">
        <v>1</v>
      </c>
      <c r="AP68" s="62">
        <v>1</v>
      </c>
      <c r="AQ68" s="62">
        <v>1</v>
      </c>
      <c r="AR68" s="62">
        <v>1</v>
      </c>
      <c r="AS68" s="62">
        <v>1</v>
      </c>
      <c r="AT68" s="62">
        <v>1</v>
      </c>
      <c r="AU68" s="62">
        <v>1</v>
      </c>
      <c r="AV68" s="62">
        <v>0</v>
      </c>
      <c r="AW68" s="62">
        <v>1</v>
      </c>
      <c r="AX68" s="62">
        <v>1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1</v>
      </c>
      <c r="BE68" s="62">
        <v>1</v>
      </c>
      <c r="BF68" s="62">
        <v>1</v>
      </c>
      <c r="BG68" s="62">
        <v>1</v>
      </c>
      <c r="BH68" s="62">
        <v>1</v>
      </c>
      <c r="BI68" s="62">
        <v>1</v>
      </c>
      <c r="BJ68" s="62">
        <v>1</v>
      </c>
      <c r="BK68" s="62">
        <v>1</v>
      </c>
      <c r="BL68" s="62">
        <v>1</v>
      </c>
      <c r="BM68" s="62">
        <v>0</v>
      </c>
      <c r="BN68" s="62">
        <v>0</v>
      </c>
    </row>
    <row r="69" spans="1:66" x14ac:dyDescent="0.25">
      <c r="A69" s="62" t="s">
        <v>192</v>
      </c>
      <c r="B69" s="62">
        <v>1</v>
      </c>
      <c r="C69" s="62">
        <v>1</v>
      </c>
      <c r="D69" s="62">
        <v>1</v>
      </c>
      <c r="E69" s="62">
        <v>0</v>
      </c>
      <c r="F69" s="62">
        <v>1</v>
      </c>
      <c r="G69" s="62">
        <v>1</v>
      </c>
      <c r="H69" s="62">
        <v>1</v>
      </c>
      <c r="I69" s="62">
        <v>1</v>
      </c>
      <c r="J69" s="62">
        <v>0</v>
      </c>
      <c r="K69" s="62">
        <v>0</v>
      </c>
      <c r="L69" s="62">
        <v>1</v>
      </c>
      <c r="M69" s="62">
        <v>1</v>
      </c>
      <c r="N69" s="62">
        <v>1</v>
      </c>
      <c r="O69" s="62">
        <v>0</v>
      </c>
      <c r="P69" s="62">
        <v>1</v>
      </c>
      <c r="Q69" s="62">
        <v>1</v>
      </c>
      <c r="R69" s="62">
        <v>1</v>
      </c>
      <c r="S69" s="62">
        <v>1</v>
      </c>
      <c r="T69" s="62">
        <v>0</v>
      </c>
      <c r="U69" s="62">
        <v>1</v>
      </c>
      <c r="V69" s="62">
        <v>1</v>
      </c>
      <c r="W69" s="62">
        <v>1</v>
      </c>
      <c r="X69" s="62">
        <v>0</v>
      </c>
      <c r="Y69" s="62">
        <v>1</v>
      </c>
      <c r="Z69" s="62">
        <v>0</v>
      </c>
      <c r="AA69" s="62">
        <v>1</v>
      </c>
      <c r="AB69" s="62">
        <v>1</v>
      </c>
      <c r="AC69" s="62">
        <v>1</v>
      </c>
      <c r="AD69" s="62">
        <v>1</v>
      </c>
      <c r="AE69" s="62">
        <v>1</v>
      </c>
      <c r="AF69" s="62">
        <v>1</v>
      </c>
      <c r="AG69" s="62">
        <v>1</v>
      </c>
      <c r="AH69" s="62">
        <v>1</v>
      </c>
      <c r="AI69" s="62">
        <v>1</v>
      </c>
      <c r="AJ69" s="62">
        <v>1</v>
      </c>
      <c r="AK69" s="62">
        <v>1</v>
      </c>
      <c r="AL69" s="62">
        <v>1</v>
      </c>
      <c r="AM69" s="62">
        <v>1</v>
      </c>
      <c r="AN69" s="62">
        <v>1</v>
      </c>
      <c r="AO69" s="62">
        <v>1</v>
      </c>
      <c r="AP69" s="62">
        <v>1</v>
      </c>
      <c r="AQ69" s="62">
        <v>1</v>
      </c>
      <c r="AR69" s="62">
        <v>0</v>
      </c>
      <c r="AS69" s="62">
        <v>1</v>
      </c>
      <c r="AT69" s="62">
        <v>1</v>
      </c>
      <c r="AU69" s="62">
        <v>1</v>
      </c>
      <c r="AV69" s="62">
        <v>1</v>
      </c>
      <c r="AW69" s="62">
        <v>1</v>
      </c>
      <c r="AX69" s="62">
        <v>1</v>
      </c>
      <c r="AY69" s="62">
        <v>1</v>
      </c>
      <c r="AZ69" s="62">
        <v>1</v>
      </c>
      <c r="BA69" s="62">
        <v>1</v>
      </c>
      <c r="BB69" s="62">
        <v>1</v>
      </c>
      <c r="BC69" s="62">
        <v>1</v>
      </c>
      <c r="BD69" s="62">
        <v>1</v>
      </c>
      <c r="BE69" s="62">
        <v>1</v>
      </c>
      <c r="BF69" s="62">
        <v>1</v>
      </c>
      <c r="BG69" s="62">
        <v>1</v>
      </c>
      <c r="BH69" s="62">
        <v>1</v>
      </c>
      <c r="BI69" s="62">
        <v>1</v>
      </c>
      <c r="BJ69" s="62">
        <v>1</v>
      </c>
      <c r="BK69" s="62">
        <v>1</v>
      </c>
      <c r="BL69" s="62">
        <v>1</v>
      </c>
      <c r="BM69" s="62">
        <v>0</v>
      </c>
      <c r="BN69" s="62">
        <v>0</v>
      </c>
    </row>
    <row r="70" spans="1:66" x14ac:dyDescent="0.25">
      <c r="A70" s="62" t="s">
        <v>193</v>
      </c>
      <c r="B70" s="62">
        <v>1</v>
      </c>
      <c r="C70" s="62">
        <v>0</v>
      </c>
      <c r="D70" s="62">
        <v>0</v>
      </c>
      <c r="E70" s="62">
        <v>1</v>
      </c>
      <c r="F70" s="62">
        <v>0</v>
      </c>
      <c r="G70" s="62">
        <v>0</v>
      </c>
      <c r="H70" s="62">
        <v>0</v>
      </c>
      <c r="I70" s="62">
        <v>0</v>
      </c>
      <c r="J70" s="62">
        <v>1</v>
      </c>
      <c r="K70" s="62">
        <v>1</v>
      </c>
      <c r="L70" s="62">
        <v>1</v>
      </c>
      <c r="M70" s="62">
        <v>0</v>
      </c>
      <c r="N70" s="62">
        <v>0</v>
      </c>
      <c r="O70" s="62">
        <v>0</v>
      </c>
      <c r="P70" s="62">
        <v>1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1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1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1</v>
      </c>
      <c r="AP70" s="62">
        <v>1</v>
      </c>
      <c r="AQ70" s="62">
        <v>0</v>
      </c>
      <c r="AR70" s="62">
        <v>0</v>
      </c>
      <c r="AS70" s="62">
        <v>0</v>
      </c>
      <c r="AT70" s="62">
        <v>1</v>
      </c>
      <c r="AU70" s="62">
        <v>1</v>
      </c>
      <c r="AV70" s="62">
        <v>0</v>
      </c>
      <c r="AW70" s="62">
        <v>0</v>
      </c>
      <c r="AX70" s="62">
        <v>0</v>
      </c>
      <c r="AY70" s="62">
        <v>0</v>
      </c>
      <c r="AZ70" s="62">
        <v>1</v>
      </c>
      <c r="BA70" s="62">
        <v>0</v>
      </c>
      <c r="BB70" s="62">
        <v>0</v>
      </c>
      <c r="BC70" s="62">
        <v>0</v>
      </c>
      <c r="BD70" s="62">
        <v>0</v>
      </c>
      <c r="BE70" s="62">
        <v>0</v>
      </c>
      <c r="BF70" s="62">
        <v>1</v>
      </c>
      <c r="BG70" s="62">
        <v>0</v>
      </c>
      <c r="BH70" s="62">
        <v>1</v>
      </c>
      <c r="BI70" s="62">
        <v>1</v>
      </c>
      <c r="BJ70" s="62">
        <v>1</v>
      </c>
      <c r="BK70" s="62">
        <v>1</v>
      </c>
      <c r="BL70" s="62">
        <v>1</v>
      </c>
      <c r="BM70" s="62">
        <v>0</v>
      </c>
      <c r="BN70" s="62">
        <v>0</v>
      </c>
    </row>
    <row r="71" spans="1:66" x14ac:dyDescent="0.25">
      <c r="A71" s="62" t="s">
        <v>194</v>
      </c>
      <c r="B71" s="62">
        <v>1</v>
      </c>
      <c r="C71" s="62">
        <v>0</v>
      </c>
      <c r="D71" s="62">
        <v>0</v>
      </c>
      <c r="E71" s="62">
        <v>0</v>
      </c>
      <c r="F71" s="62">
        <v>0</v>
      </c>
      <c r="G71" s="62">
        <v>1</v>
      </c>
      <c r="H71" s="62">
        <v>0</v>
      </c>
      <c r="I71" s="62">
        <v>1</v>
      </c>
      <c r="J71" s="62">
        <v>0</v>
      </c>
      <c r="K71" s="62">
        <v>1</v>
      </c>
      <c r="L71" s="62">
        <v>1</v>
      </c>
      <c r="M71" s="62">
        <v>1</v>
      </c>
      <c r="N71" s="62">
        <v>0</v>
      </c>
      <c r="O71" s="62">
        <v>0</v>
      </c>
      <c r="P71" s="62">
        <v>0</v>
      </c>
      <c r="Q71" s="62">
        <v>1</v>
      </c>
      <c r="R71" s="62">
        <v>0</v>
      </c>
      <c r="S71" s="62">
        <v>0</v>
      </c>
      <c r="T71" s="62">
        <v>0</v>
      </c>
      <c r="U71" s="62">
        <v>1</v>
      </c>
      <c r="V71" s="62">
        <v>0</v>
      </c>
      <c r="W71" s="62">
        <v>0</v>
      </c>
      <c r="X71" s="62">
        <v>0</v>
      </c>
      <c r="Y71" s="62">
        <v>1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1</v>
      </c>
      <c r="AG71" s="62">
        <v>1</v>
      </c>
      <c r="AH71" s="62">
        <v>0</v>
      </c>
      <c r="AI71" s="62">
        <v>1</v>
      </c>
      <c r="AJ71" s="62">
        <v>1</v>
      </c>
      <c r="AK71" s="62">
        <v>0</v>
      </c>
      <c r="AL71" s="62">
        <v>1</v>
      </c>
      <c r="AM71" s="62">
        <v>0</v>
      </c>
      <c r="AN71" s="62">
        <v>1</v>
      </c>
      <c r="AO71" s="62">
        <v>1</v>
      </c>
      <c r="AP71" s="62">
        <v>0</v>
      </c>
      <c r="AQ71" s="62">
        <v>0</v>
      </c>
      <c r="AR71" s="62">
        <v>0</v>
      </c>
      <c r="AS71" s="62">
        <v>0</v>
      </c>
      <c r="AT71" s="62">
        <v>1</v>
      </c>
      <c r="AU71" s="62">
        <v>1</v>
      </c>
      <c r="AV71" s="62">
        <v>1</v>
      </c>
      <c r="AW71" s="62">
        <v>0</v>
      </c>
      <c r="AX71" s="62">
        <v>0</v>
      </c>
      <c r="AY71" s="62">
        <v>1</v>
      </c>
      <c r="AZ71" s="62">
        <v>1</v>
      </c>
      <c r="BA71" s="62">
        <v>0</v>
      </c>
      <c r="BB71" s="62">
        <v>0</v>
      </c>
      <c r="BC71" s="62">
        <v>0</v>
      </c>
      <c r="BD71" s="62">
        <v>1</v>
      </c>
      <c r="BE71" s="62">
        <v>0</v>
      </c>
      <c r="BF71" s="62">
        <v>1</v>
      </c>
      <c r="BG71" s="62">
        <v>0</v>
      </c>
      <c r="BH71" s="62">
        <v>1</v>
      </c>
      <c r="BI71" s="62">
        <v>1</v>
      </c>
      <c r="BJ71" s="62">
        <v>1</v>
      </c>
      <c r="BK71" s="62">
        <v>1</v>
      </c>
      <c r="BL71" s="62">
        <v>1</v>
      </c>
      <c r="BM71" s="62">
        <v>0</v>
      </c>
      <c r="BN71" s="62">
        <v>0</v>
      </c>
    </row>
    <row r="72" spans="1:66" x14ac:dyDescent="0.25">
      <c r="A72" s="62" t="s">
        <v>195</v>
      </c>
      <c r="B72" s="62">
        <v>0</v>
      </c>
      <c r="C72" s="62">
        <v>0</v>
      </c>
      <c r="D72" s="62">
        <v>0</v>
      </c>
      <c r="E72" s="62">
        <v>0</v>
      </c>
      <c r="F72" s="62">
        <v>0</v>
      </c>
      <c r="G72" s="62">
        <v>1</v>
      </c>
      <c r="H72" s="62">
        <v>0</v>
      </c>
      <c r="I72" s="62">
        <v>1</v>
      </c>
      <c r="J72" s="62">
        <v>0</v>
      </c>
      <c r="K72" s="62">
        <v>1</v>
      </c>
      <c r="L72" s="62">
        <v>0</v>
      </c>
      <c r="M72" s="62">
        <v>1</v>
      </c>
      <c r="N72" s="62">
        <v>0</v>
      </c>
      <c r="O72" s="62">
        <v>0</v>
      </c>
      <c r="P72" s="62">
        <v>0</v>
      </c>
      <c r="Q72" s="62">
        <v>1</v>
      </c>
      <c r="R72" s="62">
        <v>1</v>
      </c>
      <c r="S72" s="62">
        <v>0</v>
      </c>
      <c r="T72" s="62">
        <v>1</v>
      </c>
      <c r="U72" s="62">
        <v>1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1</v>
      </c>
      <c r="AH72" s="62">
        <v>1</v>
      </c>
      <c r="AI72" s="62">
        <v>0</v>
      </c>
      <c r="AJ72" s="62">
        <v>1</v>
      </c>
      <c r="AK72" s="62">
        <v>1</v>
      </c>
      <c r="AL72" s="62">
        <v>0</v>
      </c>
      <c r="AM72" s="62">
        <v>0</v>
      </c>
      <c r="AN72" s="62">
        <v>0</v>
      </c>
      <c r="AO72" s="62">
        <v>1</v>
      </c>
      <c r="AP72" s="62">
        <v>0</v>
      </c>
      <c r="AQ72" s="62">
        <v>0</v>
      </c>
      <c r="AR72" s="62">
        <v>0</v>
      </c>
      <c r="AS72" s="62">
        <v>0</v>
      </c>
      <c r="AT72" s="62">
        <v>0</v>
      </c>
      <c r="AU72" s="62">
        <v>0</v>
      </c>
      <c r="AV72" s="62">
        <v>1</v>
      </c>
      <c r="AW72" s="62">
        <v>1</v>
      </c>
      <c r="AX72" s="62">
        <v>1</v>
      </c>
      <c r="AY72" s="62">
        <v>1</v>
      </c>
      <c r="AZ72" s="62">
        <v>0</v>
      </c>
      <c r="BA72" s="62">
        <v>0</v>
      </c>
      <c r="BB72" s="62">
        <v>1</v>
      </c>
      <c r="BC72" s="62">
        <v>1</v>
      </c>
      <c r="BD72" s="62">
        <v>1</v>
      </c>
      <c r="BE72" s="62">
        <v>0</v>
      </c>
      <c r="BF72" s="62">
        <v>0</v>
      </c>
      <c r="BG72" s="62">
        <v>0</v>
      </c>
      <c r="BH72" s="62">
        <v>0</v>
      </c>
      <c r="BI72" s="62">
        <v>0</v>
      </c>
      <c r="BJ72" s="62">
        <v>1</v>
      </c>
      <c r="BK72" s="62">
        <v>1</v>
      </c>
      <c r="BL72" s="62">
        <v>1</v>
      </c>
      <c r="BM72" s="62">
        <v>0</v>
      </c>
      <c r="BN72" s="62">
        <v>1</v>
      </c>
    </row>
    <row r="73" spans="1:66" x14ac:dyDescent="0.25">
      <c r="A73" s="62" t="s">
        <v>196</v>
      </c>
      <c r="B73" s="62">
        <v>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1</v>
      </c>
      <c r="I73" s="62">
        <v>1</v>
      </c>
      <c r="J73" s="62">
        <v>1</v>
      </c>
      <c r="K73" s="62">
        <v>0</v>
      </c>
      <c r="L73" s="62">
        <v>0</v>
      </c>
      <c r="M73" s="62">
        <v>0</v>
      </c>
      <c r="N73" s="62">
        <v>1</v>
      </c>
      <c r="O73" s="62">
        <v>1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1</v>
      </c>
      <c r="W73" s="62">
        <v>1</v>
      </c>
      <c r="X73" s="62">
        <v>1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1</v>
      </c>
      <c r="AF73" s="62">
        <v>1</v>
      </c>
      <c r="AG73" s="62">
        <v>1</v>
      </c>
      <c r="AH73" s="62">
        <v>0</v>
      </c>
      <c r="AI73" s="62">
        <v>0</v>
      </c>
      <c r="AJ73" s="62">
        <v>0</v>
      </c>
      <c r="AK73" s="62">
        <v>0</v>
      </c>
      <c r="AL73" s="62">
        <v>1</v>
      </c>
      <c r="AM73" s="62">
        <v>1</v>
      </c>
      <c r="AN73" s="62">
        <v>1</v>
      </c>
      <c r="AO73" s="62">
        <v>1</v>
      </c>
      <c r="AP73" s="62">
        <v>1</v>
      </c>
      <c r="AQ73" s="62">
        <v>1</v>
      </c>
      <c r="AR73" s="62">
        <v>1</v>
      </c>
      <c r="AS73" s="62">
        <v>1</v>
      </c>
      <c r="AT73" s="62">
        <v>1</v>
      </c>
      <c r="AU73" s="62">
        <v>0</v>
      </c>
      <c r="AV73" s="62">
        <v>1</v>
      </c>
      <c r="AW73" s="62">
        <v>0</v>
      </c>
      <c r="AX73" s="62">
        <v>0</v>
      </c>
      <c r="AY73" s="62">
        <v>1</v>
      </c>
      <c r="AZ73" s="62">
        <v>0</v>
      </c>
      <c r="BA73" s="62">
        <v>1</v>
      </c>
      <c r="BB73" s="62">
        <v>0</v>
      </c>
      <c r="BC73" s="62">
        <v>0</v>
      </c>
      <c r="BD73" s="62">
        <v>1</v>
      </c>
      <c r="BE73" s="62">
        <v>1</v>
      </c>
      <c r="BF73" s="62">
        <v>1</v>
      </c>
      <c r="BG73" s="62">
        <v>1</v>
      </c>
      <c r="BH73" s="62">
        <v>1</v>
      </c>
      <c r="BI73" s="62">
        <v>1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</row>
    <row r="74" spans="1:66" x14ac:dyDescent="0.25">
      <c r="A74" s="62" t="s">
        <v>197</v>
      </c>
      <c r="B74" s="62">
        <v>1</v>
      </c>
      <c r="C74" s="62">
        <v>1</v>
      </c>
      <c r="D74" s="62">
        <v>1</v>
      </c>
      <c r="E74" s="62">
        <v>1</v>
      </c>
      <c r="F74" s="62">
        <v>1</v>
      </c>
      <c r="G74" s="62">
        <v>1</v>
      </c>
      <c r="H74" s="62">
        <v>0</v>
      </c>
      <c r="I74" s="62">
        <v>1</v>
      </c>
      <c r="J74" s="62">
        <v>1</v>
      </c>
      <c r="K74" s="62">
        <v>0</v>
      </c>
      <c r="L74" s="62">
        <v>1</v>
      </c>
      <c r="M74" s="62">
        <v>1</v>
      </c>
      <c r="N74" s="62">
        <v>1</v>
      </c>
      <c r="O74" s="62">
        <v>1</v>
      </c>
      <c r="P74" s="62">
        <v>1</v>
      </c>
      <c r="Q74" s="62">
        <v>1</v>
      </c>
      <c r="R74" s="62">
        <v>1</v>
      </c>
      <c r="S74" s="62">
        <v>1</v>
      </c>
      <c r="T74" s="62">
        <v>1</v>
      </c>
      <c r="U74" s="62">
        <v>1</v>
      </c>
      <c r="V74" s="62">
        <v>1</v>
      </c>
      <c r="W74" s="62">
        <v>1</v>
      </c>
      <c r="X74" s="62">
        <v>1</v>
      </c>
      <c r="Y74" s="62">
        <v>1</v>
      </c>
      <c r="Z74" s="62">
        <v>1</v>
      </c>
      <c r="AA74" s="62">
        <v>1</v>
      </c>
      <c r="AB74" s="62">
        <v>1</v>
      </c>
      <c r="AC74" s="62">
        <v>1</v>
      </c>
      <c r="AD74" s="62">
        <v>1</v>
      </c>
      <c r="AE74" s="62">
        <v>1</v>
      </c>
      <c r="AF74" s="62">
        <v>0</v>
      </c>
      <c r="AG74" s="62">
        <v>1</v>
      </c>
      <c r="AH74" s="62">
        <v>0</v>
      </c>
      <c r="AI74" s="62">
        <v>1</v>
      </c>
      <c r="AJ74" s="62">
        <v>1</v>
      </c>
      <c r="AK74" s="62">
        <v>1</v>
      </c>
      <c r="AL74" s="62">
        <v>0</v>
      </c>
      <c r="AM74" s="62">
        <v>0</v>
      </c>
      <c r="AN74" s="62">
        <v>0</v>
      </c>
      <c r="AO74" s="62">
        <v>1</v>
      </c>
      <c r="AP74" s="62">
        <v>0</v>
      </c>
      <c r="AQ74" s="62">
        <v>1</v>
      </c>
      <c r="AR74" s="62">
        <v>1</v>
      </c>
      <c r="AS74" s="62">
        <v>0</v>
      </c>
      <c r="AT74" s="62">
        <v>0</v>
      </c>
      <c r="AU74" s="62">
        <v>1</v>
      </c>
      <c r="AV74" s="62">
        <v>1</v>
      </c>
      <c r="AW74" s="62">
        <v>0</v>
      </c>
      <c r="AX74" s="62">
        <v>0</v>
      </c>
      <c r="AY74" s="62">
        <v>1</v>
      </c>
      <c r="AZ74" s="62">
        <v>1</v>
      </c>
      <c r="BA74" s="62">
        <v>1</v>
      </c>
      <c r="BB74" s="62">
        <v>1</v>
      </c>
      <c r="BC74" s="62">
        <v>1</v>
      </c>
      <c r="BD74" s="62">
        <v>1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1</v>
      </c>
      <c r="BN74" s="62">
        <v>1</v>
      </c>
    </row>
    <row r="75" spans="1:66" x14ac:dyDescent="0.25">
      <c r="A75" s="62" t="s">
        <v>198</v>
      </c>
      <c r="B75" s="62">
        <v>0</v>
      </c>
      <c r="C75" s="62">
        <v>1</v>
      </c>
      <c r="D75" s="62">
        <v>1</v>
      </c>
      <c r="E75" s="62">
        <v>1</v>
      </c>
      <c r="F75" s="62">
        <v>1</v>
      </c>
      <c r="G75" s="62">
        <v>1</v>
      </c>
      <c r="H75" s="62">
        <v>0</v>
      </c>
      <c r="I75" s="62">
        <v>1</v>
      </c>
      <c r="J75" s="62">
        <v>0</v>
      </c>
      <c r="K75" s="62">
        <v>0</v>
      </c>
      <c r="L75" s="62">
        <v>1</v>
      </c>
      <c r="M75" s="62">
        <v>1</v>
      </c>
      <c r="N75" s="62">
        <v>0</v>
      </c>
      <c r="O75" s="62">
        <v>0</v>
      </c>
      <c r="P75" s="62">
        <v>1</v>
      </c>
      <c r="Q75" s="62">
        <v>1</v>
      </c>
      <c r="R75" s="62">
        <v>1</v>
      </c>
      <c r="S75" s="62">
        <v>0</v>
      </c>
      <c r="T75" s="62">
        <v>1</v>
      </c>
      <c r="U75" s="62">
        <v>1</v>
      </c>
      <c r="V75" s="62">
        <v>0</v>
      </c>
      <c r="W75" s="62">
        <v>0</v>
      </c>
      <c r="X75" s="62">
        <v>0</v>
      </c>
      <c r="Y75" s="62">
        <v>1</v>
      </c>
      <c r="Z75" s="62">
        <v>1</v>
      </c>
      <c r="AA75" s="62">
        <v>1</v>
      </c>
      <c r="AB75" s="62">
        <v>1</v>
      </c>
      <c r="AC75" s="62">
        <v>1</v>
      </c>
      <c r="AD75" s="62">
        <v>1</v>
      </c>
      <c r="AE75" s="62">
        <v>0</v>
      </c>
      <c r="AF75" s="62">
        <v>1</v>
      </c>
      <c r="AG75" s="62">
        <v>1</v>
      </c>
      <c r="AH75" s="62">
        <v>1</v>
      </c>
      <c r="AI75" s="62">
        <v>1</v>
      </c>
      <c r="AJ75" s="62">
        <v>1</v>
      </c>
      <c r="AK75" s="62">
        <v>0</v>
      </c>
      <c r="AL75" s="62">
        <v>1</v>
      </c>
      <c r="AM75" s="62">
        <v>1</v>
      </c>
      <c r="AN75" s="62">
        <v>1</v>
      </c>
      <c r="AO75" s="62">
        <v>1</v>
      </c>
      <c r="AP75" s="62">
        <v>0</v>
      </c>
      <c r="AQ75" s="62">
        <v>0</v>
      </c>
      <c r="AR75" s="62">
        <v>0</v>
      </c>
      <c r="AS75" s="62">
        <v>0</v>
      </c>
      <c r="AT75" s="62">
        <v>1</v>
      </c>
      <c r="AU75" s="62">
        <v>1</v>
      </c>
      <c r="AV75" s="62">
        <v>1</v>
      </c>
      <c r="AW75" s="62">
        <v>1</v>
      </c>
      <c r="AX75" s="62">
        <v>1</v>
      </c>
      <c r="AY75" s="62">
        <v>1</v>
      </c>
      <c r="AZ75" s="62">
        <v>1</v>
      </c>
      <c r="BA75" s="62">
        <v>1</v>
      </c>
      <c r="BB75" s="62">
        <v>1</v>
      </c>
      <c r="BC75" s="62">
        <v>1</v>
      </c>
      <c r="BD75" s="62">
        <v>1</v>
      </c>
      <c r="BE75" s="62">
        <v>0</v>
      </c>
      <c r="BF75" s="62">
        <v>1</v>
      </c>
      <c r="BG75" s="62">
        <v>0</v>
      </c>
      <c r="BH75" s="62">
        <v>1</v>
      </c>
      <c r="BI75" s="62">
        <v>1</v>
      </c>
      <c r="BJ75" s="62">
        <v>0</v>
      </c>
      <c r="BK75" s="62">
        <v>0</v>
      </c>
      <c r="BL75" s="62">
        <v>0</v>
      </c>
      <c r="BM75" s="62">
        <v>0</v>
      </c>
      <c r="BN75" s="62">
        <v>1</v>
      </c>
    </row>
    <row r="76" spans="1:66" x14ac:dyDescent="0.25">
      <c r="A76" s="62" t="s">
        <v>199</v>
      </c>
      <c r="B76" s="62">
        <v>1</v>
      </c>
      <c r="C76" s="62">
        <v>0</v>
      </c>
      <c r="D76" s="62">
        <v>0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0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2">
        <v>1</v>
      </c>
      <c r="AG76" s="62">
        <v>1</v>
      </c>
      <c r="AH76" s="62">
        <v>1</v>
      </c>
      <c r="AI76" s="62">
        <v>0</v>
      </c>
      <c r="AJ76" s="62">
        <v>0</v>
      </c>
      <c r="AK76" s="62">
        <v>0</v>
      </c>
      <c r="AL76" s="62">
        <v>1</v>
      </c>
      <c r="AM76" s="62">
        <v>1</v>
      </c>
      <c r="AN76" s="62">
        <v>1</v>
      </c>
      <c r="AO76" s="62">
        <v>1</v>
      </c>
      <c r="AP76" s="62">
        <v>0</v>
      </c>
      <c r="AQ76" s="62">
        <v>0</v>
      </c>
      <c r="AR76" s="62">
        <v>0</v>
      </c>
      <c r="AS76" s="62">
        <v>0</v>
      </c>
      <c r="AT76" s="62">
        <v>1</v>
      </c>
      <c r="AU76" s="62">
        <v>0</v>
      </c>
      <c r="AV76" s="62">
        <v>1</v>
      </c>
      <c r="AW76" s="62">
        <v>1</v>
      </c>
      <c r="AX76" s="62">
        <v>1</v>
      </c>
      <c r="AY76" s="62">
        <v>1</v>
      </c>
      <c r="AZ76" s="62">
        <v>0</v>
      </c>
      <c r="BA76" s="62">
        <v>0</v>
      </c>
      <c r="BB76" s="62">
        <v>0</v>
      </c>
      <c r="BC76" s="62">
        <v>0</v>
      </c>
      <c r="BD76" s="62">
        <v>0</v>
      </c>
      <c r="BE76" s="62">
        <v>0</v>
      </c>
      <c r="BF76" s="62">
        <v>1</v>
      </c>
      <c r="BG76" s="62">
        <v>0</v>
      </c>
      <c r="BH76" s="62">
        <v>1</v>
      </c>
      <c r="BI76" s="62">
        <v>1</v>
      </c>
      <c r="BJ76" s="62">
        <v>0</v>
      </c>
      <c r="BK76" s="62">
        <v>0</v>
      </c>
      <c r="BL76" s="62">
        <v>0</v>
      </c>
      <c r="BM76" s="62">
        <v>1</v>
      </c>
      <c r="BN76" s="62">
        <v>0</v>
      </c>
    </row>
    <row r="77" spans="1:66" x14ac:dyDescent="0.25">
      <c r="A77" s="62" t="s">
        <v>200</v>
      </c>
      <c r="B77" s="62">
        <v>1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1</v>
      </c>
      <c r="L77" s="62">
        <v>1</v>
      </c>
      <c r="M77" s="62">
        <v>0</v>
      </c>
      <c r="N77" s="62">
        <v>0</v>
      </c>
      <c r="O77" s="62">
        <v>1</v>
      </c>
      <c r="P77" s="62">
        <v>1</v>
      </c>
      <c r="Q77" s="62">
        <v>0</v>
      </c>
      <c r="R77" s="62">
        <v>0</v>
      </c>
      <c r="S77" s="62">
        <v>0</v>
      </c>
      <c r="T77" s="62">
        <v>0</v>
      </c>
      <c r="U77" s="62">
        <v>1</v>
      </c>
      <c r="V77" s="62">
        <v>0</v>
      </c>
      <c r="W77" s="62">
        <v>0</v>
      </c>
      <c r="X77" s="62">
        <v>1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1</v>
      </c>
      <c r="AG77" s="62">
        <v>0</v>
      </c>
      <c r="AH77" s="62">
        <v>1</v>
      </c>
      <c r="AI77" s="62">
        <v>0</v>
      </c>
      <c r="AJ77" s="62">
        <v>1</v>
      </c>
      <c r="AK77" s="62">
        <v>0</v>
      </c>
      <c r="AL77" s="62">
        <v>1</v>
      </c>
      <c r="AM77" s="62">
        <v>1</v>
      </c>
      <c r="AN77" s="62">
        <v>1</v>
      </c>
      <c r="AO77" s="62">
        <v>1</v>
      </c>
      <c r="AP77" s="62">
        <v>0</v>
      </c>
      <c r="AQ77" s="62">
        <v>0</v>
      </c>
      <c r="AR77" s="62">
        <v>1</v>
      </c>
      <c r="AS77" s="62">
        <v>0</v>
      </c>
      <c r="AT77" s="62">
        <v>1</v>
      </c>
      <c r="AU77" s="62">
        <v>0</v>
      </c>
      <c r="AV77" s="62">
        <v>0</v>
      </c>
      <c r="AW77" s="62">
        <v>1</v>
      </c>
      <c r="AX77" s="62">
        <v>1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1</v>
      </c>
      <c r="BG77" s="62">
        <v>0</v>
      </c>
      <c r="BH77" s="62">
        <v>1</v>
      </c>
      <c r="BI77" s="62">
        <v>1</v>
      </c>
      <c r="BJ77" s="62">
        <v>1</v>
      </c>
      <c r="BK77" s="62">
        <v>1</v>
      </c>
      <c r="BL77" s="62">
        <v>1</v>
      </c>
      <c r="BM77" s="62">
        <v>1</v>
      </c>
      <c r="BN77" s="62">
        <v>0</v>
      </c>
    </row>
    <row r="78" spans="1:66" x14ac:dyDescent="0.25">
      <c r="A78" s="62" t="s">
        <v>201</v>
      </c>
      <c r="B78" s="62">
        <v>0</v>
      </c>
      <c r="C78" s="62">
        <v>1</v>
      </c>
      <c r="D78" s="62">
        <v>1</v>
      </c>
      <c r="E78" s="62">
        <v>0</v>
      </c>
      <c r="F78" s="62">
        <v>1</v>
      </c>
      <c r="G78" s="62">
        <v>1</v>
      </c>
      <c r="H78" s="62">
        <v>0</v>
      </c>
      <c r="I78" s="62">
        <v>1</v>
      </c>
      <c r="J78" s="62">
        <v>0</v>
      </c>
      <c r="K78" s="62">
        <v>1</v>
      </c>
      <c r="L78" s="62">
        <v>1</v>
      </c>
      <c r="M78" s="62">
        <v>1</v>
      </c>
      <c r="N78" s="62">
        <v>0</v>
      </c>
      <c r="O78" s="62">
        <v>0</v>
      </c>
      <c r="P78" s="62">
        <v>0</v>
      </c>
      <c r="Q78" s="62">
        <v>1</v>
      </c>
      <c r="R78" s="62">
        <v>1</v>
      </c>
      <c r="S78" s="62">
        <v>1</v>
      </c>
      <c r="T78" s="62">
        <v>1</v>
      </c>
      <c r="U78" s="62">
        <v>0</v>
      </c>
      <c r="V78" s="62">
        <v>0</v>
      </c>
      <c r="W78" s="62">
        <v>0</v>
      </c>
      <c r="X78" s="62">
        <v>0</v>
      </c>
      <c r="Y78" s="62">
        <v>1</v>
      </c>
      <c r="Z78" s="62">
        <v>1</v>
      </c>
      <c r="AA78" s="62">
        <v>1</v>
      </c>
      <c r="AB78" s="62">
        <v>1</v>
      </c>
      <c r="AC78" s="62">
        <v>1</v>
      </c>
      <c r="AD78" s="62">
        <v>1</v>
      </c>
      <c r="AE78" s="62">
        <v>1</v>
      </c>
      <c r="AF78" s="62">
        <v>1</v>
      </c>
      <c r="AG78" s="62">
        <v>1</v>
      </c>
      <c r="AH78" s="62">
        <v>1</v>
      </c>
      <c r="AI78" s="62">
        <v>1</v>
      </c>
      <c r="AJ78" s="62">
        <v>0</v>
      </c>
      <c r="AK78" s="62">
        <v>1</v>
      </c>
      <c r="AL78" s="62">
        <v>1</v>
      </c>
      <c r="AM78" s="62">
        <v>1</v>
      </c>
      <c r="AN78" s="62">
        <v>1</v>
      </c>
      <c r="AO78" s="62">
        <v>1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1</v>
      </c>
      <c r="AV78" s="62">
        <v>1</v>
      </c>
      <c r="AW78" s="62">
        <v>1</v>
      </c>
      <c r="AX78" s="62">
        <v>1</v>
      </c>
      <c r="AY78" s="62">
        <v>1</v>
      </c>
      <c r="AZ78" s="62">
        <v>1</v>
      </c>
      <c r="BA78" s="62">
        <v>1</v>
      </c>
      <c r="BB78" s="62">
        <v>1</v>
      </c>
      <c r="BC78" s="62">
        <v>1</v>
      </c>
      <c r="BD78" s="62">
        <v>1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1</v>
      </c>
      <c r="BN78" s="62">
        <v>1</v>
      </c>
    </row>
    <row r="79" spans="1:66" x14ac:dyDescent="0.25">
      <c r="A79" s="62" t="s">
        <v>202</v>
      </c>
      <c r="B79" s="62">
        <v>0</v>
      </c>
      <c r="C79" s="62">
        <v>1</v>
      </c>
      <c r="D79" s="62">
        <v>1</v>
      </c>
      <c r="E79" s="62">
        <v>0</v>
      </c>
      <c r="F79" s="62">
        <v>1</v>
      </c>
      <c r="G79" s="62">
        <v>1</v>
      </c>
      <c r="H79" s="62">
        <v>1</v>
      </c>
      <c r="I79" s="62">
        <v>0</v>
      </c>
      <c r="J79" s="62">
        <v>1</v>
      </c>
      <c r="K79" s="62">
        <v>1</v>
      </c>
      <c r="L79" s="62">
        <v>1</v>
      </c>
      <c r="M79" s="62">
        <v>1</v>
      </c>
      <c r="N79" s="62">
        <v>1</v>
      </c>
      <c r="O79" s="62">
        <v>0</v>
      </c>
      <c r="P79" s="62">
        <v>1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1</v>
      </c>
      <c r="W79" s="62">
        <v>1</v>
      </c>
      <c r="X79" s="62">
        <v>0</v>
      </c>
      <c r="Y79" s="62">
        <v>1</v>
      </c>
      <c r="Z79" s="62">
        <v>1</v>
      </c>
      <c r="AA79" s="62">
        <v>0</v>
      </c>
      <c r="AB79" s="62">
        <v>1</v>
      </c>
      <c r="AC79" s="62">
        <v>1</v>
      </c>
      <c r="AD79" s="62">
        <v>1</v>
      </c>
      <c r="AE79" s="62">
        <v>1</v>
      </c>
      <c r="AF79" s="62">
        <v>1</v>
      </c>
      <c r="AG79" s="62">
        <v>0</v>
      </c>
      <c r="AH79" s="62">
        <v>1</v>
      </c>
      <c r="AI79" s="62">
        <v>1</v>
      </c>
      <c r="AJ79" s="62">
        <v>0</v>
      </c>
      <c r="AK79" s="62">
        <v>0</v>
      </c>
      <c r="AL79" s="62">
        <v>1</v>
      </c>
      <c r="AM79" s="62">
        <v>1</v>
      </c>
      <c r="AN79" s="62">
        <v>1</v>
      </c>
      <c r="AO79" s="62">
        <v>1</v>
      </c>
      <c r="AP79" s="62">
        <v>1</v>
      </c>
      <c r="AQ79" s="62">
        <v>1</v>
      </c>
      <c r="AR79" s="62">
        <v>0</v>
      </c>
      <c r="AS79" s="62">
        <v>1</v>
      </c>
      <c r="AT79" s="62">
        <v>1</v>
      </c>
      <c r="AU79" s="62">
        <v>1</v>
      </c>
      <c r="AV79" s="62">
        <v>0</v>
      </c>
      <c r="AW79" s="62">
        <v>1</v>
      </c>
      <c r="AX79" s="62">
        <v>1</v>
      </c>
      <c r="AY79" s="62">
        <v>0</v>
      </c>
      <c r="AZ79" s="62">
        <v>1</v>
      </c>
      <c r="BA79" s="62">
        <v>1</v>
      </c>
      <c r="BB79" s="62">
        <v>1</v>
      </c>
      <c r="BC79" s="62">
        <v>1</v>
      </c>
      <c r="BD79" s="62">
        <v>1</v>
      </c>
      <c r="BE79" s="62">
        <v>1</v>
      </c>
      <c r="BF79" s="62">
        <v>1</v>
      </c>
      <c r="BG79" s="62">
        <v>1</v>
      </c>
      <c r="BH79" s="62">
        <v>1</v>
      </c>
      <c r="BI79" s="62">
        <v>1</v>
      </c>
      <c r="BJ79" s="62">
        <v>1</v>
      </c>
      <c r="BK79" s="62">
        <v>1</v>
      </c>
      <c r="BL79" s="62">
        <v>1</v>
      </c>
      <c r="BM79" s="62">
        <v>1</v>
      </c>
      <c r="BN79" s="62">
        <v>1</v>
      </c>
    </row>
    <row r="80" spans="1:66" x14ac:dyDescent="0.25">
      <c r="A80" s="62" t="s">
        <v>203</v>
      </c>
      <c r="B80" s="62">
        <v>0</v>
      </c>
      <c r="C80" s="62">
        <v>1</v>
      </c>
      <c r="D80" s="62">
        <v>0</v>
      </c>
      <c r="E80" s="62">
        <v>0</v>
      </c>
      <c r="F80" s="62">
        <v>1</v>
      </c>
      <c r="G80" s="62">
        <v>1</v>
      </c>
      <c r="H80" s="62">
        <v>0</v>
      </c>
      <c r="I80" s="62">
        <v>1</v>
      </c>
      <c r="J80" s="62">
        <v>0</v>
      </c>
      <c r="K80" s="62">
        <v>0</v>
      </c>
      <c r="L80" s="62">
        <v>0</v>
      </c>
      <c r="M80" s="62">
        <v>1</v>
      </c>
      <c r="N80" s="62">
        <v>0</v>
      </c>
      <c r="O80" s="62">
        <v>0</v>
      </c>
      <c r="P80" s="62">
        <v>1</v>
      </c>
      <c r="Q80" s="62">
        <v>1</v>
      </c>
      <c r="R80" s="62">
        <v>1</v>
      </c>
      <c r="S80" s="62">
        <v>1</v>
      </c>
      <c r="T80" s="62">
        <v>1</v>
      </c>
      <c r="U80" s="62">
        <v>0</v>
      </c>
      <c r="V80" s="62">
        <v>1</v>
      </c>
      <c r="W80" s="62">
        <v>0</v>
      </c>
      <c r="X80" s="62">
        <v>1</v>
      </c>
      <c r="Y80" s="62">
        <v>1</v>
      </c>
      <c r="Z80" s="62">
        <v>1</v>
      </c>
      <c r="AA80" s="62">
        <v>0</v>
      </c>
      <c r="AB80" s="62">
        <v>1</v>
      </c>
      <c r="AC80" s="62">
        <v>0</v>
      </c>
      <c r="AD80" s="62">
        <v>1</v>
      </c>
      <c r="AE80" s="62">
        <v>0</v>
      </c>
      <c r="AF80" s="62">
        <v>0</v>
      </c>
      <c r="AG80" s="62">
        <v>1</v>
      </c>
      <c r="AH80" s="62">
        <v>1</v>
      </c>
      <c r="AI80" s="62">
        <v>0</v>
      </c>
      <c r="AJ80" s="62">
        <v>0</v>
      </c>
      <c r="AK80" s="62">
        <v>1</v>
      </c>
      <c r="AL80" s="62">
        <v>0</v>
      </c>
      <c r="AM80" s="62">
        <v>1</v>
      </c>
      <c r="AN80" s="62">
        <v>0</v>
      </c>
      <c r="AO80" s="62">
        <v>1</v>
      </c>
      <c r="AP80" s="62">
        <v>1</v>
      </c>
      <c r="AQ80" s="62">
        <v>0</v>
      </c>
      <c r="AR80" s="62">
        <v>0</v>
      </c>
      <c r="AS80" s="62">
        <v>1</v>
      </c>
      <c r="AT80" s="62">
        <v>1</v>
      </c>
      <c r="AU80" s="62">
        <v>1</v>
      </c>
      <c r="AV80" s="62">
        <v>1</v>
      </c>
      <c r="AW80" s="62">
        <v>1</v>
      </c>
      <c r="AX80" s="62">
        <v>1</v>
      </c>
      <c r="AY80" s="62">
        <v>1</v>
      </c>
      <c r="AZ80" s="62">
        <v>0</v>
      </c>
      <c r="BA80" s="62">
        <v>0</v>
      </c>
      <c r="BB80" s="62">
        <v>1</v>
      </c>
      <c r="BC80" s="62">
        <v>1</v>
      </c>
      <c r="BD80" s="62">
        <v>0</v>
      </c>
      <c r="BE80" s="62">
        <v>1</v>
      </c>
      <c r="BF80" s="62">
        <v>1</v>
      </c>
      <c r="BG80" s="62">
        <v>1</v>
      </c>
      <c r="BH80" s="62">
        <v>0</v>
      </c>
      <c r="BI80" s="62">
        <v>0</v>
      </c>
      <c r="BJ80" s="62">
        <v>1</v>
      </c>
      <c r="BK80" s="62">
        <v>1</v>
      </c>
      <c r="BL80" s="62">
        <v>0</v>
      </c>
      <c r="BM80" s="62">
        <v>1</v>
      </c>
      <c r="BN80" s="62">
        <v>1</v>
      </c>
    </row>
    <row r="81" spans="1:66" x14ac:dyDescent="0.25">
      <c r="A81" s="62" t="s">
        <v>204</v>
      </c>
      <c r="B81" s="62">
        <v>0</v>
      </c>
      <c r="C81" s="62">
        <v>1</v>
      </c>
      <c r="D81" s="62">
        <v>0</v>
      </c>
      <c r="E81" s="62">
        <v>1</v>
      </c>
      <c r="F81" s="62">
        <v>1</v>
      </c>
      <c r="G81" s="62">
        <v>1</v>
      </c>
      <c r="H81" s="62">
        <v>1</v>
      </c>
      <c r="I81" s="62">
        <v>1</v>
      </c>
      <c r="J81" s="62">
        <v>1</v>
      </c>
      <c r="K81" s="62">
        <v>1</v>
      </c>
      <c r="L81" s="62">
        <v>0</v>
      </c>
      <c r="M81" s="62">
        <v>1</v>
      </c>
      <c r="N81" s="62">
        <v>1</v>
      </c>
      <c r="O81" s="62">
        <v>1</v>
      </c>
      <c r="P81" s="62">
        <v>1</v>
      </c>
      <c r="Q81" s="62">
        <v>1</v>
      </c>
      <c r="R81" s="62">
        <v>0</v>
      </c>
      <c r="S81" s="62">
        <v>0</v>
      </c>
      <c r="T81" s="62">
        <v>0</v>
      </c>
      <c r="U81" s="62">
        <v>1</v>
      </c>
      <c r="V81" s="62">
        <v>1</v>
      </c>
      <c r="W81" s="62">
        <v>1</v>
      </c>
      <c r="X81" s="62">
        <v>1</v>
      </c>
      <c r="Y81" s="62">
        <v>1</v>
      </c>
      <c r="Z81" s="62">
        <v>1</v>
      </c>
      <c r="AA81" s="62">
        <v>0</v>
      </c>
      <c r="AB81" s="62">
        <v>1</v>
      </c>
      <c r="AC81" s="62">
        <v>1</v>
      </c>
      <c r="AD81" s="62">
        <v>1</v>
      </c>
      <c r="AE81" s="62">
        <v>0</v>
      </c>
      <c r="AF81" s="62">
        <v>1</v>
      </c>
      <c r="AG81" s="62">
        <v>0</v>
      </c>
      <c r="AH81" s="62">
        <v>1</v>
      </c>
      <c r="AI81" s="62">
        <v>0</v>
      </c>
      <c r="AJ81" s="62">
        <v>1</v>
      </c>
      <c r="AK81" s="62">
        <v>1</v>
      </c>
      <c r="AL81" s="62">
        <v>1</v>
      </c>
      <c r="AM81" s="62">
        <v>1</v>
      </c>
      <c r="AN81" s="62">
        <v>1</v>
      </c>
      <c r="AO81" s="62">
        <v>1</v>
      </c>
      <c r="AP81" s="62">
        <v>1</v>
      </c>
      <c r="AQ81" s="62">
        <v>1</v>
      </c>
      <c r="AR81" s="62">
        <v>1</v>
      </c>
      <c r="AS81" s="62">
        <v>1</v>
      </c>
      <c r="AT81" s="62">
        <v>1</v>
      </c>
      <c r="AU81" s="62">
        <v>1</v>
      </c>
      <c r="AV81" s="62">
        <v>0</v>
      </c>
      <c r="AW81" s="62">
        <v>1</v>
      </c>
      <c r="AX81" s="62">
        <v>1</v>
      </c>
      <c r="AY81" s="62">
        <v>0</v>
      </c>
      <c r="AZ81" s="62">
        <v>0</v>
      </c>
      <c r="BA81" s="62">
        <v>1</v>
      </c>
      <c r="BB81" s="62">
        <v>1</v>
      </c>
      <c r="BC81" s="62">
        <v>1</v>
      </c>
      <c r="BD81" s="62">
        <v>1</v>
      </c>
      <c r="BE81" s="62">
        <v>1</v>
      </c>
      <c r="BF81" s="62">
        <v>1</v>
      </c>
      <c r="BG81" s="62">
        <v>1</v>
      </c>
      <c r="BH81" s="62">
        <v>1</v>
      </c>
      <c r="BI81" s="62">
        <v>1</v>
      </c>
      <c r="BJ81" s="62">
        <v>0</v>
      </c>
      <c r="BK81" s="62">
        <v>0</v>
      </c>
      <c r="BL81" s="62">
        <v>0</v>
      </c>
      <c r="BM81" s="62">
        <v>1</v>
      </c>
      <c r="BN81" s="62">
        <v>1</v>
      </c>
    </row>
    <row r="82" spans="1:66" x14ac:dyDescent="0.25">
      <c r="A82" s="62" t="s">
        <v>205</v>
      </c>
      <c r="B82" s="62">
        <v>1</v>
      </c>
      <c r="C82" s="62">
        <v>1</v>
      </c>
      <c r="D82" s="62">
        <v>1</v>
      </c>
      <c r="E82" s="62">
        <v>1</v>
      </c>
      <c r="F82" s="62">
        <v>1</v>
      </c>
      <c r="G82" s="62">
        <v>1</v>
      </c>
      <c r="H82" s="62">
        <v>1</v>
      </c>
      <c r="I82" s="62">
        <v>1</v>
      </c>
      <c r="J82" s="62">
        <v>0</v>
      </c>
      <c r="K82" s="62">
        <v>1</v>
      </c>
      <c r="L82" s="62">
        <v>0</v>
      </c>
      <c r="M82" s="62">
        <v>1</v>
      </c>
      <c r="N82" s="62">
        <v>0</v>
      </c>
      <c r="O82" s="62">
        <v>0</v>
      </c>
      <c r="P82" s="62">
        <v>0</v>
      </c>
      <c r="Q82" s="62">
        <v>0</v>
      </c>
      <c r="R82" s="62">
        <v>1</v>
      </c>
      <c r="S82" s="62">
        <v>1</v>
      </c>
      <c r="T82" s="62">
        <v>1</v>
      </c>
      <c r="U82" s="62">
        <v>0</v>
      </c>
      <c r="V82" s="62">
        <v>0</v>
      </c>
      <c r="W82" s="62">
        <v>0</v>
      </c>
      <c r="X82" s="62">
        <v>0</v>
      </c>
      <c r="Y82" s="62">
        <v>1</v>
      </c>
      <c r="Z82" s="62">
        <v>1</v>
      </c>
      <c r="AA82" s="62">
        <v>1</v>
      </c>
      <c r="AB82" s="62">
        <v>1</v>
      </c>
      <c r="AC82" s="62">
        <v>1</v>
      </c>
      <c r="AD82" s="62">
        <v>1</v>
      </c>
      <c r="AE82" s="62">
        <v>1</v>
      </c>
      <c r="AF82" s="62">
        <v>1</v>
      </c>
      <c r="AG82" s="62">
        <v>1</v>
      </c>
      <c r="AH82" s="62">
        <v>1</v>
      </c>
      <c r="AI82" s="62">
        <v>1</v>
      </c>
      <c r="AJ82" s="62">
        <v>0</v>
      </c>
      <c r="AK82" s="62">
        <v>1</v>
      </c>
      <c r="AL82" s="62">
        <v>1</v>
      </c>
      <c r="AM82" s="62">
        <v>1</v>
      </c>
      <c r="AN82" s="62">
        <v>1</v>
      </c>
      <c r="AO82" s="62">
        <v>1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2">
        <v>1</v>
      </c>
      <c r="AV82" s="62">
        <v>1</v>
      </c>
      <c r="AW82" s="62">
        <v>1</v>
      </c>
      <c r="AX82" s="62">
        <v>1</v>
      </c>
      <c r="AY82" s="62">
        <v>1</v>
      </c>
      <c r="AZ82" s="62">
        <v>1</v>
      </c>
      <c r="BA82" s="62">
        <v>1</v>
      </c>
      <c r="BB82" s="62">
        <v>1</v>
      </c>
      <c r="BC82" s="62">
        <v>1</v>
      </c>
      <c r="BD82" s="62">
        <v>1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1</v>
      </c>
    </row>
    <row r="83" spans="1:66" x14ac:dyDescent="0.25">
      <c r="A83" s="62" t="s">
        <v>206</v>
      </c>
      <c r="B83" s="62">
        <v>0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1</v>
      </c>
      <c r="I83" s="62">
        <v>0</v>
      </c>
      <c r="J83" s="62">
        <v>0</v>
      </c>
      <c r="K83" s="62">
        <v>0</v>
      </c>
      <c r="L83" s="62">
        <v>1</v>
      </c>
      <c r="M83" s="62">
        <v>0</v>
      </c>
      <c r="N83" s="62">
        <v>1</v>
      </c>
      <c r="O83" s="62">
        <v>1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1</v>
      </c>
      <c r="X83" s="62">
        <v>1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2">
        <v>1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1</v>
      </c>
      <c r="AM83" s="62">
        <v>0</v>
      </c>
      <c r="AN83" s="62">
        <v>0</v>
      </c>
      <c r="AO83" s="62">
        <v>0</v>
      </c>
      <c r="AP83" s="62">
        <v>0</v>
      </c>
      <c r="AQ83" s="62">
        <v>1</v>
      </c>
      <c r="AR83" s="62">
        <v>1</v>
      </c>
      <c r="AS83" s="62">
        <v>0</v>
      </c>
      <c r="AT83" s="62">
        <v>0</v>
      </c>
      <c r="AU83" s="62">
        <v>0</v>
      </c>
      <c r="AV83" s="62">
        <v>0</v>
      </c>
      <c r="AW83" s="62">
        <v>0</v>
      </c>
      <c r="AX83" s="62">
        <v>0</v>
      </c>
      <c r="AY83" s="62">
        <v>0</v>
      </c>
      <c r="AZ83" s="62">
        <v>0</v>
      </c>
      <c r="BA83" s="62">
        <v>1</v>
      </c>
      <c r="BB83" s="62">
        <v>0</v>
      </c>
      <c r="BC83" s="62">
        <v>0</v>
      </c>
      <c r="BD83" s="62">
        <v>1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</row>
    <row r="84" spans="1:66" x14ac:dyDescent="0.25">
      <c r="A84" s="62" t="s">
        <v>207</v>
      </c>
      <c r="B84" s="62">
        <v>0</v>
      </c>
      <c r="C84" s="62">
        <v>1</v>
      </c>
      <c r="D84" s="62">
        <v>1</v>
      </c>
      <c r="E84" s="62">
        <v>1</v>
      </c>
      <c r="F84" s="62">
        <v>1</v>
      </c>
      <c r="G84" s="62">
        <v>1</v>
      </c>
      <c r="H84" s="62">
        <v>1</v>
      </c>
      <c r="I84" s="62">
        <v>1</v>
      </c>
      <c r="J84" s="62">
        <v>1</v>
      </c>
      <c r="K84" s="62">
        <v>0</v>
      </c>
      <c r="L84" s="62">
        <v>1</v>
      </c>
      <c r="M84" s="62">
        <v>1</v>
      </c>
      <c r="N84" s="62">
        <v>1</v>
      </c>
      <c r="O84" s="62">
        <v>1</v>
      </c>
      <c r="P84" s="62">
        <v>1</v>
      </c>
      <c r="Q84" s="62">
        <v>1</v>
      </c>
      <c r="R84" s="62">
        <v>1</v>
      </c>
      <c r="S84" s="62">
        <v>1</v>
      </c>
      <c r="T84" s="62">
        <v>1</v>
      </c>
      <c r="U84" s="62">
        <v>1</v>
      </c>
      <c r="V84" s="62">
        <v>1</v>
      </c>
      <c r="W84" s="62">
        <v>1</v>
      </c>
      <c r="X84" s="62">
        <v>1</v>
      </c>
      <c r="Y84" s="62">
        <v>1</v>
      </c>
      <c r="Z84" s="62">
        <v>1</v>
      </c>
      <c r="AA84" s="62">
        <v>1</v>
      </c>
      <c r="AB84" s="62">
        <v>1</v>
      </c>
      <c r="AC84" s="62">
        <v>1</v>
      </c>
      <c r="AD84" s="62">
        <v>1</v>
      </c>
      <c r="AE84" s="62">
        <v>1</v>
      </c>
      <c r="AF84" s="62">
        <v>1</v>
      </c>
      <c r="AG84" s="62">
        <v>1</v>
      </c>
      <c r="AH84" s="62">
        <v>1</v>
      </c>
      <c r="AI84" s="62">
        <v>1</v>
      </c>
      <c r="AJ84" s="62">
        <v>1</v>
      </c>
      <c r="AK84" s="62">
        <v>1</v>
      </c>
      <c r="AL84" s="62">
        <v>1</v>
      </c>
      <c r="AM84" s="62">
        <v>1</v>
      </c>
      <c r="AN84" s="62">
        <v>1</v>
      </c>
      <c r="AO84" s="62">
        <v>0</v>
      </c>
      <c r="AP84" s="62">
        <v>1</v>
      </c>
      <c r="AQ84" s="62">
        <v>1</v>
      </c>
      <c r="AR84" s="62">
        <v>1</v>
      </c>
      <c r="AS84" s="62">
        <v>1</v>
      </c>
      <c r="AT84" s="62">
        <v>1</v>
      </c>
      <c r="AU84" s="62">
        <v>1</v>
      </c>
      <c r="AV84" s="62">
        <v>1</v>
      </c>
      <c r="AW84" s="62">
        <v>1</v>
      </c>
      <c r="AX84" s="62">
        <v>1</v>
      </c>
      <c r="AY84" s="62">
        <v>1</v>
      </c>
      <c r="AZ84" s="62">
        <v>1</v>
      </c>
      <c r="BA84" s="62">
        <v>0</v>
      </c>
      <c r="BB84" s="62">
        <v>1</v>
      </c>
      <c r="BC84" s="62">
        <v>1</v>
      </c>
      <c r="BD84" s="62">
        <v>1</v>
      </c>
      <c r="BE84" s="62">
        <v>1</v>
      </c>
      <c r="BF84" s="62">
        <v>1</v>
      </c>
      <c r="BG84" s="62">
        <v>1</v>
      </c>
      <c r="BH84" s="62">
        <v>1</v>
      </c>
      <c r="BI84" s="62">
        <v>1</v>
      </c>
      <c r="BJ84" s="62">
        <v>1</v>
      </c>
      <c r="BK84" s="62">
        <v>1</v>
      </c>
      <c r="BL84" s="62">
        <v>1</v>
      </c>
      <c r="BM84" s="62">
        <v>1</v>
      </c>
      <c r="BN84" s="62">
        <v>1</v>
      </c>
    </row>
    <row r="85" spans="1:66" x14ac:dyDescent="0.25">
      <c r="A85" s="62" t="s">
        <v>208</v>
      </c>
      <c r="B85" s="62">
        <v>1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1</v>
      </c>
      <c r="I85" s="62">
        <v>0</v>
      </c>
      <c r="J85" s="62">
        <v>1</v>
      </c>
      <c r="K85" s="62">
        <v>0</v>
      </c>
      <c r="L85" s="62">
        <v>1</v>
      </c>
      <c r="M85" s="62">
        <v>0</v>
      </c>
      <c r="N85" s="62">
        <v>0</v>
      </c>
      <c r="O85" s="62">
        <v>1</v>
      </c>
      <c r="P85" s="62">
        <v>1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1</v>
      </c>
      <c r="W85" s="62">
        <v>0</v>
      </c>
      <c r="X85" s="62">
        <v>1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1</v>
      </c>
      <c r="AH85" s="62">
        <v>0</v>
      </c>
      <c r="AI85" s="62">
        <v>0</v>
      </c>
      <c r="AJ85" s="62">
        <v>0</v>
      </c>
      <c r="AK85" s="62">
        <v>1</v>
      </c>
      <c r="AL85" s="62">
        <v>0</v>
      </c>
      <c r="AM85" s="62">
        <v>0</v>
      </c>
      <c r="AN85" s="62">
        <v>0</v>
      </c>
      <c r="AO85" s="62">
        <v>0</v>
      </c>
      <c r="AP85" s="62">
        <v>1</v>
      </c>
      <c r="AQ85" s="62">
        <v>0</v>
      </c>
      <c r="AR85" s="62">
        <v>1</v>
      </c>
      <c r="AS85" s="62">
        <v>1</v>
      </c>
      <c r="AT85" s="62">
        <v>1</v>
      </c>
      <c r="AU85" s="62">
        <v>0</v>
      </c>
      <c r="AV85" s="62">
        <v>1</v>
      </c>
      <c r="AW85" s="62">
        <v>0</v>
      </c>
      <c r="AX85" s="62">
        <v>0</v>
      </c>
      <c r="AY85" s="62">
        <v>1</v>
      </c>
      <c r="AZ85" s="62">
        <v>0</v>
      </c>
      <c r="BA85" s="62">
        <v>0</v>
      </c>
      <c r="BB85" s="62">
        <v>0</v>
      </c>
      <c r="BC85" s="62">
        <v>0</v>
      </c>
      <c r="BD85" s="62">
        <v>0</v>
      </c>
      <c r="BE85" s="62">
        <v>1</v>
      </c>
      <c r="BF85" s="62">
        <v>1</v>
      </c>
      <c r="BG85" s="62">
        <v>1</v>
      </c>
      <c r="BH85" s="62">
        <v>1</v>
      </c>
      <c r="BI85" s="62">
        <v>1</v>
      </c>
      <c r="BJ85" s="62">
        <v>1</v>
      </c>
      <c r="BK85" s="62">
        <v>1</v>
      </c>
      <c r="BL85" s="62">
        <v>1</v>
      </c>
      <c r="BM85" s="62">
        <v>0</v>
      </c>
      <c r="BN85" s="62">
        <v>0</v>
      </c>
    </row>
    <row r="86" spans="1:66" x14ac:dyDescent="0.25">
      <c r="A86" s="62" t="s">
        <v>209</v>
      </c>
      <c r="B86" s="62">
        <v>1</v>
      </c>
      <c r="C86" s="62">
        <v>0</v>
      </c>
      <c r="D86" s="62">
        <v>0</v>
      </c>
      <c r="E86" s="62">
        <v>0</v>
      </c>
      <c r="F86" s="62">
        <v>0</v>
      </c>
      <c r="G86" s="62">
        <v>0</v>
      </c>
      <c r="H86" s="62">
        <v>0</v>
      </c>
      <c r="I86" s="62">
        <v>1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1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1</v>
      </c>
      <c r="AB86" s="62">
        <v>0</v>
      </c>
      <c r="AC86" s="62">
        <v>0</v>
      </c>
      <c r="AD86" s="62">
        <v>0</v>
      </c>
      <c r="AE86" s="62">
        <v>0</v>
      </c>
      <c r="AF86" s="62">
        <v>1</v>
      </c>
      <c r="AG86" s="62">
        <v>1</v>
      </c>
      <c r="AH86" s="62">
        <v>1</v>
      </c>
      <c r="AI86" s="62">
        <v>0</v>
      </c>
      <c r="AJ86" s="62">
        <v>1</v>
      </c>
      <c r="AK86" s="62">
        <v>1</v>
      </c>
      <c r="AL86" s="62">
        <v>1</v>
      </c>
      <c r="AM86" s="62">
        <v>1</v>
      </c>
      <c r="AN86" s="62">
        <v>0</v>
      </c>
      <c r="AO86" s="62">
        <v>0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1</v>
      </c>
      <c r="AW86" s="62">
        <v>1</v>
      </c>
      <c r="AX86" s="62">
        <v>1</v>
      </c>
      <c r="AY86" s="62">
        <v>1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1</v>
      </c>
    </row>
    <row r="87" spans="1:66" x14ac:dyDescent="0.25">
      <c r="A87" s="57" t="s">
        <v>221</v>
      </c>
      <c r="B87" s="57">
        <f>SUM(B4:B86)</f>
        <v>39</v>
      </c>
      <c r="C87" s="57">
        <f t="shared" ref="C87:N87" si="0">SUM(C4:C86)</f>
        <v>40</v>
      </c>
      <c r="D87" s="57">
        <f t="shared" si="0"/>
        <v>40</v>
      </c>
      <c r="E87" s="57">
        <f t="shared" si="0"/>
        <v>40</v>
      </c>
      <c r="F87" s="57">
        <f t="shared" si="0"/>
        <v>40</v>
      </c>
      <c r="G87" s="57">
        <f t="shared" si="0"/>
        <v>41</v>
      </c>
      <c r="H87" s="57">
        <f t="shared" si="0"/>
        <v>42</v>
      </c>
      <c r="I87" s="57">
        <f t="shared" si="0"/>
        <v>45</v>
      </c>
      <c r="J87" s="57">
        <f t="shared" si="0"/>
        <v>45</v>
      </c>
      <c r="K87" s="57">
        <f t="shared" si="0"/>
        <v>36</v>
      </c>
      <c r="L87" s="57">
        <f t="shared" si="0"/>
        <v>45</v>
      </c>
      <c r="M87" s="57">
        <f t="shared" si="0"/>
        <v>37</v>
      </c>
      <c r="N87" s="57">
        <f t="shared" si="0"/>
        <v>37</v>
      </c>
      <c r="O87" s="57">
        <f t="shared" ref="O87" si="1">SUM(O4:O86)</f>
        <v>37</v>
      </c>
      <c r="P87" s="57">
        <f t="shared" ref="P87" si="2">SUM(P4:P86)</f>
        <v>40</v>
      </c>
      <c r="Q87" s="57">
        <f t="shared" ref="Q87" si="3">SUM(Q4:Q86)</f>
        <v>38</v>
      </c>
      <c r="R87" s="57">
        <f t="shared" ref="R87" si="4">SUM(R4:R86)</f>
        <v>39</v>
      </c>
      <c r="S87" s="57">
        <f t="shared" ref="S87" si="5">SUM(S4:S86)</f>
        <v>40</v>
      </c>
      <c r="T87" s="57">
        <f t="shared" ref="T87" si="6">SUM(T4:T86)</f>
        <v>40</v>
      </c>
      <c r="U87" s="57">
        <f t="shared" ref="U87" si="7">SUM(U4:U86)</f>
        <v>41</v>
      </c>
      <c r="V87" s="57">
        <f t="shared" ref="V87" si="8">SUM(V4:V86)</f>
        <v>38</v>
      </c>
      <c r="W87" s="57">
        <f t="shared" ref="W87" si="9">SUM(W4:W86)</f>
        <v>38</v>
      </c>
      <c r="X87" s="57">
        <f t="shared" ref="X87" si="10">SUM(X4:X86)</f>
        <v>38</v>
      </c>
      <c r="Y87" s="57">
        <f t="shared" ref="Y87" si="11">SUM(Y4:Y86)</f>
        <v>39</v>
      </c>
      <c r="Z87" s="57">
        <f t="shared" ref="Z87" si="12">SUM(Z4:Z86)</f>
        <v>39</v>
      </c>
      <c r="AA87" s="57">
        <f t="shared" ref="AA87" si="13">SUM(AA4:AA86)</f>
        <v>39</v>
      </c>
      <c r="AB87" s="57">
        <f t="shared" ref="AB87" si="14">SUM(AB4:AB86)</f>
        <v>40</v>
      </c>
      <c r="AC87" s="57">
        <f t="shared" ref="AC87" si="15">SUM(AC4:AC86)</f>
        <v>40</v>
      </c>
      <c r="AD87" s="57">
        <f t="shared" ref="AD87" si="16">SUM(AD4:AD86)</f>
        <v>40</v>
      </c>
      <c r="AE87" s="57">
        <f t="shared" ref="AE87" si="17">SUM(AE4:AE86)</f>
        <v>40</v>
      </c>
      <c r="AF87" s="57">
        <f t="shared" ref="AF87" si="18">SUM(AF4:AF86)</f>
        <v>43</v>
      </c>
      <c r="AG87" s="57">
        <f t="shared" ref="AG87" si="19">SUM(AG4:AG86)</f>
        <v>44</v>
      </c>
      <c r="AH87" s="57">
        <f t="shared" ref="AH87" si="20">SUM(AH4:AH86)</f>
        <v>44</v>
      </c>
      <c r="AI87" s="57">
        <f t="shared" ref="AI87" si="21">SUM(AI4:AI86)</f>
        <v>42</v>
      </c>
      <c r="AJ87" s="57">
        <f t="shared" ref="AJ87" si="22">SUM(AJ4:AJ86)</f>
        <v>41</v>
      </c>
      <c r="AK87" s="57">
        <f t="shared" ref="AK87" si="23">SUM(AK4:AK86)</f>
        <v>43</v>
      </c>
      <c r="AL87" s="57">
        <f t="shared" ref="AL87" si="24">SUM(AL4:AL86)</f>
        <v>44</v>
      </c>
      <c r="AM87" s="57">
        <f t="shared" ref="AM87" si="25">SUM(AM4:AM86)</f>
        <v>44</v>
      </c>
      <c r="AN87" s="57">
        <f t="shared" ref="AN87" si="26">SUM(AN4:AN86)</f>
        <v>44</v>
      </c>
      <c r="AO87" s="57">
        <f t="shared" ref="AO87" si="27">SUM(AO4:AO86)</f>
        <v>45</v>
      </c>
      <c r="AP87" s="57">
        <f t="shared" ref="AP87" si="28">SUM(AP4:AP86)</f>
        <v>41</v>
      </c>
      <c r="AQ87" s="57">
        <f t="shared" ref="AQ87" si="29">SUM(AQ4:AQ86)</f>
        <v>41</v>
      </c>
      <c r="AR87" s="57">
        <f t="shared" ref="AR87" si="30">SUM(AR4:AR86)</f>
        <v>41</v>
      </c>
      <c r="AS87" s="57">
        <f t="shared" ref="AS87" si="31">SUM(AS4:AS86)</f>
        <v>42</v>
      </c>
      <c r="AT87" s="57">
        <f t="shared" ref="AT87" si="32">SUM(AT4:AT86)</f>
        <v>42</v>
      </c>
      <c r="AU87" s="57">
        <f t="shared" ref="AU87" si="33">SUM(AU4:AU86)</f>
        <v>43</v>
      </c>
      <c r="AV87" s="57">
        <f t="shared" ref="AV87" si="34">SUM(AV4:AV86)</f>
        <v>44</v>
      </c>
      <c r="AW87" s="57">
        <f t="shared" ref="AW87" si="35">SUM(AW4:AW86)</f>
        <v>44</v>
      </c>
      <c r="AX87" s="57">
        <f t="shared" ref="AX87" si="36">SUM(AX4:AX86)</f>
        <v>45</v>
      </c>
      <c r="AY87" s="57">
        <f t="shared" ref="AY87" si="37">SUM(AY4:AY86)</f>
        <v>43</v>
      </c>
      <c r="AZ87" s="57">
        <f t="shared" ref="AZ87" si="38">SUM(AZ4:AZ86)</f>
        <v>42</v>
      </c>
      <c r="BA87" s="57">
        <f t="shared" ref="BA87" si="39">SUM(BA4:BA86)</f>
        <v>42</v>
      </c>
      <c r="BB87" s="57">
        <f t="shared" ref="BB87" si="40">SUM(BB4:BB86)</f>
        <v>41</v>
      </c>
      <c r="BC87" s="57">
        <f t="shared" ref="BC87" si="41">SUM(BC4:BC86)</f>
        <v>41</v>
      </c>
      <c r="BD87" s="57">
        <f t="shared" ref="BD87" si="42">SUM(BD4:BD86)</f>
        <v>41</v>
      </c>
      <c r="BE87" s="57">
        <f t="shared" ref="BE87" si="43">SUM(BE4:BE86)</f>
        <v>42</v>
      </c>
      <c r="BF87" s="57">
        <f t="shared" ref="BF87" si="44">SUM(BF4:BF86)</f>
        <v>42</v>
      </c>
      <c r="BG87" s="57">
        <f t="shared" ref="BG87" si="45">SUM(BG4:BG86)</f>
        <v>43</v>
      </c>
      <c r="BH87" s="57">
        <f t="shared" ref="BH87" si="46">SUM(BH4:BH86)</f>
        <v>43</v>
      </c>
      <c r="BI87" s="57">
        <f t="shared" ref="BI87" si="47">SUM(BI4:BI86)</f>
        <v>44</v>
      </c>
      <c r="BJ87" s="57">
        <f t="shared" ref="BJ87" si="48">SUM(BJ4:BJ86)</f>
        <v>41</v>
      </c>
      <c r="BK87" s="57">
        <f t="shared" ref="BK87" si="49">SUM(BK4:BK86)</f>
        <v>42</v>
      </c>
      <c r="BL87" s="57">
        <f t="shared" ref="BL87" si="50">SUM(BL4:BL86)</f>
        <v>41</v>
      </c>
      <c r="BM87" s="57">
        <f t="shared" ref="BM87" si="51">SUM(BM4:BM86)</f>
        <v>42</v>
      </c>
      <c r="BN87" s="57">
        <f t="shared" ref="BN87" si="52">SUM(BN4:BN86)</f>
        <v>41</v>
      </c>
    </row>
    <row r="88" spans="1:66" x14ac:dyDescent="0.25">
      <c r="A88" s="90" t="s">
        <v>220</v>
      </c>
      <c r="B88" s="54">
        <f>B87/83</f>
        <v>0.46987951807228917</v>
      </c>
      <c r="C88" s="54">
        <f t="shared" ref="C88:BN88" si="53">C87/83</f>
        <v>0.48192771084337349</v>
      </c>
      <c r="D88" s="54">
        <f t="shared" si="53"/>
        <v>0.48192771084337349</v>
      </c>
      <c r="E88" s="54">
        <f t="shared" si="53"/>
        <v>0.48192771084337349</v>
      </c>
      <c r="F88" s="54">
        <f t="shared" si="53"/>
        <v>0.48192771084337349</v>
      </c>
      <c r="G88" s="54">
        <f t="shared" si="53"/>
        <v>0.49397590361445781</v>
      </c>
      <c r="H88" s="54">
        <f t="shared" si="53"/>
        <v>0.50602409638554213</v>
      </c>
      <c r="I88" s="54">
        <f t="shared" si="53"/>
        <v>0.54216867469879515</v>
      </c>
      <c r="J88" s="54">
        <f t="shared" si="53"/>
        <v>0.54216867469879515</v>
      </c>
      <c r="K88" s="54">
        <f t="shared" si="53"/>
        <v>0.43373493975903615</v>
      </c>
      <c r="L88" s="54">
        <f t="shared" si="53"/>
        <v>0.54216867469879515</v>
      </c>
      <c r="M88" s="54">
        <f t="shared" si="53"/>
        <v>0.44578313253012047</v>
      </c>
      <c r="N88" s="54">
        <f t="shared" si="53"/>
        <v>0.44578313253012047</v>
      </c>
      <c r="O88" s="54">
        <f t="shared" si="53"/>
        <v>0.44578313253012047</v>
      </c>
      <c r="P88" s="54">
        <f t="shared" si="53"/>
        <v>0.48192771084337349</v>
      </c>
      <c r="Q88" s="54">
        <f t="shared" si="53"/>
        <v>0.45783132530120479</v>
      </c>
      <c r="R88" s="54">
        <f t="shared" si="53"/>
        <v>0.46987951807228917</v>
      </c>
      <c r="S88" s="54">
        <f t="shared" si="53"/>
        <v>0.48192771084337349</v>
      </c>
      <c r="T88" s="54">
        <f t="shared" si="53"/>
        <v>0.48192771084337349</v>
      </c>
      <c r="U88" s="54">
        <f t="shared" si="53"/>
        <v>0.49397590361445781</v>
      </c>
      <c r="V88" s="54">
        <f t="shared" si="53"/>
        <v>0.45783132530120479</v>
      </c>
      <c r="W88" s="54">
        <f t="shared" si="53"/>
        <v>0.45783132530120479</v>
      </c>
      <c r="X88" s="54">
        <f t="shared" si="53"/>
        <v>0.45783132530120479</v>
      </c>
      <c r="Y88" s="54">
        <f t="shared" si="53"/>
        <v>0.46987951807228917</v>
      </c>
      <c r="Z88" s="54">
        <f t="shared" si="53"/>
        <v>0.46987951807228917</v>
      </c>
      <c r="AA88" s="54">
        <f t="shared" si="53"/>
        <v>0.46987951807228917</v>
      </c>
      <c r="AB88" s="54">
        <f t="shared" si="53"/>
        <v>0.48192771084337349</v>
      </c>
      <c r="AC88" s="54">
        <f t="shared" si="53"/>
        <v>0.48192771084337349</v>
      </c>
      <c r="AD88" s="54">
        <f t="shared" si="53"/>
        <v>0.48192771084337349</v>
      </c>
      <c r="AE88" s="54">
        <f t="shared" si="53"/>
        <v>0.48192771084337349</v>
      </c>
      <c r="AF88" s="54">
        <f t="shared" si="53"/>
        <v>0.51807228915662651</v>
      </c>
      <c r="AG88" s="54">
        <f t="shared" si="53"/>
        <v>0.53012048192771088</v>
      </c>
      <c r="AH88" s="54">
        <f t="shared" si="53"/>
        <v>0.53012048192771088</v>
      </c>
      <c r="AI88" s="54">
        <f t="shared" si="53"/>
        <v>0.50602409638554213</v>
      </c>
      <c r="AJ88" s="54">
        <f t="shared" si="53"/>
        <v>0.49397590361445781</v>
      </c>
      <c r="AK88" s="54">
        <f t="shared" si="53"/>
        <v>0.51807228915662651</v>
      </c>
      <c r="AL88" s="54">
        <f t="shared" si="53"/>
        <v>0.53012048192771088</v>
      </c>
      <c r="AM88" s="54">
        <f t="shared" si="53"/>
        <v>0.53012048192771088</v>
      </c>
      <c r="AN88" s="54">
        <f t="shared" si="53"/>
        <v>0.53012048192771088</v>
      </c>
      <c r="AO88" s="54">
        <f t="shared" si="53"/>
        <v>0.54216867469879515</v>
      </c>
      <c r="AP88" s="54">
        <f t="shared" si="53"/>
        <v>0.49397590361445781</v>
      </c>
      <c r="AQ88" s="54">
        <f t="shared" si="53"/>
        <v>0.49397590361445781</v>
      </c>
      <c r="AR88" s="54">
        <f t="shared" si="53"/>
        <v>0.49397590361445781</v>
      </c>
      <c r="AS88" s="54">
        <f t="shared" si="53"/>
        <v>0.50602409638554213</v>
      </c>
      <c r="AT88" s="54">
        <f t="shared" si="53"/>
        <v>0.50602409638554213</v>
      </c>
      <c r="AU88" s="54">
        <f t="shared" si="53"/>
        <v>0.51807228915662651</v>
      </c>
      <c r="AV88" s="54">
        <f t="shared" si="53"/>
        <v>0.53012048192771088</v>
      </c>
      <c r="AW88" s="54">
        <f t="shared" si="53"/>
        <v>0.53012048192771088</v>
      </c>
      <c r="AX88" s="54">
        <f t="shared" si="53"/>
        <v>0.54216867469879515</v>
      </c>
      <c r="AY88" s="54">
        <f t="shared" si="53"/>
        <v>0.51807228915662651</v>
      </c>
      <c r="AZ88" s="54">
        <f t="shared" si="53"/>
        <v>0.50602409638554213</v>
      </c>
      <c r="BA88" s="54">
        <f t="shared" si="53"/>
        <v>0.50602409638554213</v>
      </c>
      <c r="BB88" s="54">
        <f t="shared" si="53"/>
        <v>0.49397590361445781</v>
      </c>
      <c r="BC88" s="54">
        <f t="shared" si="53"/>
        <v>0.49397590361445781</v>
      </c>
      <c r="BD88" s="54">
        <f t="shared" si="53"/>
        <v>0.49397590361445781</v>
      </c>
      <c r="BE88" s="54">
        <f t="shared" si="53"/>
        <v>0.50602409638554213</v>
      </c>
      <c r="BF88" s="54">
        <f t="shared" si="53"/>
        <v>0.50602409638554213</v>
      </c>
      <c r="BG88" s="54">
        <f t="shared" si="53"/>
        <v>0.51807228915662651</v>
      </c>
      <c r="BH88" s="54">
        <f t="shared" si="53"/>
        <v>0.51807228915662651</v>
      </c>
      <c r="BI88" s="54">
        <f t="shared" si="53"/>
        <v>0.53012048192771088</v>
      </c>
      <c r="BJ88" s="54">
        <f t="shared" si="53"/>
        <v>0.49397590361445781</v>
      </c>
      <c r="BK88" s="54">
        <f t="shared" si="53"/>
        <v>0.50602409638554213</v>
      </c>
      <c r="BL88" s="54">
        <f t="shared" si="53"/>
        <v>0.49397590361445781</v>
      </c>
      <c r="BM88" s="54">
        <f t="shared" si="53"/>
        <v>0.50602409638554213</v>
      </c>
      <c r="BN88" s="54">
        <f t="shared" si="53"/>
        <v>0.49397590361445781</v>
      </c>
    </row>
    <row r="90" spans="1:66" ht="15.75" thickBot="1" x14ac:dyDescent="0.3"/>
    <row r="91" spans="1:66" ht="15.75" thickBot="1" x14ac:dyDescent="0.3">
      <c r="A91" s="129" t="s">
        <v>61</v>
      </c>
      <c r="B91" s="129" t="s">
        <v>62</v>
      </c>
      <c r="C91" s="123">
        <v>2017</v>
      </c>
      <c r="D91" s="124"/>
      <c r="E91" s="125"/>
      <c r="F91" s="123">
        <v>2018</v>
      </c>
      <c r="G91" s="124"/>
      <c r="H91" s="125"/>
      <c r="I91" s="123">
        <v>2019</v>
      </c>
      <c r="J91" s="124"/>
      <c r="K91" s="125"/>
      <c r="L91" s="123">
        <v>2020</v>
      </c>
      <c r="M91" s="124"/>
      <c r="N91" s="125"/>
      <c r="O91" s="123">
        <v>2021</v>
      </c>
      <c r="P91" s="124"/>
      <c r="Q91" s="125"/>
    </row>
    <row r="92" spans="1:66" ht="15.75" thickBot="1" x14ac:dyDescent="0.3">
      <c r="A92" s="130"/>
      <c r="B92" s="130"/>
      <c r="C92" s="95" t="s">
        <v>222</v>
      </c>
      <c r="D92" s="95" t="s">
        <v>223</v>
      </c>
      <c r="E92" s="95" t="s">
        <v>224</v>
      </c>
      <c r="F92" s="95" t="s">
        <v>222</v>
      </c>
      <c r="G92" s="95" t="s">
        <v>223</v>
      </c>
      <c r="H92" s="95" t="s">
        <v>224</v>
      </c>
      <c r="I92" s="95" t="s">
        <v>222</v>
      </c>
      <c r="J92" s="95" t="s">
        <v>223</v>
      </c>
      <c r="K92" s="95" t="s">
        <v>224</v>
      </c>
      <c r="L92" s="95" t="s">
        <v>222</v>
      </c>
      <c r="M92" s="95" t="s">
        <v>223</v>
      </c>
      <c r="N92" s="95" t="s">
        <v>224</v>
      </c>
      <c r="O92" s="95" t="s">
        <v>222</v>
      </c>
      <c r="P92" s="95" t="s">
        <v>223</v>
      </c>
      <c r="Q92" s="95" t="s">
        <v>224</v>
      </c>
    </row>
    <row r="93" spans="1:66" ht="15.75" thickBot="1" x14ac:dyDescent="0.3">
      <c r="A93" s="96">
        <v>1</v>
      </c>
      <c r="B93" s="95" t="s">
        <v>13</v>
      </c>
      <c r="C93" s="97">
        <v>39</v>
      </c>
      <c r="D93" s="97">
        <v>83</v>
      </c>
      <c r="E93" s="97">
        <v>0.47</v>
      </c>
      <c r="F93" s="97">
        <v>40</v>
      </c>
      <c r="G93" s="97">
        <v>83</v>
      </c>
      <c r="H93" s="97">
        <v>0.48199999999999998</v>
      </c>
      <c r="I93" s="97">
        <v>40</v>
      </c>
      <c r="J93" s="97">
        <v>83</v>
      </c>
      <c r="K93" s="97">
        <v>0.48199999999999998</v>
      </c>
      <c r="L93" s="97">
        <v>40</v>
      </c>
      <c r="M93" s="97">
        <v>83</v>
      </c>
      <c r="N93" s="97">
        <v>0.48199999999999998</v>
      </c>
      <c r="O93" s="97">
        <v>40</v>
      </c>
      <c r="P93" s="97">
        <v>83</v>
      </c>
      <c r="Q93" s="97">
        <v>0.48199999999999998</v>
      </c>
    </row>
    <row r="94" spans="1:66" ht="15.75" thickBot="1" x14ac:dyDescent="0.3">
      <c r="A94" s="96">
        <v>2</v>
      </c>
      <c r="B94" s="95" t="s">
        <v>6</v>
      </c>
      <c r="C94" s="97">
        <v>41</v>
      </c>
      <c r="D94" s="97">
        <v>83</v>
      </c>
      <c r="E94" s="97">
        <v>0.49399999999999999</v>
      </c>
      <c r="F94" s="97">
        <v>42</v>
      </c>
      <c r="G94" s="97">
        <v>83</v>
      </c>
      <c r="H94" s="97">
        <v>0.50600000000000001</v>
      </c>
      <c r="I94" s="97">
        <v>45</v>
      </c>
      <c r="J94" s="97">
        <v>83</v>
      </c>
      <c r="K94" s="97">
        <v>0.54200000000000004</v>
      </c>
      <c r="L94" s="97">
        <v>45</v>
      </c>
      <c r="M94" s="97">
        <v>83</v>
      </c>
      <c r="N94" s="97">
        <v>0.54200000000000004</v>
      </c>
      <c r="O94" s="97">
        <v>36</v>
      </c>
      <c r="P94" s="97">
        <v>83</v>
      </c>
      <c r="Q94" s="97">
        <v>0.434</v>
      </c>
    </row>
    <row r="95" spans="1:66" ht="15.75" thickBot="1" x14ac:dyDescent="0.3">
      <c r="A95" s="96">
        <v>3</v>
      </c>
      <c r="B95" s="95" t="s">
        <v>7</v>
      </c>
      <c r="C95" s="97">
        <v>45</v>
      </c>
      <c r="D95" s="97">
        <v>83</v>
      </c>
      <c r="E95" s="97">
        <v>0.54200000000000004</v>
      </c>
      <c r="F95" s="97">
        <v>37</v>
      </c>
      <c r="G95" s="97">
        <v>83</v>
      </c>
      <c r="H95" s="97">
        <v>0.44600000000000001</v>
      </c>
      <c r="I95" s="97">
        <v>37</v>
      </c>
      <c r="J95" s="97">
        <v>83</v>
      </c>
      <c r="K95" s="97">
        <v>0.44600000000000001</v>
      </c>
      <c r="L95" s="97">
        <v>37</v>
      </c>
      <c r="M95" s="97">
        <v>83</v>
      </c>
      <c r="N95" s="97">
        <v>0.44600000000000001</v>
      </c>
      <c r="O95" s="97">
        <v>40</v>
      </c>
      <c r="P95" s="97">
        <v>83</v>
      </c>
      <c r="Q95" s="97">
        <v>0.48199999999999998</v>
      </c>
    </row>
    <row r="96" spans="1:66" ht="15.75" thickBot="1" x14ac:dyDescent="0.3">
      <c r="A96" s="96">
        <v>4</v>
      </c>
      <c r="B96" s="95" t="s">
        <v>8</v>
      </c>
      <c r="C96" s="97">
        <v>38</v>
      </c>
      <c r="D96" s="97">
        <v>83</v>
      </c>
      <c r="E96" s="97">
        <v>0.45800000000000002</v>
      </c>
      <c r="F96" s="97">
        <v>39</v>
      </c>
      <c r="G96" s="97">
        <v>83</v>
      </c>
      <c r="H96" s="97">
        <v>0.47</v>
      </c>
      <c r="I96" s="97">
        <v>40</v>
      </c>
      <c r="J96" s="97">
        <v>83</v>
      </c>
      <c r="K96" s="97">
        <v>0.48199999999999998</v>
      </c>
      <c r="L96" s="97">
        <v>40</v>
      </c>
      <c r="M96" s="97">
        <v>83</v>
      </c>
      <c r="N96" s="97">
        <v>0.48199999999999998</v>
      </c>
      <c r="O96" s="97">
        <v>41</v>
      </c>
      <c r="P96" s="97">
        <v>83</v>
      </c>
      <c r="Q96" s="97">
        <v>0.49399999999999999</v>
      </c>
    </row>
    <row r="97" spans="1:17" ht="15.75" thickBot="1" x14ac:dyDescent="0.3">
      <c r="A97" s="96">
        <v>5</v>
      </c>
      <c r="B97" s="95" t="s">
        <v>9</v>
      </c>
      <c r="C97" s="97">
        <v>38</v>
      </c>
      <c r="D97" s="97">
        <v>83</v>
      </c>
      <c r="E97" s="97">
        <v>0.45800000000000002</v>
      </c>
      <c r="F97" s="97">
        <v>38</v>
      </c>
      <c r="G97" s="97">
        <v>83</v>
      </c>
      <c r="H97" s="97">
        <v>0.45800000000000002</v>
      </c>
      <c r="I97" s="97">
        <v>38</v>
      </c>
      <c r="J97" s="97">
        <v>83</v>
      </c>
      <c r="K97" s="97">
        <v>0.45800000000000002</v>
      </c>
      <c r="L97" s="97">
        <v>39</v>
      </c>
      <c r="M97" s="97">
        <v>83</v>
      </c>
      <c r="N97" s="97">
        <v>0.47</v>
      </c>
      <c r="O97" s="97">
        <v>39</v>
      </c>
      <c r="P97" s="97">
        <v>83</v>
      </c>
      <c r="Q97" s="97">
        <v>0.47</v>
      </c>
    </row>
    <row r="98" spans="1:17" ht="15.75" thickBot="1" x14ac:dyDescent="0.3">
      <c r="A98" s="96">
        <v>6</v>
      </c>
      <c r="B98" s="95" t="s">
        <v>12</v>
      </c>
      <c r="C98" s="97">
        <v>39</v>
      </c>
      <c r="D98" s="97">
        <v>83</v>
      </c>
      <c r="E98" s="97">
        <v>0.47</v>
      </c>
      <c r="F98" s="97">
        <v>40</v>
      </c>
      <c r="G98" s="97">
        <v>83</v>
      </c>
      <c r="H98" s="97">
        <v>0.48199999999999998</v>
      </c>
      <c r="I98" s="97">
        <v>40</v>
      </c>
      <c r="J98" s="97">
        <v>83</v>
      </c>
      <c r="K98" s="97">
        <v>0.48199999999999998</v>
      </c>
      <c r="L98" s="97">
        <v>40</v>
      </c>
      <c r="M98" s="97">
        <v>83</v>
      </c>
      <c r="N98" s="97">
        <v>0.48199999999999998</v>
      </c>
      <c r="O98" s="97">
        <v>40</v>
      </c>
      <c r="P98" s="97">
        <v>83</v>
      </c>
      <c r="Q98" s="97">
        <v>0.48199999999999998</v>
      </c>
    </row>
    <row r="99" spans="1:17" ht="15.75" thickBot="1" x14ac:dyDescent="0.3">
      <c r="A99" s="96">
        <v>7</v>
      </c>
      <c r="B99" s="95" t="s">
        <v>21</v>
      </c>
      <c r="C99" s="97">
        <v>43</v>
      </c>
      <c r="D99" s="97">
        <v>83</v>
      </c>
      <c r="E99" s="97">
        <v>0.51800000000000002</v>
      </c>
      <c r="F99" s="97">
        <v>44</v>
      </c>
      <c r="G99" s="97">
        <v>83</v>
      </c>
      <c r="H99" s="97">
        <v>0.53</v>
      </c>
      <c r="I99" s="97">
        <v>44</v>
      </c>
      <c r="J99" s="97">
        <v>83</v>
      </c>
      <c r="K99" s="97">
        <v>0.53</v>
      </c>
      <c r="L99" s="97">
        <v>42</v>
      </c>
      <c r="M99" s="97">
        <v>83</v>
      </c>
      <c r="N99" s="97">
        <v>0.50600000000000001</v>
      </c>
      <c r="O99" s="97">
        <v>41</v>
      </c>
      <c r="P99" s="97">
        <v>83</v>
      </c>
      <c r="Q99" s="97">
        <v>0.49399999999999999</v>
      </c>
    </row>
    <row r="100" spans="1:17" ht="15.75" thickBot="1" x14ac:dyDescent="0.3">
      <c r="A100" s="96">
        <v>8</v>
      </c>
      <c r="B100" s="95" t="s">
        <v>22</v>
      </c>
      <c r="C100" s="97">
        <v>43</v>
      </c>
      <c r="D100" s="97">
        <v>83</v>
      </c>
      <c r="E100" s="97">
        <v>0.51800000000000002</v>
      </c>
      <c r="F100" s="97">
        <v>44</v>
      </c>
      <c r="G100" s="97">
        <v>83</v>
      </c>
      <c r="H100" s="97">
        <v>0.53</v>
      </c>
      <c r="I100" s="97">
        <v>44</v>
      </c>
      <c r="J100" s="97">
        <v>83</v>
      </c>
      <c r="K100" s="97">
        <v>0.53</v>
      </c>
      <c r="L100" s="97">
        <v>44</v>
      </c>
      <c r="M100" s="97">
        <v>83</v>
      </c>
      <c r="N100" s="97">
        <v>0.53</v>
      </c>
      <c r="O100" s="97">
        <v>45</v>
      </c>
      <c r="P100" s="97">
        <v>83</v>
      </c>
      <c r="Q100" s="97">
        <v>0.54200000000000004</v>
      </c>
    </row>
    <row r="101" spans="1:17" ht="15.75" thickBot="1" x14ac:dyDescent="0.3">
      <c r="A101" s="96">
        <v>9</v>
      </c>
      <c r="B101" s="95" t="s">
        <v>23</v>
      </c>
      <c r="C101" s="97">
        <v>41</v>
      </c>
      <c r="D101" s="97">
        <v>83</v>
      </c>
      <c r="E101" s="97">
        <v>0.49399999999999999</v>
      </c>
      <c r="F101" s="97">
        <v>41</v>
      </c>
      <c r="G101" s="97">
        <v>83</v>
      </c>
      <c r="H101" s="97">
        <v>0.49399999999999999</v>
      </c>
      <c r="I101" s="97">
        <v>41</v>
      </c>
      <c r="J101" s="97">
        <v>83</v>
      </c>
      <c r="K101" s="97">
        <v>0.49399999999999999</v>
      </c>
      <c r="L101" s="97">
        <v>42</v>
      </c>
      <c r="M101" s="97">
        <v>83</v>
      </c>
      <c r="N101" s="97">
        <v>0.50600000000000001</v>
      </c>
      <c r="O101" s="97">
        <v>42</v>
      </c>
      <c r="P101" s="97">
        <v>83</v>
      </c>
      <c r="Q101" s="97">
        <v>0.50600000000000001</v>
      </c>
    </row>
    <row r="102" spans="1:17" ht="15.75" thickBot="1" x14ac:dyDescent="0.3">
      <c r="A102" s="96">
        <v>10</v>
      </c>
      <c r="B102" s="98" t="s">
        <v>25</v>
      </c>
      <c r="C102" s="97">
        <v>43</v>
      </c>
      <c r="D102" s="97">
        <v>83</v>
      </c>
      <c r="E102" s="97">
        <v>0.51800000000000002</v>
      </c>
      <c r="F102" s="97">
        <v>44</v>
      </c>
      <c r="G102" s="97">
        <v>83</v>
      </c>
      <c r="H102" s="97">
        <v>0.53</v>
      </c>
      <c r="I102" s="97">
        <v>44</v>
      </c>
      <c r="J102" s="97">
        <v>83</v>
      </c>
      <c r="K102" s="97">
        <v>0.53</v>
      </c>
      <c r="L102" s="97">
        <v>45</v>
      </c>
      <c r="M102" s="97">
        <v>83</v>
      </c>
      <c r="N102" s="97">
        <v>0.54200000000000004</v>
      </c>
      <c r="O102" s="97">
        <v>43</v>
      </c>
      <c r="P102" s="97">
        <v>83</v>
      </c>
      <c r="Q102" s="97">
        <v>0.51800000000000002</v>
      </c>
    </row>
    <row r="103" spans="1:17" ht="15.75" thickBot="1" x14ac:dyDescent="0.3">
      <c r="A103" s="96">
        <v>11</v>
      </c>
      <c r="B103" s="98" t="s">
        <v>26</v>
      </c>
      <c r="C103" s="97">
        <v>42</v>
      </c>
      <c r="D103" s="97">
        <v>83</v>
      </c>
      <c r="E103" s="97">
        <v>0.50600000000000001</v>
      </c>
      <c r="F103" s="97">
        <v>42</v>
      </c>
      <c r="G103" s="97">
        <v>83</v>
      </c>
      <c r="H103" s="97">
        <v>0.50600000000000001</v>
      </c>
      <c r="I103" s="97">
        <v>41</v>
      </c>
      <c r="J103" s="97">
        <v>83</v>
      </c>
      <c r="K103" s="97">
        <v>0.49399999999999999</v>
      </c>
      <c r="L103" s="97">
        <v>41</v>
      </c>
      <c r="M103" s="97">
        <v>83</v>
      </c>
      <c r="N103" s="97">
        <v>0.49399999999999999</v>
      </c>
      <c r="O103" s="97">
        <v>41</v>
      </c>
      <c r="P103" s="97">
        <v>83</v>
      </c>
      <c r="Q103" s="97">
        <v>0.49399999999999999</v>
      </c>
    </row>
    <row r="104" spans="1:17" ht="15.75" thickBot="1" x14ac:dyDescent="0.3">
      <c r="A104" s="96">
        <v>12</v>
      </c>
      <c r="B104" s="98" t="s">
        <v>28</v>
      </c>
      <c r="C104" s="97">
        <v>42</v>
      </c>
      <c r="D104" s="97">
        <v>83</v>
      </c>
      <c r="E104" s="97">
        <v>0.50600000000000001</v>
      </c>
      <c r="F104" s="97">
        <v>42</v>
      </c>
      <c r="G104" s="97">
        <v>83</v>
      </c>
      <c r="H104" s="97">
        <v>0.50600000000000001</v>
      </c>
      <c r="I104" s="97">
        <v>43</v>
      </c>
      <c r="J104" s="97">
        <v>83</v>
      </c>
      <c r="K104" s="97">
        <v>0.51800000000000002</v>
      </c>
      <c r="L104" s="97">
        <v>43</v>
      </c>
      <c r="M104" s="97">
        <v>83</v>
      </c>
      <c r="N104" s="97">
        <v>0.51800000000000002</v>
      </c>
      <c r="O104" s="97">
        <v>44</v>
      </c>
      <c r="P104" s="97">
        <v>83</v>
      </c>
      <c r="Q104" s="97">
        <v>0.53</v>
      </c>
    </row>
    <row r="105" spans="1:17" ht="15.75" thickBot="1" x14ac:dyDescent="0.3">
      <c r="A105" s="96">
        <v>13</v>
      </c>
      <c r="B105" s="95" t="s">
        <v>44</v>
      </c>
      <c r="C105" s="97">
        <v>41</v>
      </c>
      <c r="D105" s="97">
        <v>83</v>
      </c>
      <c r="E105" s="97">
        <v>0.49399999999999999</v>
      </c>
      <c r="F105" s="97">
        <v>42</v>
      </c>
      <c r="G105" s="97">
        <v>83</v>
      </c>
      <c r="H105" s="97">
        <v>0.50600000000000001</v>
      </c>
      <c r="I105" s="97">
        <v>41</v>
      </c>
      <c r="J105" s="97">
        <v>83</v>
      </c>
      <c r="K105" s="97">
        <v>0.49399999999999999</v>
      </c>
      <c r="L105" s="97">
        <v>42</v>
      </c>
      <c r="M105" s="97">
        <v>83</v>
      </c>
      <c r="N105" s="97">
        <v>0.50600000000000001</v>
      </c>
      <c r="O105" s="97">
        <v>41</v>
      </c>
      <c r="P105" s="97">
        <v>83</v>
      </c>
      <c r="Q105" s="97">
        <v>0.49399999999999999</v>
      </c>
    </row>
    <row r="106" spans="1:17" x14ac:dyDescent="0.25">
      <c r="A106" s="126" t="s">
        <v>225</v>
      </c>
      <c r="B106" s="127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100"/>
    </row>
    <row r="107" spans="1:17" x14ac:dyDescent="0.25">
      <c r="A107" s="101" t="s">
        <v>222</v>
      </c>
      <c r="B107" s="128" t="s">
        <v>226</v>
      </c>
      <c r="C107" s="128"/>
      <c r="D107" s="128"/>
      <c r="E107" s="128"/>
      <c r="F107" s="128"/>
      <c r="G107" s="128"/>
      <c r="H107" s="99"/>
      <c r="I107" s="99"/>
      <c r="J107" s="99"/>
      <c r="K107" s="99"/>
      <c r="L107" s="99"/>
      <c r="M107" s="99"/>
      <c r="N107" s="99"/>
      <c r="O107" s="99"/>
      <c r="P107" s="99"/>
      <c r="Q107" s="100"/>
    </row>
    <row r="108" spans="1:17" x14ac:dyDescent="0.25">
      <c r="A108" s="101" t="s">
        <v>223</v>
      </c>
      <c r="B108" s="128" t="s">
        <v>227</v>
      </c>
      <c r="C108" s="128"/>
      <c r="D108" s="128"/>
      <c r="E108" s="128"/>
      <c r="F108" s="128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100"/>
    </row>
    <row r="109" spans="1:17" ht="15.75" thickBot="1" x14ac:dyDescent="0.3">
      <c r="A109" s="102" t="s">
        <v>224</v>
      </c>
      <c r="B109" s="122" t="s">
        <v>228</v>
      </c>
      <c r="C109" s="122"/>
      <c r="D109" s="122"/>
      <c r="E109" s="122"/>
      <c r="F109" s="103"/>
      <c r="G109" s="103"/>
      <c r="H109" s="104"/>
      <c r="I109" s="104"/>
      <c r="J109" s="104"/>
      <c r="K109" s="104"/>
      <c r="L109" s="104"/>
      <c r="M109" s="104"/>
      <c r="N109" s="104"/>
      <c r="O109" s="104"/>
      <c r="P109" s="104"/>
      <c r="Q109" s="105"/>
    </row>
  </sheetData>
  <mergeCells count="28">
    <mergeCell ref="BE2:BI2"/>
    <mergeCell ref="AF1:BI1"/>
    <mergeCell ref="BJ2:BN2"/>
    <mergeCell ref="BJ1:BN1"/>
    <mergeCell ref="AF2:AJ2"/>
    <mergeCell ref="AK2:AO2"/>
    <mergeCell ref="AP2:AT2"/>
    <mergeCell ref="AU2:AY2"/>
    <mergeCell ref="AZ2:BD2"/>
    <mergeCell ref="AA2:AE2"/>
    <mergeCell ref="B1:AE1"/>
    <mergeCell ref="A1:A3"/>
    <mergeCell ref="B2:F2"/>
    <mergeCell ref="G2:K2"/>
    <mergeCell ref="L2:P2"/>
    <mergeCell ref="Q2:U2"/>
    <mergeCell ref="V2:Z2"/>
    <mergeCell ref="B109:E109"/>
    <mergeCell ref="L91:N91"/>
    <mergeCell ref="O91:Q91"/>
    <mergeCell ref="A106:B106"/>
    <mergeCell ref="B107:G107"/>
    <mergeCell ref="B108:F108"/>
    <mergeCell ref="A91:A92"/>
    <mergeCell ref="B91:B92"/>
    <mergeCell ref="C91:E91"/>
    <mergeCell ref="F91:H91"/>
    <mergeCell ref="I91:K9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1"/>
  <sheetViews>
    <sheetView topLeftCell="H58" zoomScaleNormal="100" workbookViewId="0">
      <selection activeCell="V72" sqref="V72"/>
    </sheetView>
  </sheetViews>
  <sheetFormatPr defaultRowHeight="15" x14ac:dyDescent="0.25"/>
  <cols>
    <col min="1" max="1" width="8" customWidth="1"/>
    <col min="4" max="4" width="18" customWidth="1"/>
    <col min="5" max="5" width="22.5703125" customWidth="1"/>
    <col min="6" max="6" width="15.140625" customWidth="1"/>
    <col min="8" max="8" width="8.85546875" customWidth="1"/>
    <col min="10" max="10" width="10.28515625" customWidth="1"/>
    <col min="11" max="11" width="21.85546875" style="40" customWidth="1"/>
    <col min="12" max="12" width="13.140625" style="40" customWidth="1"/>
    <col min="17" max="17" width="18.85546875" style="40" customWidth="1"/>
    <col min="19" max="19" width="9.140625" customWidth="1"/>
    <col min="20" max="20" width="8.7109375" customWidth="1"/>
    <col min="22" max="22" width="12.7109375" style="40" customWidth="1"/>
  </cols>
  <sheetData>
    <row r="1" spans="1:22" x14ac:dyDescent="0.25">
      <c r="A1" s="108" t="s">
        <v>59</v>
      </c>
      <c r="B1" s="108"/>
      <c r="C1" s="108"/>
      <c r="D1" s="108"/>
      <c r="E1" s="108"/>
      <c r="F1" s="108"/>
      <c r="H1" s="139" t="s">
        <v>67</v>
      </c>
      <c r="I1" s="140"/>
      <c r="J1" s="140"/>
      <c r="K1" s="140"/>
      <c r="L1" s="140"/>
      <c r="M1" s="27"/>
      <c r="N1" s="108" t="s">
        <v>71</v>
      </c>
      <c r="O1" s="108"/>
      <c r="P1" s="108"/>
      <c r="Q1" s="108"/>
      <c r="S1" s="108" t="s">
        <v>82</v>
      </c>
      <c r="T1" s="108"/>
      <c r="U1" s="108"/>
      <c r="V1" s="108"/>
    </row>
    <row r="2" spans="1:22" x14ac:dyDescent="0.25">
      <c r="A2" s="108" t="s">
        <v>60</v>
      </c>
      <c r="B2" s="108"/>
      <c r="C2" s="108"/>
      <c r="D2" s="108"/>
      <c r="E2" s="108"/>
      <c r="F2" s="108"/>
      <c r="H2" s="139" t="s">
        <v>69</v>
      </c>
      <c r="I2" s="140"/>
      <c r="J2" s="140"/>
      <c r="K2" s="140"/>
      <c r="L2" s="140"/>
      <c r="M2" s="27"/>
      <c r="N2" s="107" t="s">
        <v>90</v>
      </c>
      <c r="O2" s="107"/>
      <c r="P2" s="107"/>
      <c r="Q2" s="107"/>
      <c r="S2" s="112"/>
      <c r="T2" s="113"/>
      <c r="U2" s="113"/>
      <c r="V2" s="114"/>
    </row>
    <row r="3" spans="1:22" x14ac:dyDescent="0.25">
      <c r="A3" s="107" t="s">
        <v>90</v>
      </c>
      <c r="B3" s="107"/>
      <c r="C3" s="107"/>
      <c r="D3" s="107"/>
      <c r="E3" s="107"/>
      <c r="F3" s="107"/>
      <c r="H3" s="136" t="s">
        <v>90</v>
      </c>
      <c r="I3" s="137"/>
      <c r="J3" s="137"/>
      <c r="K3" s="137"/>
      <c r="L3" s="137"/>
      <c r="M3" s="27"/>
      <c r="N3" s="30" t="s">
        <v>61</v>
      </c>
      <c r="O3" s="30" t="s">
        <v>62</v>
      </c>
      <c r="P3" s="30" t="s">
        <v>63</v>
      </c>
      <c r="Q3" s="55" t="s">
        <v>70</v>
      </c>
      <c r="S3" s="115"/>
      <c r="T3" s="116"/>
      <c r="U3" s="116"/>
      <c r="V3" s="117"/>
    </row>
    <row r="4" spans="1:22" x14ac:dyDescent="0.25">
      <c r="A4" s="22" t="s">
        <v>61</v>
      </c>
      <c r="B4" s="22" t="s">
        <v>62</v>
      </c>
      <c r="C4" s="22" t="s">
        <v>63</v>
      </c>
      <c r="D4" s="22" t="s">
        <v>64</v>
      </c>
      <c r="E4" s="22" t="s">
        <v>65</v>
      </c>
      <c r="F4" s="22" t="s">
        <v>66</v>
      </c>
      <c r="H4" s="22" t="s">
        <v>61</v>
      </c>
      <c r="I4" s="22" t="s">
        <v>62</v>
      </c>
      <c r="J4" s="22" t="s">
        <v>63</v>
      </c>
      <c r="K4" s="55" t="s">
        <v>68</v>
      </c>
      <c r="L4" s="58" t="s">
        <v>72</v>
      </c>
      <c r="M4" s="28"/>
      <c r="N4" s="111">
        <v>1</v>
      </c>
      <c r="O4" s="111" t="s">
        <v>13</v>
      </c>
      <c r="P4" s="24">
        <v>2017</v>
      </c>
      <c r="Q4" s="43">
        <v>1960</v>
      </c>
      <c r="S4" s="32" t="s">
        <v>61</v>
      </c>
      <c r="T4" s="32" t="s">
        <v>62</v>
      </c>
      <c r="U4" s="32" t="s">
        <v>63</v>
      </c>
      <c r="V4" s="55" t="s">
        <v>83</v>
      </c>
    </row>
    <row r="5" spans="1:22" x14ac:dyDescent="0.25">
      <c r="A5" s="111">
        <v>1</v>
      </c>
      <c r="B5" s="111" t="s">
        <v>13</v>
      </c>
      <c r="C5" s="24">
        <v>2017</v>
      </c>
      <c r="D5" s="25">
        <v>1116300069000</v>
      </c>
      <c r="E5" s="25">
        <v>1120000000</v>
      </c>
      <c r="F5" s="72">
        <f>D5/E5</f>
        <v>996.69649017857148</v>
      </c>
      <c r="H5" s="111">
        <v>1</v>
      </c>
      <c r="I5" s="111" t="s">
        <v>13</v>
      </c>
      <c r="J5" s="24">
        <v>2017</v>
      </c>
      <c r="K5" s="62">
        <v>145</v>
      </c>
      <c r="L5" s="77">
        <f>K5+1</f>
        <v>146</v>
      </c>
      <c r="M5" s="29"/>
      <c r="N5" s="111"/>
      <c r="O5" s="111"/>
      <c r="P5" s="24">
        <v>2018</v>
      </c>
      <c r="Q5" s="43">
        <v>1940</v>
      </c>
      <c r="S5" s="118" t="s">
        <v>90</v>
      </c>
      <c r="T5" s="119"/>
      <c r="U5" s="119"/>
      <c r="V5" s="119"/>
    </row>
    <row r="6" spans="1:22" x14ac:dyDescent="0.25">
      <c r="A6" s="111"/>
      <c r="B6" s="111"/>
      <c r="C6" s="24">
        <v>2018</v>
      </c>
      <c r="D6" s="25">
        <v>1200261863000</v>
      </c>
      <c r="E6" s="25">
        <v>1120000000</v>
      </c>
      <c r="F6" s="72">
        <f t="shared" ref="F6:F34" si="0">D6/E6</f>
        <v>1071.6623776785714</v>
      </c>
      <c r="H6" s="111"/>
      <c r="I6" s="111"/>
      <c r="J6" s="24">
        <v>2018</v>
      </c>
      <c r="K6" s="62">
        <v>180</v>
      </c>
      <c r="L6" s="77">
        <f t="shared" ref="L6:L8" si="1">K6+1</f>
        <v>181</v>
      </c>
      <c r="M6" s="29"/>
      <c r="N6" s="111"/>
      <c r="O6" s="111"/>
      <c r="P6" s="24">
        <v>2019</v>
      </c>
      <c r="Q6" s="43">
        <v>2250</v>
      </c>
      <c r="S6" s="111">
        <v>1</v>
      </c>
      <c r="T6" s="111" t="s">
        <v>13</v>
      </c>
      <c r="U6" s="24">
        <v>2017</v>
      </c>
      <c r="V6" s="43">
        <f t="shared" ref="V6:V35" si="2">F5+(L5)-Q4/Q4</f>
        <v>1141.6964901785714</v>
      </c>
    </row>
    <row r="7" spans="1:22" x14ac:dyDescent="0.25">
      <c r="A7" s="111"/>
      <c r="B7" s="111"/>
      <c r="C7" s="24">
        <v>2019</v>
      </c>
      <c r="D7" s="25">
        <v>1306078988000</v>
      </c>
      <c r="E7" s="25">
        <v>1120000000</v>
      </c>
      <c r="F7" s="72">
        <f t="shared" si="0"/>
        <v>1166.1419535714285</v>
      </c>
      <c r="H7" s="111"/>
      <c r="I7" s="111"/>
      <c r="J7" s="24">
        <v>2019</v>
      </c>
      <c r="K7" s="62">
        <v>198</v>
      </c>
      <c r="L7" s="77">
        <f t="shared" si="1"/>
        <v>199</v>
      </c>
      <c r="M7" s="29"/>
      <c r="N7" s="111"/>
      <c r="O7" s="111"/>
      <c r="P7" s="24">
        <v>2020</v>
      </c>
      <c r="Q7" s="43">
        <v>2420</v>
      </c>
      <c r="S7" s="111"/>
      <c r="T7" s="111"/>
      <c r="U7" s="24">
        <v>2018</v>
      </c>
      <c r="V7" s="43">
        <f t="shared" si="2"/>
        <v>1251.6623776785714</v>
      </c>
    </row>
    <row r="8" spans="1:22" x14ac:dyDescent="0.25">
      <c r="A8" s="111"/>
      <c r="B8" s="111"/>
      <c r="C8" s="24">
        <v>2020</v>
      </c>
      <c r="D8" s="25">
        <v>1326287143000</v>
      </c>
      <c r="E8" s="25">
        <v>1120000000</v>
      </c>
      <c r="F8" s="72">
        <f t="shared" si="0"/>
        <v>1184.1849491071428</v>
      </c>
      <c r="H8" s="111"/>
      <c r="I8" s="111"/>
      <c r="J8" s="24">
        <v>2020</v>
      </c>
      <c r="K8" s="62">
        <v>145</v>
      </c>
      <c r="L8" s="77">
        <f t="shared" si="1"/>
        <v>146</v>
      </c>
      <c r="M8" s="29"/>
      <c r="N8" s="111"/>
      <c r="O8" s="111"/>
      <c r="P8" s="24">
        <v>2021</v>
      </c>
      <c r="Q8" s="43">
        <v>2750</v>
      </c>
      <c r="S8" s="111"/>
      <c r="T8" s="111"/>
      <c r="U8" s="24">
        <v>2019</v>
      </c>
      <c r="V8" s="43">
        <f t="shared" si="2"/>
        <v>1364.1419535714285</v>
      </c>
    </row>
    <row r="9" spans="1:22" x14ac:dyDescent="0.25">
      <c r="A9" s="111"/>
      <c r="B9" s="111"/>
      <c r="C9" s="24">
        <v>2021</v>
      </c>
      <c r="D9" s="25">
        <v>1380798261000</v>
      </c>
      <c r="E9" s="25">
        <v>1120000000</v>
      </c>
      <c r="F9" s="72">
        <f t="shared" si="0"/>
        <v>1232.8555901785714</v>
      </c>
      <c r="H9" s="111"/>
      <c r="I9" s="111"/>
      <c r="J9" s="24">
        <v>2021</v>
      </c>
      <c r="K9" s="62">
        <v>131</v>
      </c>
      <c r="L9" s="77">
        <f>K9+1</f>
        <v>132</v>
      </c>
      <c r="M9" s="29"/>
      <c r="N9" s="111">
        <v>2</v>
      </c>
      <c r="O9" s="111" t="s">
        <v>6</v>
      </c>
      <c r="P9" s="24">
        <v>2017</v>
      </c>
      <c r="Q9" s="43">
        <v>2700</v>
      </c>
      <c r="S9" s="111"/>
      <c r="T9" s="111"/>
      <c r="U9" s="24">
        <v>2020</v>
      </c>
      <c r="V9" s="43">
        <f t="shared" si="2"/>
        <v>1329.1849491071428</v>
      </c>
    </row>
    <row r="10" spans="1:22" x14ac:dyDescent="0.25">
      <c r="A10" s="111">
        <v>2</v>
      </c>
      <c r="B10" s="111" t="s">
        <v>6</v>
      </c>
      <c r="C10" s="24">
        <v>2017</v>
      </c>
      <c r="D10" s="25">
        <v>2572520755128</v>
      </c>
      <c r="E10" s="25">
        <v>555400000</v>
      </c>
      <c r="F10" s="72">
        <f t="shared" si="0"/>
        <v>4631.8342728267917</v>
      </c>
      <c r="H10" s="111">
        <v>2</v>
      </c>
      <c r="I10" s="111" t="s">
        <v>6</v>
      </c>
      <c r="J10" s="24">
        <v>2017</v>
      </c>
      <c r="K10" s="62">
        <v>58.84</v>
      </c>
      <c r="L10" s="77">
        <f>K10+1</f>
        <v>59.84</v>
      </c>
      <c r="M10" s="29"/>
      <c r="N10" s="111"/>
      <c r="O10" s="111"/>
      <c r="P10" s="24">
        <v>2018</v>
      </c>
      <c r="Q10" s="43">
        <v>2600</v>
      </c>
      <c r="S10" s="111"/>
      <c r="T10" s="111"/>
      <c r="U10" s="24">
        <v>2021</v>
      </c>
      <c r="V10" s="43">
        <f t="shared" si="2"/>
        <v>1363.8555901785714</v>
      </c>
    </row>
    <row r="11" spans="1:22" x14ac:dyDescent="0.25">
      <c r="A11" s="111"/>
      <c r="B11" s="111"/>
      <c r="C11" s="24">
        <v>2018</v>
      </c>
      <c r="D11" s="25">
        <v>3356459729851</v>
      </c>
      <c r="E11" s="25">
        <v>555400000</v>
      </c>
      <c r="F11" s="72">
        <f t="shared" si="0"/>
        <v>6043.3196432319046</v>
      </c>
      <c r="H11" s="111"/>
      <c r="I11" s="111"/>
      <c r="J11" s="24">
        <v>2018</v>
      </c>
      <c r="K11" s="62">
        <v>88.51</v>
      </c>
      <c r="L11" s="77">
        <f t="shared" ref="L11:L13" si="3">K11+1</f>
        <v>89.51</v>
      </c>
      <c r="M11" s="29"/>
      <c r="N11" s="111"/>
      <c r="O11" s="111"/>
      <c r="P11" s="24">
        <v>2019</v>
      </c>
      <c r="Q11" s="43">
        <v>1250</v>
      </c>
      <c r="S11" s="111">
        <v>2</v>
      </c>
      <c r="T11" s="111" t="s">
        <v>6</v>
      </c>
      <c r="U11" s="24">
        <v>2017</v>
      </c>
      <c r="V11" s="43">
        <f t="shared" si="2"/>
        <v>4690.6742728267918</v>
      </c>
    </row>
    <row r="12" spans="1:22" x14ac:dyDescent="0.25">
      <c r="A12" s="111"/>
      <c r="B12" s="111"/>
      <c r="C12" s="24">
        <v>2019</v>
      </c>
      <c r="D12" s="25">
        <v>7412927000000</v>
      </c>
      <c r="E12" s="25">
        <v>555400000</v>
      </c>
      <c r="F12" s="72">
        <f t="shared" si="0"/>
        <v>13347.005761613253</v>
      </c>
      <c r="H12" s="111"/>
      <c r="I12" s="111"/>
      <c r="J12" s="24">
        <v>2019</v>
      </c>
      <c r="K12" s="62">
        <v>2.29</v>
      </c>
      <c r="L12" s="77">
        <f t="shared" si="3"/>
        <v>3.29</v>
      </c>
      <c r="M12" s="29"/>
      <c r="N12" s="111"/>
      <c r="O12" s="111"/>
      <c r="P12" s="24">
        <v>2020</v>
      </c>
      <c r="Q12" s="43">
        <v>4250</v>
      </c>
      <c r="S12" s="111"/>
      <c r="T12" s="111"/>
      <c r="U12" s="24">
        <v>2018</v>
      </c>
      <c r="V12" s="43">
        <f t="shared" si="2"/>
        <v>6131.8296432319048</v>
      </c>
    </row>
    <row r="13" spans="1:22" x14ac:dyDescent="0.25">
      <c r="A13" s="111"/>
      <c r="B13" s="111"/>
      <c r="C13" s="24">
        <v>2020</v>
      </c>
      <c r="D13" s="25">
        <v>7105672046000</v>
      </c>
      <c r="E13" s="25">
        <v>555400000</v>
      </c>
      <c r="F13" s="72">
        <f t="shared" si="0"/>
        <v>12793.791944544473</v>
      </c>
      <c r="H13" s="111"/>
      <c r="I13" s="111"/>
      <c r="J13" s="24">
        <v>2020</v>
      </c>
      <c r="K13" s="62">
        <v>3.18</v>
      </c>
      <c r="L13" s="77">
        <f t="shared" si="3"/>
        <v>4.18</v>
      </c>
      <c r="M13" s="29"/>
      <c r="N13" s="111"/>
      <c r="O13" s="111"/>
      <c r="P13" s="24">
        <v>2021</v>
      </c>
      <c r="Q13" s="43">
        <v>2430</v>
      </c>
      <c r="S13" s="111"/>
      <c r="T13" s="111"/>
      <c r="U13" s="24">
        <v>2019</v>
      </c>
      <c r="V13" s="43">
        <f t="shared" si="2"/>
        <v>13349.295761613253</v>
      </c>
    </row>
    <row r="14" spans="1:22" x14ac:dyDescent="0.25">
      <c r="A14" s="111"/>
      <c r="B14" s="111"/>
      <c r="C14" s="24">
        <v>2021</v>
      </c>
      <c r="D14" s="25">
        <v>7231872635000</v>
      </c>
      <c r="E14" s="25">
        <v>555400000</v>
      </c>
      <c r="F14" s="72">
        <f t="shared" si="0"/>
        <v>13021.016627655743</v>
      </c>
      <c r="H14" s="111"/>
      <c r="I14" s="111"/>
      <c r="J14" s="24">
        <v>2021</v>
      </c>
      <c r="K14" s="62">
        <v>54.42</v>
      </c>
      <c r="L14" s="77">
        <f>K14+1</f>
        <v>55.42</v>
      </c>
      <c r="M14" s="29"/>
      <c r="N14" s="111">
        <v>3</v>
      </c>
      <c r="O14" s="111" t="s">
        <v>7</v>
      </c>
      <c r="P14" s="24">
        <v>2017</v>
      </c>
      <c r="Q14" s="43">
        <v>1690</v>
      </c>
      <c r="S14" s="111"/>
      <c r="T14" s="111"/>
      <c r="U14" s="24">
        <v>2020</v>
      </c>
      <c r="V14" s="43">
        <f t="shared" si="2"/>
        <v>12796.971944544473</v>
      </c>
    </row>
    <row r="15" spans="1:22" x14ac:dyDescent="0.25">
      <c r="A15" s="111">
        <v>3</v>
      </c>
      <c r="B15" s="111" t="s">
        <v>7</v>
      </c>
      <c r="C15" s="24">
        <v>2017</v>
      </c>
      <c r="D15" s="25">
        <v>13894031782689</v>
      </c>
      <c r="E15" s="25">
        <v>468751221100</v>
      </c>
      <c r="F15" s="72">
        <f t="shared" si="0"/>
        <v>29.640523922443176</v>
      </c>
      <c r="H15" s="111">
        <v>3</v>
      </c>
      <c r="I15" s="111" t="s">
        <v>7</v>
      </c>
      <c r="J15" s="24">
        <v>2017</v>
      </c>
      <c r="K15" s="62">
        <v>51.28</v>
      </c>
      <c r="L15" s="77">
        <f t="shared" ref="L15:L34" si="4">K15+1</f>
        <v>52.28</v>
      </c>
      <c r="M15" s="29"/>
      <c r="N15" s="111"/>
      <c r="O15" s="111"/>
      <c r="P15" s="24">
        <v>2018</v>
      </c>
      <c r="Q15" s="43">
        <v>1520</v>
      </c>
      <c r="S15" s="111"/>
      <c r="T15" s="111"/>
      <c r="U15" s="24">
        <v>2021</v>
      </c>
      <c r="V15" s="43">
        <f t="shared" si="2"/>
        <v>13075.436627655743</v>
      </c>
    </row>
    <row r="16" spans="1:22" x14ac:dyDescent="0.25">
      <c r="A16" s="111"/>
      <c r="B16" s="111"/>
      <c r="C16" s="24">
        <v>2018</v>
      </c>
      <c r="D16" s="25">
        <v>15294594796354</v>
      </c>
      <c r="E16" s="25">
        <v>468751221100</v>
      </c>
      <c r="F16" s="72">
        <f t="shared" si="0"/>
        <v>32.628383901513423</v>
      </c>
      <c r="H16" s="111"/>
      <c r="I16" s="111"/>
      <c r="J16" s="24">
        <v>2018</v>
      </c>
      <c r="K16" s="62">
        <v>52.42</v>
      </c>
      <c r="L16" s="77">
        <f t="shared" si="4"/>
        <v>53.42</v>
      </c>
      <c r="M16" s="29"/>
      <c r="N16" s="111"/>
      <c r="O16" s="111"/>
      <c r="P16" s="24">
        <v>2019</v>
      </c>
      <c r="Q16" s="43">
        <v>1620</v>
      </c>
      <c r="S16" s="111">
        <v>3</v>
      </c>
      <c r="T16" s="111" t="s">
        <v>7</v>
      </c>
      <c r="U16" s="24">
        <v>2017</v>
      </c>
      <c r="V16" s="43">
        <f t="shared" si="2"/>
        <v>80.920523922443181</v>
      </c>
    </row>
    <row r="17" spans="1:22" x14ac:dyDescent="0.25">
      <c r="A17" s="111"/>
      <c r="B17" s="111"/>
      <c r="C17" s="24">
        <v>2019</v>
      </c>
      <c r="D17" s="25">
        <v>16705582476031</v>
      </c>
      <c r="E17" s="25">
        <v>468751221100</v>
      </c>
      <c r="F17" s="72">
        <f t="shared" si="0"/>
        <v>35.638483110142452</v>
      </c>
      <c r="H17" s="111"/>
      <c r="I17" s="111"/>
      <c r="J17" s="24">
        <v>2019</v>
      </c>
      <c r="K17" s="62">
        <v>53.48</v>
      </c>
      <c r="L17" s="77">
        <f t="shared" si="4"/>
        <v>54.48</v>
      </c>
      <c r="M17" s="29"/>
      <c r="N17" s="111"/>
      <c r="O17" s="111"/>
      <c r="P17" s="24">
        <v>2020</v>
      </c>
      <c r="Q17" s="43">
        <v>1480</v>
      </c>
      <c r="S17" s="111"/>
      <c r="T17" s="111"/>
      <c r="U17" s="24">
        <v>2018</v>
      </c>
      <c r="V17" s="43">
        <f t="shared" si="2"/>
        <v>85.048383901513432</v>
      </c>
    </row>
    <row r="18" spans="1:22" x14ac:dyDescent="0.25">
      <c r="A18" s="111"/>
      <c r="B18" s="111"/>
      <c r="C18" s="24">
        <v>2020</v>
      </c>
      <c r="D18" s="25">
        <v>18276082144080</v>
      </c>
      <c r="E18" s="25">
        <v>468751221100</v>
      </c>
      <c r="F18" s="72">
        <f t="shared" si="0"/>
        <v>38.988873674168225</v>
      </c>
      <c r="H18" s="111"/>
      <c r="I18" s="111"/>
      <c r="J18" s="24">
        <v>2020</v>
      </c>
      <c r="K18" s="62">
        <v>58.31</v>
      </c>
      <c r="L18" s="77">
        <f t="shared" si="4"/>
        <v>59.31</v>
      </c>
      <c r="M18" s="29"/>
      <c r="N18" s="111"/>
      <c r="O18" s="111"/>
      <c r="P18" s="24">
        <v>2021</v>
      </c>
      <c r="Q18" s="43">
        <v>1615</v>
      </c>
      <c r="S18" s="111"/>
      <c r="T18" s="111"/>
      <c r="U18" s="24">
        <v>2019</v>
      </c>
      <c r="V18" s="43">
        <f t="shared" si="2"/>
        <v>89.118483110142449</v>
      </c>
    </row>
    <row r="19" spans="1:22" x14ac:dyDescent="0.25">
      <c r="A19" s="111"/>
      <c r="B19" s="111"/>
      <c r="C19" s="24">
        <v>2021</v>
      </c>
      <c r="D19" s="25">
        <v>21265877793123</v>
      </c>
      <c r="E19" s="25">
        <v>468751221100</v>
      </c>
      <c r="F19" s="72">
        <f t="shared" si="0"/>
        <v>45.367087776793845</v>
      </c>
      <c r="H19" s="111"/>
      <c r="I19" s="111"/>
      <c r="J19" s="24">
        <v>2021</v>
      </c>
      <c r="K19" s="62">
        <v>67.92</v>
      </c>
      <c r="L19" s="77">
        <f t="shared" si="4"/>
        <v>68.92</v>
      </c>
      <c r="M19" s="29"/>
      <c r="N19" s="111">
        <v>4</v>
      </c>
      <c r="O19" s="111" t="s">
        <v>8</v>
      </c>
      <c r="P19" s="24">
        <v>2017</v>
      </c>
      <c r="Q19" s="43">
        <v>8500</v>
      </c>
      <c r="S19" s="111"/>
      <c r="T19" s="111"/>
      <c r="U19" s="24">
        <v>2020</v>
      </c>
      <c r="V19" s="43">
        <f t="shared" si="2"/>
        <v>97.29887367416822</v>
      </c>
    </row>
    <row r="20" spans="1:22" x14ac:dyDescent="0.25">
      <c r="A20" s="111">
        <v>4</v>
      </c>
      <c r="B20" s="111" t="s">
        <v>8</v>
      </c>
      <c r="C20" s="24">
        <v>2017</v>
      </c>
      <c r="D20" s="25">
        <v>615437441000</v>
      </c>
      <c r="E20" s="26">
        <v>448000000</v>
      </c>
      <c r="F20" s="72">
        <f t="shared" si="0"/>
        <v>1373.7442879464286</v>
      </c>
      <c r="H20" s="111">
        <v>4</v>
      </c>
      <c r="I20" s="111" t="s">
        <v>8</v>
      </c>
      <c r="J20" s="24">
        <v>2017</v>
      </c>
      <c r="K20" s="43">
        <v>323</v>
      </c>
      <c r="L20" s="78">
        <f t="shared" si="4"/>
        <v>324</v>
      </c>
      <c r="M20" s="29"/>
      <c r="N20" s="111"/>
      <c r="O20" s="111"/>
      <c r="P20" s="24">
        <v>2018</v>
      </c>
      <c r="Q20" s="43">
        <v>4300</v>
      </c>
      <c r="S20" s="111"/>
      <c r="T20" s="111"/>
      <c r="U20" s="24">
        <v>2021</v>
      </c>
      <c r="V20" s="43">
        <f t="shared" si="2"/>
        <v>113.28708777679384</v>
      </c>
    </row>
    <row r="21" spans="1:22" x14ac:dyDescent="0.25">
      <c r="A21" s="111"/>
      <c r="B21" s="111"/>
      <c r="C21" s="24">
        <v>2018</v>
      </c>
      <c r="D21" s="25">
        <v>518280401000</v>
      </c>
      <c r="E21" s="26">
        <v>448000000</v>
      </c>
      <c r="F21" s="72">
        <f t="shared" si="0"/>
        <v>1156.8758950892857</v>
      </c>
      <c r="H21" s="111"/>
      <c r="I21" s="111"/>
      <c r="J21" s="24">
        <v>2018</v>
      </c>
      <c r="K21" s="75">
        <v>2.597</v>
      </c>
      <c r="L21" s="77">
        <f t="shared" si="4"/>
        <v>3.597</v>
      </c>
      <c r="M21" s="29"/>
      <c r="N21" s="111"/>
      <c r="O21" s="111"/>
      <c r="P21" s="24">
        <v>2019</v>
      </c>
      <c r="Q21" s="43">
        <v>2850</v>
      </c>
      <c r="S21" s="111">
        <v>4</v>
      </c>
      <c r="T21" s="111" t="s">
        <v>8</v>
      </c>
      <c r="U21" s="24">
        <v>2017</v>
      </c>
      <c r="V21" s="43">
        <f t="shared" si="2"/>
        <v>1696.7442879464286</v>
      </c>
    </row>
    <row r="22" spans="1:22" x14ac:dyDescent="0.25">
      <c r="A22" s="111"/>
      <c r="B22" s="111"/>
      <c r="C22" s="24">
        <v>2019</v>
      </c>
      <c r="D22" s="25">
        <v>594011658000</v>
      </c>
      <c r="E22" s="26">
        <v>448000000</v>
      </c>
      <c r="F22" s="72">
        <f t="shared" si="0"/>
        <v>1325.9188794642857</v>
      </c>
      <c r="H22" s="111"/>
      <c r="I22" s="111"/>
      <c r="J22" s="24">
        <v>2019</v>
      </c>
      <c r="K22" s="43">
        <v>175</v>
      </c>
      <c r="L22" s="77">
        <f t="shared" si="4"/>
        <v>176</v>
      </c>
      <c r="M22" s="29"/>
      <c r="N22" s="111"/>
      <c r="O22" s="111"/>
      <c r="P22" s="24">
        <v>2020</v>
      </c>
      <c r="Q22" s="43">
        <v>3280</v>
      </c>
      <c r="S22" s="111"/>
      <c r="T22" s="111"/>
      <c r="U22" s="24">
        <v>2018</v>
      </c>
      <c r="V22" s="43">
        <f t="shared" si="2"/>
        <v>1159.4728950892857</v>
      </c>
    </row>
    <row r="23" spans="1:22" x14ac:dyDescent="0.25">
      <c r="A23" s="111"/>
      <c r="B23" s="111"/>
      <c r="C23" s="24">
        <v>2020</v>
      </c>
      <c r="D23" s="25">
        <v>612683025000</v>
      </c>
      <c r="E23" s="26">
        <v>448000000</v>
      </c>
      <c r="F23" s="72">
        <f t="shared" si="0"/>
        <v>1367.5960379464286</v>
      </c>
      <c r="H23" s="111"/>
      <c r="I23" s="111"/>
      <c r="J23" s="24">
        <v>2020</v>
      </c>
      <c r="K23" s="43">
        <v>160</v>
      </c>
      <c r="L23" s="77">
        <f t="shared" si="4"/>
        <v>161</v>
      </c>
      <c r="M23" s="29"/>
      <c r="N23" s="111"/>
      <c r="O23" s="111"/>
      <c r="P23" s="24">
        <v>2021</v>
      </c>
      <c r="Q23" s="43">
        <v>3690</v>
      </c>
      <c r="S23" s="111"/>
      <c r="T23" s="111"/>
      <c r="U23" s="24">
        <v>2019</v>
      </c>
      <c r="V23" s="43">
        <f t="shared" si="2"/>
        <v>1500.9188794642857</v>
      </c>
    </row>
    <row r="24" spans="1:22" x14ac:dyDescent="0.25">
      <c r="A24" s="111"/>
      <c r="B24" s="111"/>
      <c r="C24" s="24">
        <v>2021</v>
      </c>
      <c r="D24" s="25">
        <v>684043788000</v>
      </c>
      <c r="E24" s="26">
        <v>448000000</v>
      </c>
      <c r="F24" s="72">
        <f t="shared" si="0"/>
        <v>1526.8834553571428</v>
      </c>
      <c r="H24" s="111"/>
      <c r="I24" s="111"/>
      <c r="J24" s="24">
        <v>2021</v>
      </c>
      <c r="K24" s="62">
        <v>294</v>
      </c>
      <c r="L24" s="77">
        <f t="shared" si="4"/>
        <v>295</v>
      </c>
      <c r="M24" s="29"/>
      <c r="N24" s="111">
        <v>5</v>
      </c>
      <c r="O24" s="111" t="s">
        <v>9</v>
      </c>
      <c r="P24" s="24">
        <v>2017</v>
      </c>
      <c r="Q24" s="43">
        <v>2375</v>
      </c>
      <c r="S24" s="111"/>
      <c r="T24" s="111"/>
      <c r="U24" s="24">
        <v>2020</v>
      </c>
      <c r="V24" s="43">
        <f t="shared" si="2"/>
        <v>1527.5960379464286</v>
      </c>
    </row>
    <row r="25" spans="1:22" x14ac:dyDescent="0.25">
      <c r="A25" s="111">
        <v>5</v>
      </c>
      <c r="B25" s="111" t="s">
        <v>9</v>
      </c>
      <c r="C25" s="24">
        <v>2017</v>
      </c>
      <c r="D25" s="25">
        <v>108856000711</v>
      </c>
      <c r="E25" s="25">
        <v>535080000</v>
      </c>
      <c r="F25" s="72">
        <f t="shared" si="0"/>
        <v>203.43873946138896</v>
      </c>
      <c r="H25" s="111">
        <v>5</v>
      </c>
      <c r="I25" s="111" t="s">
        <v>9</v>
      </c>
      <c r="J25" s="24">
        <v>2017</v>
      </c>
      <c r="K25" s="62">
        <v>13.32</v>
      </c>
      <c r="L25" s="77">
        <f t="shared" si="4"/>
        <v>14.32</v>
      </c>
      <c r="M25" s="29"/>
      <c r="N25" s="111"/>
      <c r="O25" s="111"/>
      <c r="P25" s="24">
        <v>2018</v>
      </c>
      <c r="Q25" s="43">
        <v>2318</v>
      </c>
      <c r="S25" s="111"/>
      <c r="T25" s="111"/>
      <c r="U25" s="24">
        <v>2021</v>
      </c>
      <c r="V25" s="43">
        <f t="shared" si="2"/>
        <v>1820.8834553571428</v>
      </c>
    </row>
    <row r="26" spans="1:22" x14ac:dyDescent="0.25">
      <c r="A26" s="111"/>
      <c r="B26" s="111"/>
      <c r="C26" s="24">
        <v>2018</v>
      </c>
      <c r="D26" s="26">
        <v>118927560800</v>
      </c>
      <c r="E26" s="25">
        <v>535080000</v>
      </c>
      <c r="F26" s="72">
        <f t="shared" si="0"/>
        <v>222.26127083800554</v>
      </c>
      <c r="H26" s="111"/>
      <c r="I26" s="111"/>
      <c r="J26" s="24">
        <v>2018</v>
      </c>
      <c r="K26" s="62">
        <v>15.79</v>
      </c>
      <c r="L26" s="77">
        <f t="shared" si="4"/>
        <v>16.79</v>
      </c>
      <c r="M26" s="29"/>
      <c r="N26" s="111"/>
      <c r="O26" s="111"/>
      <c r="P26" s="24">
        <v>2019</v>
      </c>
      <c r="Q26" s="43">
        <v>2187</v>
      </c>
      <c r="S26" s="111">
        <v>5</v>
      </c>
      <c r="T26" s="111" t="s">
        <v>9</v>
      </c>
      <c r="U26" s="24">
        <v>2017</v>
      </c>
      <c r="V26" s="43">
        <f t="shared" si="2"/>
        <v>216.75873946138896</v>
      </c>
    </row>
    <row r="27" spans="1:22" x14ac:dyDescent="0.25">
      <c r="A27" s="111"/>
      <c r="B27" s="111"/>
      <c r="C27" s="24">
        <v>2019</v>
      </c>
      <c r="D27" s="25">
        <v>124726000000</v>
      </c>
      <c r="E27" s="25">
        <v>535080000</v>
      </c>
      <c r="F27" s="72">
        <f t="shared" si="0"/>
        <v>233.09785452642595</v>
      </c>
      <c r="H27" s="111"/>
      <c r="I27" s="111"/>
      <c r="J27" s="24">
        <v>2019</v>
      </c>
      <c r="K27" s="62">
        <v>17.46</v>
      </c>
      <c r="L27" s="77">
        <f t="shared" si="4"/>
        <v>18.46</v>
      </c>
      <c r="M27" s="29"/>
      <c r="N27" s="111"/>
      <c r="O27" s="111"/>
      <c r="P27" s="24">
        <v>2020</v>
      </c>
      <c r="Q27" s="43">
        <v>2581</v>
      </c>
      <c r="S27" s="111"/>
      <c r="T27" s="111"/>
      <c r="U27" s="24">
        <v>2018</v>
      </c>
      <c r="V27" s="43">
        <f t="shared" si="2"/>
        <v>238.05127083800554</v>
      </c>
    </row>
    <row r="28" spans="1:22" x14ac:dyDescent="0.25">
      <c r="A28" s="111"/>
      <c r="B28" s="111"/>
      <c r="C28" s="24">
        <v>2020</v>
      </c>
      <c r="D28" s="25">
        <v>157631750155</v>
      </c>
      <c r="E28" s="25">
        <v>535080000</v>
      </c>
      <c r="F28" s="72">
        <f t="shared" si="0"/>
        <v>294.59473378747106</v>
      </c>
      <c r="H28" s="111"/>
      <c r="I28" s="111"/>
      <c r="J28" s="24">
        <v>2020</v>
      </c>
      <c r="K28" s="62">
        <v>41.31</v>
      </c>
      <c r="L28" s="77">
        <f t="shared" si="4"/>
        <v>42.31</v>
      </c>
      <c r="M28" s="29"/>
      <c r="N28" s="111"/>
      <c r="O28" s="111"/>
      <c r="P28" s="24">
        <v>2021</v>
      </c>
      <c r="Q28" s="43">
        <v>2165</v>
      </c>
      <c r="S28" s="111"/>
      <c r="T28" s="111"/>
      <c r="U28" s="24">
        <v>2019</v>
      </c>
      <c r="V28" s="43">
        <f t="shared" si="2"/>
        <v>250.55785452642596</v>
      </c>
    </row>
    <row r="29" spans="1:22" x14ac:dyDescent="0.25">
      <c r="A29" s="111"/>
      <c r="B29" s="111"/>
      <c r="C29" s="24">
        <v>2021</v>
      </c>
      <c r="D29" s="25">
        <v>167100567456</v>
      </c>
      <c r="E29" s="25">
        <v>535080000</v>
      </c>
      <c r="F29" s="72">
        <f t="shared" si="0"/>
        <v>312.29081157210135</v>
      </c>
      <c r="H29" s="111"/>
      <c r="I29" s="111"/>
      <c r="J29" s="24">
        <v>2021</v>
      </c>
      <c r="K29" s="62">
        <v>10.24</v>
      </c>
      <c r="L29" s="77">
        <f t="shared" si="4"/>
        <v>11.24</v>
      </c>
      <c r="M29" s="29"/>
      <c r="N29" s="111">
        <v>6</v>
      </c>
      <c r="O29" s="111" t="s">
        <v>12</v>
      </c>
      <c r="P29" s="24">
        <v>2017</v>
      </c>
      <c r="Q29" s="43">
        <v>1800</v>
      </c>
      <c r="S29" s="111"/>
      <c r="T29" s="111"/>
      <c r="U29" s="24">
        <v>2020</v>
      </c>
      <c r="V29" s="43">
        <f t="shared" si="2"/>
        <v>335.90473378747106</v>
      </c>
    </row>
    <row r="30" spans="1:22" x14ac:dyDescent="0.25">
      <c r="A30" s="111">
        <v>6</v>
      </c>
      <c r="B30" s="111" t="s">
        <v>12</v>
      </c>
      <c r="C30" s="24">
        <v>2017</v>
      </c>
      <c r="D30" s="25">
        <v>5082008409145</v>
      </c>
      <c r="E30" s="25">
        <v>4500000000</v>
      </c>
      <c r="F30" s="72">
        <f t="shared" si="0"/>
        <v>1129.3352020322222</v>
      </c>
      <c r="H30" s="111">
        <v>6</v>
      </c>
      <c r="I30" s="111" t="s">
        <v>12</v>
      </c>
      <c r="J30" s="24">
        <v>2017</v>
      </c>
      <c r="K30" s="62">
        <v>121</v>
      </c>
      <c r="L30" s="77">
        <f t="shared" si="4"/>
        <v>122</v>
      </c>
      <c r="M30" s="29"/>
      <c r="N30" s="111"/>
      <c r="O30" s="111"/>
      <c r="P30" s="24">
        <v>2018</v>
      </c>
      <c r="Q30" s="43">
        <v>1390</v>
      </c>
      <c r="S30" s="111"/>
      <c r="T30" s="111"/>
      <c r="U30" s="24">
        <v>2021</v>
      </c>
      <c r="V30" s="43">
        <f t="shared" si="2"/>
        <v>322.53081157210136</v>
      </c>
    </row>
    <row r="31" spans="1:22" x14ac:dyDescent="0.25">
      <c r="A31" s="111"/>
      <c r="B31" s="111"/>
      <c r="C31" s="24">
        <v>2018</v>
      </c>
      <c r="D31" s="25">
        <v>5432848070494</v>
      </c>
      <c r="E31" s="25">
        <v>4500000000</v>
      </c>
      <c r="F31" s="72">
        <f t="shared" si="0"/>
        <v>1207.299571220889</v>
      </c>
      <c r="H31" s="111"/>
      <c r="I31" s="111"/>
      <c r="J31" s="24">
        <v>2018</v>
      </c>
      <c r="K31" s="62">
        <v>114</v>
      </c>
      <c r="L31" s="77">
        <f t="shared" si="4"/>
        <v>115</v>
      </c>
      <c r="M31" s="29"/>
      <c r="N31" s="111"/>
      <c r="O31" s="111"/>
      <c r="P31" s="24">
        <v>2019</v>
      </c>
      <c r="Q31" s="43">
        <v>1500</v>
      </c>
      <c r="S31" s="111">
        <v>6</v>
      </c>
      <c r="T31" s="111" t="s">
        <v>12</v>
      </c>
      <c r="U31" s="24">
        <v>2017</v>
      </c>
      <c r="V31" s="43">
        <f t="shared" si="2"/>
        <v>1250.3352020322222</v>
      </c>
    </row>
    <row r="32" spans="1:22" x14ac:dyDescent="0.25">
      <c r="A32" s="111"/>
      <c r="B32" s="111"/>
      <c r="C32" s="24">
        <v>2019</v>
      </c>
      <c r="D32" s="25">
        <v>5791035969893</v>
      </c>
      <c r="E32" s="25">
        <v>4500000000</v>
      </c>
      <c r="F32" s="72">
        <f t="shared" si="0"/>
        <v>1286.8968821984445</v>
      </c>
      <c r="H32" s="111"/>
      <c r="I32" s="111"/>
      <c r="J32" s="24">
        <v>2019</v>
      </c>
      <c r="K32" s="62">
        <v>123</v>
      </c>
      <c r="L32" s="77">
        <f t="shared" si="4"/>
        <v>124</v>
      </c>
      <c r="M32" s="29"/>
      <c r="N32" s="111"/>
      <c r="O32" s="111"/>
      <c r="P32" s="24">
        <v>2020</v>
      </c>
      <c r="Q32" s="43">
        <v>1400</v>
      </c>
      <c r="S32" s="111"/>
      <c r="T32" s="111"/>
      <c r="U32" s="24">
        <v>2018</v>
      </c>
      <c r="V32" s="43">
        <f t="shared" si="2"/>
        <v>1321.299571220889</v>
      </c>
    </row>
    <row r="33" spans="1:22" x14ac:dyDescent="0.25">
      <c r="A33" s="111"/>
      <c r="B33" s="111"/>
      <c r="C33" s="24">
        <v>2020</v>
      </c>
      <c r="D33" s="25">
        <v>6377235707755</v>
      </c>
      <c r="E33" s="25">
        <v>4500000000</v>
      </c>
      <c r="F33" s="72">
        <f t="shared" si="0"/>
        <v>1417.1634906122222</v>
      </c>
      <c r="H33" s="111"/>
      <c r="I33" s="111"/>
      <c r="J33" s="24">
        <v>2020</v>
      </c>
      <c r="K33" s="62">
        <v>175</v>
      </c>
      <c r="L33" s="77">
        <f t="shared" si="4"/>
        <v>176</v>
      </c>
      <c r="M33" s="29"/>
      <c r="N33" s="111"/>
      <c r="O33" s="111"/>
      <c r="P33" s="24">
        <v>2021</v>
      </c>
      <c r="Q33" s="43">
        <v>1500</v>
      </c>
      <c r="S33" s="111"/>
      <c r="T33" s="111"/>
      <c r="U33" s="24">
        <v>2019</v>
      </c>
      <c r="V33" s="43">
        <f t="shared" si="2"/>
        <v>1409.8968821984445</v>
      </c>
    </row>
    <row r="34" spans="1:22" x14ac:dyDescent="0.25">
      <c r="A34" s="111"/>
      <c r="B34" s="111"/>
      <c r="C34" s="24">
        <v>2021</v>
      </c>
      <c r="D34" s="25">
        <v>6875303997165</v>
      </c>
      <c r="E34" s="25">
        <v>4500000000</v>
      </c>
      <c r="F34" s="72">
        <f t="shared" si="0"/>
        <v>1527.8453327033333</v>
      </c>
      <c r="H34" s="111"/>
      <c r="I34" s="111"/>
      <c r="J34" s="24">
        <v>2021</v>
      </c>
      <c r="K34" s="62">
        <v>183</v>
      </c>
      <c r="L34" s="77">
        <f t="shared" si="4"/>
        <v>184</v>
      </c>
      <c r="M34" s="29"/>
      <c r="N34" s="107" t="s">
        <v>91</v>
      </c>
      <c r="O34" s="107"/>
      <c r="P34" s="107"/>
      <c r="Q34" s="107"/>
      <c r="S34" s="111"/>
      <c r="T34" s="111"/>
      <c r="U34" s="24">
        <v>2020</v>
      </c>
      <c r="V34" s="43">
        <f t="shared" si="2"/>
        <v>1592.1634906122222</v>
      </c>
    </row>
    <row r="35" spans="1:22" x14ac:dyDescent="0.25">
      <c r="A35" s="136" t="s">
        <v>91</v>
      </c>
      <c r="B35" s="137"/>
      <c r="C35" s="137"/>
      <c r="D35" s="137"/>
      <c r="E35" s="137"/>
      <c r="F35" s="138"/>
      <c r="H35" s="107" t="s">
        <v>91</v>
      </c>
      <c r="I35" s="107"/>
      <c r="J35" s="107"/>
      <c r="K35" s="107"/>
      <c r="L35" s="136"/>
      <c r="N35" s="135">
        <v>1</v>
      </c>
      <c r="O35" s="135" t="s">
        <v>21</v>
      </c>
      <c r="P35" s="47">
        <v>2017</v>
      </c>
      <c r="Q35" s="84" t="s">
        <v>75</v>
      </c>
      <c r="S35" s="111"/>
      <c r="T35" s="111"/>
      <c r="U35" s="24">
        <v>2021</v>
      </c>
      <c r="V35" s="43">
        <f t="shared" si="2"/>
        <v>1710.8453327033333</v>
      </c>
    </row>
    <row r="36" spans="1:22" x14ac:dyDescent="0.25">
      <c r="A36" s="135">
        <v>1</v>
      </c>
      <c r="B36" s="135" t="s">
        <v>21</v>
      </c>
      <c r="C36" s="47">
        <v>2017</v>
      </c>
      <c r="D36" s="48">
        <v>343655185</v>
      </c>
      <c r="E36" s="49">
        <v>117146093</v>
      </c>
      <c r="F36" s="76">
        <f>D36/E36</f>
        <v>2.9335607889202073</v>
      </c>
      <c r="H36" s="135">
        <v>1</v>
      </c>
      <c r="I36" s="135" t="s">
        <v>21</v>
      </c>
      <c r="J36" s="47">
        <v>2017</v>
      </c>
      <c r="K36" s="47">
        <v>37.950000000000003</v>
      </c>
      <c r="L36" s="69">
        <f>K36+1</f>
        <v>38.950000000000003</v>
      </c>
      <c r="N36" s="135"/>
      <c r="O36" s="135"/>
      <c r="P36" s="47">
        <v>2018</v>
      </c>
      <c r="Q36" s="84" t="s">
        <v>76</v>
      </c>
      <c r="S36" s="132" t="s">
        <v>91</v>
      </c>
      <c r="T36" s="133"/>
      <c r="U36" s="133"/>
      <c r="V36" s="134"/>
    </row>
    <row r="37" spans="1:22" x14ac:dyDescent="0.25">
      <c r="A37" s="135"/>
      <c r="B37" s="135"/>
      <c r="C37" s="47">
        <v>2018</v>
      </c>
      <c r="D37" s="48">
        <v>386461061</v>
      </c>
      <c r="E37" s="49">
        <v>118806493</v>
      </c>
      <c r="F37" s="76">
        <f t="shared" ref="F37:F64" si="5">D37/E37</f>
        <v>3.2528614492475594</v>
      </c>
      <c r="H37" s="135"/>
      <c r="I37" s="135"/>
      <c r="J37" s="47">
        <v>2018</v>
      </c>
      <c r="K37" s="47">
        <v>49.94</v>
      </c>
      <c r="L37" s="69">
        <f t="shared" ref="L37:L65" si="6">K37+1</f>
        <v>50.94</v>
      </c>
      <c r="M37" s="27"/>
      <c r="N37" s="135"/>
      <c r="O37" s="135"/>
      <c r="P37" s="47">
        <v>2019</v>
      </c>
      <c r="Q37" s="84" t="s">
        <v>77</v>
      </c>
      <c r="S37" s="111">
        <v>1</v>
      </c>
      <c r="T37" s="111" t="s">
        <v>21</v>
      </c>
      <c r="U37" s="24">
        <v>2017</v>
      </c>
      <c r="V37" s="43">
        <v>8628</v>
      </c>
    </row>
    <row r="38" spans="1:22" x14ac:dyDescent="0.25">
      <c r="A38" s="135"/>
      <c r="B38" s="135"/>
      <c r="C38" s="47">
        <v>2019</v>
      </c>
      <c r="D38" s="48">
        <v>425528634</v>
      </c>
      <c r="E38" s="49">
        <v>120835621</v>
      </c>
      <c r="F38" s="76">
        <f t="shared" si="5"/>
        <v>3.521549609944902</v>
      </c>
      <c r="H38" s="135"/>
      <c r="I38" s="135"/>
      <c r="J38" s="47">
        <v>2019</v>
      </c>
      <c r="K38" s="47">
        <v>11.19</v>
      </c>
      <c r="L38" s="69">
        <f t="shared" si="6"/>
        <v>12.19</v>
      </c>
      <c r="M38" s="27"/>
      <c r="N38" s="135"/>
      <c r="O38" s="135"/>
      <c r="P38" s="47">
        <v>2020</v>
      </c>
      <c r="Q38" s="84" t="s">
        <v>74</v>
      </c>
      <c r="S38" s="111"/>
      <c r="T38" s="111"/>
      <c r="U38" s="24">
        <v>2018</v>
      </c>
      <c r="V38" s="43">
        <v>10530</v>
      </c>
    </row>
    <row r="39" spans="1:22" x14ac:dyDescent="0.25">
      <c r="A39" s="135"/>
      <c r="B39" s="135"/>
      <c r="C39" s="47">
        <v>2020</v>
      </c>
      <c r="D39" s="48">
        <v>467965512</v>
      </c>
      <c r="E39" s="49">
        <v>125254504</v>
      </c>
      <c r="F39" s="76">
        <f t="shared" si="5"/>
        <v>3.7361172417400654</v>
      </c>
      <c r="H39" s="135"/>
      <c r="I39" s="135"/>
      <c r="J39" s="47">
        <v>2020</v>
      </c>
      <c r="K39" s="47">
        <v>11.84</v>
      </c>
      <c r="L39" s="69">
        <f t="shared" si="6"/>
        <v>12.84</v>
      </c>
      <c r="M39" s="27"/>
      <c r="N39" s="135"/>
      <c r="O39" s="135"/>
      <c r="P39" s="47">
        <v>2021</v>
      </c>
      <c r="Q39" s="84" t="s">
        <v>73</v>
      </c>
      <c r="S39" s="111"/>
      <c r="T39" s="111"/>
      <c r="U39" s="24">
        <v>2019</v>
      </c>
      <c r="V39" s="43">
        <v>11611</v>
      </c>
    </row>
    <row r="40" spans="1:22" x14ac:dyDescent="0.25">
      <c r="A40" s="135"/>
      <c r="B40" s="135"/>
      <c r="C40" s="47">
        <v>2021</v>
      </c>
      <c r="D40" s="48">
        <v>506856979</v>
      </c>
      <c r="E40" s="49">
        <v>127190754</v>
      </c>
      <c r="F40" s="76">
        <f t="shared" si="5"/>
        <v>3.9850143431023297</v>
      </c>
      <c r="H40" s="135"/>
      <c r="I40" s="135"/>
      <c r="J40" s="47">
        <v>2021</v>
      </c>
      <c r="K40" s="47">
        <v>12.55</v>
      </c>
      <c r="L40" s="69">
        <f t="shared" si="6"/>
        <v>13.55</v>
      </c>
      <c r="M40" s="28"/>
      <c r="N40" s="135">
        <v>2</v>
      </c>
      <c r="O40" s="135" t="s">
        <v>22</v>
      </c>
      <c r="P40" s="47">
        <v>2017</v>
      </c>
      <c r="Q40" s="84" t="s">
        <v>117</v>
      </c>
      <c r="S40" s="111"/>
      <c r="T40" s="111"/>
      <c r="U40" s="47">
        <v>2020</v>
      </c>
      <c r="V40" s="84">
        <v>6969</v>
      </c>
    </row>
    <row r="41" spans="1:22" s="51" customFormat="1" x14ac:dyDescent="0.25">
      <c r="A41" s="135">
        <v>2</v>
      </c>
      <c r="B41" s="135" t="s">
        <v>22</v>
      </c>
      <c r="C41" s="47">
        <v>2017</v>
      </c>
      <c r="D41" s="48">
        <v>16642000000</v>
      </c>
      <c r="E41" s="49">
        <v>317000000</v>
      </c>
      <c r="F41" s="76">
        <f t="shared" si="5"/>
        <v>52.498422712933753</v>
      </c>
      <c r="H41" s="135">
        <v>2</v>
      </c>
      <c r="I41" s="135" t="s">
        <v>22</v>
      </c>
      <c r="J41" s="47">
        <v>2017</v>
      </c>
      <c r="K41" s="47">
        <v>2.37</v>
      </c>
      <c r="L41" s="69">
        <f t="shared" si="6"/>
        <v>3.37</v>
      </c>
      <c r="M41" s="52"/>
      <c r="N41" s="135"/>
      <c r="O41" s="135"/>
      <c r="P41" s="47">
        <v>2018</v>
      </c>
      <c r="Q41" s="84" t="s">
        <v>116</v>
      </c>
      <c r="S41" s="111"/>
      <c r="T41" s="111"/>
      <c r="U41" s="47">
        <v>2021</v>
      </c>
      <c r="V41" s="84">
        <v>5470</v>
      </c>
    </row>
    <row r="42" spans="1:22" s="51" customFormat="1" x14ac:dyDescent="0.25">
      <c r="A42" s="135"/>
      <c r="B42" s="135"/>
      <c r="C42" s="47">
        <v>2018</v>
      </c>
      <c r="D42" s="48">
        <v>14044000000</v>
      </c>
      <c r="E42" s="49">
        <v>317000000</v>
      </c>
      <c r="F42" s="76">
        <f t="shared" si="5"/>
        <v>44.302839116719241</v>
      </c>
      <c r="H42" s="135"/>
      <c r="I42" s="135"/>
      <c r="J42" s="47">
        <v>2018</v>
      </c>
      <c r="K42" s="79">
        <v>1.7</v>
      </c>
      <c r="L42" s="69">
        <f t="shared" si="6"/>
        <v>2.7</v>
      </c>
      <c r="M42" s="52"/>
      <c r="N42" s="135"/>
      <c r="O42" s="135"/>
      <c r="P42" s="47">
        <v>2019</v>
      </c>
      <c r="Q42" s="84" t="s">
        <v>118</v>
      </c>
      <c r="S42" s="135">
        <v>2</v>
      </c>
      <c r="T42" s="135" t="s">
        <v>22</v>
      </c>
      <c r="U42" s="47">
        <v>2017</v>
      </c>
      <c r="V42" s="84">
        <v>7409</v>
      </c>
    </row>
    <row r="43" spans="1:22" s="51" customFormat="1" x14ac:dyDescent="0.25">
      <c r="A43" s="135"/>
      <c r="B43" s="135"/>
      <c r="C43" s="47">
        <v>2019</v>
      </c>
      <c r="D43" s="48">
        <v>14596000000</v>
      </c>
      <c r="E43" s="49">
        <v>328000000</v>
      </c>
      <c r="F43" s="50">
        <f t="shared" si="5"/>
        <v>44.5</v>
      </c>
      <c r="H43" s="135"/>
      <c r="I43" s="135"/>
      <c r="J43" s="47">
        <v>2019</v>
      </c>
      <c r="K43" s="47">
        <v>1.03</v>
      </c>
      <c r="L43" s="69">
        <f t="shared" si="6"/>
        <v>2.0300000000000002</v>
      </c>
      <c r="M43" s="52"/>
      <c r="N43" s="135"/>
      <c r="O43" s="135"/>
      <c r="P43" s="47">
        <v>2020</v>
      </c>
      <c r="Q43" s="84" t="s">
        <v>119</v>
      </c>
      <c r="S43" s="135"/>
      <c r="T43" s="135"/>
      <c r="U43" s="47">
        <v>2018</v>
      </c>
      <c r="V43" s="84">
        <v>9408</v>
      </c>
    </row>
    <row r="44" spans="1:22" s="51" customFormat="1" x14ac:dyDescent="0.25">
      <c r="A44" s="135"/>
      <c r="B44" s="135"/>
      <c r="C44" s="47">
        <v>2020</v>
      </c>
      <c r="D44" s="48">
        <v>15638000000</v>
      </c>
      <c r="E44" s="49">
        <v>328000000</v>
      </c>
      <c r="F44" s="76">
        <f t="shared" si="5"/>
        <v>47.676829268292686</v>
      </c>
      <c r="H44" s="135"/>
      <c r="I44" s="135"/>
      <c r="J44" s="47">
        <v>2020</v>
      </c>
      <c r="K44" s="47">
        <v>2.44</v>
      </c>
      <c r="L44" s="69">
        <f t="shared" si="6"/>
        <v>3.44</v>
      </c>
      <c r="M44" s="52"/>
      <c r="N44" s="135"/>
      <c r="O44" s="135"/>
      <c r="P44" s="47">
        <v>2021</v>
      </c>
      <c r="Q44" s="84" t="s">
        <v>120</v>
      </c>
      <c r="S44" s="135"/>
      <c r="T44" s="135"/>
      <c r="U44" s="47">
        <v>2019</v>
      </c>
      <c r="V44" s="84">
        <v>9585</v>
      </c>
    </row>
    <row r="45" spans="1:22" s="51" customFormat="1" x14ac:dyDescent="0.25">
      <c r="A45" s="135"/>
      <c r="B45" s="135"/>
      <c r="C45" s="47">
        <v>2021</v>
      </c>
      <c r="D45" s="48">
        <v>39287000000</v>
      </c>
      <c r="E45" s="49">
        <v>387000000</v>
      </c>
      <c r="F45" s="76">
        <f t="shared" si="5"/>
        <v>101.51679586563307</v>
      </c>
      <c r="H45" s="135"/>
      <c r="I45" s="135"/>
      <c r="J45" s="47">
        <v>2021</v>
      </c>
      <c r="K45" s="47">
        <v>0.08</v>
      </c>
      <c r="L45" s="69">
        <f t="shared" si="6"/>
        <v>1.08</v>
      </c>
      <c r="M45" s="52"/>
      <c r="N45" s="135">
        <v>3</v>
      </c>
      <c r="O45" s="135" t="s">
        <v>23</v>
      </c>
      <c r="P45" s="47">
        <v>2017</v>
      </c>
      <c r="Q45" s="84" t="s">
        <v>107</v>
      </c>
      <c r="S45" s="135"/>
      <c r="T45" s="135"/>
      <c r="U45" s="47">
        <v>2020</v>
      </c>
      <c r="V45" s="84">
        <v>10035</v>
      </c>
    </row>
    <row r="46" spans="1:22" s="51" customFormat="1" x14ac:dyDescent="0.25">
      <c r="A46" s="135">
        <v>3</v>
      </c>
      <c r="B46" s="135" t="s">
        <v>23</v>
      </c>
      <c r="C46" s="47">
        <v>2017</v>
      </c>
      <c r="D46" s="48">
        <v>479865000</v>
      </c>
      <c r="E46" s="49">
        <v>333684000</v>
      </c>
      <c r="F46" s="76">
        <f t="shared" si="5"/>
        <v>1.438082137591254</v>
      </c>
      <c r="H46" s="135">
        <v>3</v>
      </c>
      <c r="I46" s="135" t="s">
        <v>23</v>
      </c>
      <c r="J46" s="47">
        <v>2017</v>
      </c>
      <c r="K46" s="47">
        <v>6.52</v>
      </c>
      <c r="L46" s="69">
        <f t="shared" si="6"/>
        <v>7.52</v>
      </c>
      <c r="M46" s="52"/>
      <c r="N46" s="135"/>
      <c r="O46" s="135"/>
      <c r="P46" s="47">
        <v>2018</v>
      </c>
      <c r="Q46" s="84" t="s">
        <v>107</v>
      </c>
      <c r="S46" s="135"/>
      <c r="T46" s="135"/>
      <c r="U46" s="47">
        <v>2021</v>
      </c>
      <c r="V46" s="84">
        <v>14151</v>
      </c>
    </row>
    <row r="47" spans="1:22" s="51" customFormat="1" x14ac:dyDescent="0.25">
      <c r="A47" s="135"/>
      <c r="B47" s="135"/>
      <c r="C47" s="47">
        <v>2018</v>
      </c>
      <c r="D47" s="48">
        <v>481041000</v>
      </c>
      <c r="E47" s="49">
        <v>347188000</v>
      </c>
      <c r="F47" s="76">
        <f t="shared" si="5"/>
        <v>1.3855346382939502</v>
      </c>
      <c r="H47" s="135"/>
      <c r="I47" s="135"/>
      <c r="J47" s="47">
        <v>2018</v>
      </c>
      <c r="K47" s="47">
        <v>7.26</v>
      </c>
      <c r="L47" s="69">
        <f t="shared" si="6"/>
        <v>8.26</v>
      </c>
      <c r="M47" s="52"/>
      <c r="N47" s="135"/>
      <c r="O47" s="135"/>
      <c r="P47" s="47">
        <v>2019</v>
      </c>
      <c r="Q47" s="84" t="s">
        <v>107</v>
      </c>
      <c r="S47" s="135">
        <v>3</v>
      </c>
      <c r="T47" s="135" t="s">
        <v>23</v>
      </c>
      <c r="U47" s="47">
        <v>2017</v>
      </c>
      <c r="V47" s="84">
        <v>5308</v>
      </c>
    </row>
    <row r="48" spans="1:22" s="51" customFormat="1" x14ac:dyDescent="0.25">
      <c r="A48" s="135"/>
      <c r="B48" s="135"/>
      <c r="C48" s="47">
        <v>2019</v>
      </c>
      <c r="D48" s="48">
        <v>52975000</v>
      </c>
      <c r="E48" s="49">
        <v>374404000</v>
      </c>
      <c r="F48" s="76">
        <f t="shared" si="5"/>
        <v>0.14149154389376181</v>
      </c>
      <c r="H48" s="135"/>
      <c r="I48" s="135"/>
      <c r="J48" s="47">
        <v>2019</v>
      </c>
      <c r="K48" s="47">
        <v>8.25</v>
      </c>
      <c r="L48" s="69">
        <f t="shared" si="6"/>
        <v>9.25</v>
      </c>
      <c r="M48" s="52"/>
      <c r="N48" s="135"/>
      <c r="O48" s="135"/>
      <c r="P48" s="47">
        <v>2020</v>
      </c>
      <c r="Q48" s="84" t="s">
        <v>106</v>
      </c>
      <c r="S48" s="135"/>
      <c r="T48" s="135"/>
      <c r="U48" s="47">
        <v>2018</v>
      </c>
      <c r="V48" s="84">
        <v>5792</v>
      </c>
    </row>
    <row r="49" spans="1:22" s="51" customFormat="1" x14ac:dyDescent="0.25">
      <c r="A49" s="135"/>
      <c r="B49" s="135"/>
      <c r="C49" s="47">
        <v>2020</v>
      </c>
      <c r="D49" s="48">
        <v>643821000</v>
      </c>
      <c r="E49" s="49">
        <v>404922000</v>
      </c>
      <c r="F49" s="76">
        <f t="shared" si="5"/>
        <v>1.5899877013350718</v>
      </c>
      <c r="H49" s="135"/>
      <c r="I49" s="135"/>
      <c r="J49" s="47">
        <v>2020</v>
      </c>
      <c r="K49" s="47">
        <v>8.4600000000000009</v>
      </c>
      <c r="L49" s="69">
        <f t="shared" si="6"/>
        <v>9.4600000000000009</v>
      </c>
      <c r="M49" s="52"/>
      <c r="N49" s="135"/>
      <c r="O49" s="135"/>
      <c r="P49" s="47">
        <v>2021</v>
      </c>
      <c r="Q49" s="84" t="s">
        <v>106</v>
      </c>
      <c r="S49" s="135"/>
      <c r="T49" s="135"/>
      <c r="U49" s="47">
        <v>2019</v>
      </c>
      <c r="V49" s="84">
        <v>5613</v>
      </c>
    </row>
    <row r="50" spans="1:22" s="51" customFormat="1" x14ac:dyDescent="0.25">
      <c r="A50" s="135"/>
      <c r="B50" s="135"/>
      <c r="C50" s="47">
        <v>2021</v>
      </c>
      <c r="D50" s="48">
        <v>624004000</v>
      </c>
      <c r="E50" s="49">
        <v>405856000</v>
      </c>
      <c r="F50" s="76">
        <f t="shared" si="5"/>
        <v>1.5375009855712372</v>
      </c>
      <c r="H50" s="135"/>
      <c r="I50" s="135"/>
      <c r="J50" s="47">
        <v>2021</v>
      </c>
      <c r="K50" s="47">
        <v>7.08</v>
      </c>
      <c r="L50" s="69">
        <f t="shared" si="6"/>
        <v>8.08</v>
      </c>
      <c r="M50" s="52"/>
      <c r="N50" s="135">
        <v>4</v>
      </c>
      <c r="O50" s="135" t="s">
        <v>25</v>
      </c>
      <c r="P50" s="47">
        <v>2017</v>
      </c>
      <c r="Q50" s="84" t="s">
        <v>108</v>
      </c>
      <c r="S50" s="135"/>
      <c r="T50" s="135"/>
      <c r="U50" s="47">
        <v>2020</v>
      </c>
      <c r="V50" s="84">
        <v>6269</v>
      </c>
    </row>
    <row r="51" spans="1:22" s="51" customFormat="1" x14ac:dyDescent="0.25">
      <c r="A51" s="135">
        <v>4</v>
      </c>
      <c r="B51" s="135" t="s">
        <v>25</v>
      </c>
      <c r="C51" s="47">
        <v>2017</v>
      </c>
      <c r="D51" s="48">
        <v>142083000</v>
      </c>
      <c r="E51" s="49">
        <v>68293000</v>
      </c>
      <c r="F51" s="76">
        <f t="shared" si="5"/>
        <v>2.0804914120041587</v>
      </c>
      <c r="H51" s="135">
        <v>4</v>
      </c>
      <c r="I51" s="135" t="s">
        <v>25</v>
      </c>
      <c r="J51" s="47">
        <v>2017</v>
      </c>
      <c r="K51" s="47">
        <v>9.34</v>
      </c>
      <c r="L51" s="69">
        <f t="shared" si="6"/>
        <v>10.34</v>
      </c>
      <c r="M51" s="52"/>
      <c r="N51" s="135"/>
      <c r="O51" s="135"/>
      <c r="P51" s="47">
        <v>2018</v>
      </c>
      <c r="Q51" s="84" t="s">
        <v>108</v>
      </c>
      <c r="S51" s="135"/>
      <c r="T51" s="135"/>
      <c r="U51" s="47">
        <v>2021</v>
      </c>
      <c r="V51" s="84">
        <v>6845</v>
      </c>
    </row>
    <row r="52" spans="1:22" s="51" customFormat="1" x14ac:dyDescent="0.25">
      <c r="A52" s="135"/>
      <c r="B52" s="135"/>
      <c r="C52" s="47">
        <v>2018</v>
      </c>
      <c r="D52" s="48">
        <v>153254000</v>
      </c>
      <c r="E52" s="49">
        <v>68660000</v>
      </c>
      <c r="F52" s="76">
        <f t="shared" si="5"/>
        <v>2.2320710748616372</v>
      </c>
      <c r="H52" s="135"/>
      <c r="I52" s="135"/>
      <c r="J52" s="47">
        <v>2018</v>
      </c>
      <c r="K52" s="47">
        <v>11.85</v>
      </c>
      <c r="L52" s="69">
        <f t="shared" si="6"/>
        <v>12.85</v>
      </c>
      <c r="M52" s="52"/>
      <c r="N52" s="135"/>
      <c r="O52" s="135"/>
      <c r="P52" s="47">
        <v>2019</v>
      </c>
      <c r="Q52" s="84" t="s">
        <v>109</v>
      </c>
      <c r="S52" s="135">
        <v>4</v>
      </c>
      <c r="T52" s="135" t="s">
        <v>25</v>
      </c>
      <c r="U52" s="47">
        <v>2017</v>
      </c>
      <c r="V52" s="84">
        <v>7871</v>
      </c>
    </row>
    <row r="53" spans="1:22" s="51" customFormat="1" x14ac:dyDescent="0.25">
      <c r="A53" s="135"/>
      <c r="B53" s="135"/>
      <c r="C53" s="47">
        <v>2019</v>
      </c>
      <c r="D53" s="48">
        <v>172160000</v>
      </c>
      <c r="E53" s="49">
        <v>80115000</v>
      </c>
      <c r="F53" s="76">
        <f t="shared" si="5"/>
        <v>2.148910940522998</v>
      </c>
      <c r="H53" s="135"/>
      <c r="I53" s="135"/>
      <c r="J53" s="47">
        <v>2019</v>
      </c>
      <c r="K53" s="47">
        <v>15.93</v>
      </c>
      <c r="L53" s="69">
        <f t="shared" si="6"/>
        <v>16.93</v>
      </c>
      <c r="M53" s="52"/>
      <c r="N53" s="135"/>
      <c r="O53" s="135"/>
      <c r="P53" s="47">
        <v>2020</v>
      </c>
      <c r="Q53" s="84" t="s">
        <v>110</v>
      </c>
      <c r="S53" s="135"/>
      <c r="T53" s="135"/>
      <c r="U53" s="47">
        <v>2018</v>
      </c>
      <c r="V53" s="84">
        <v>9772</v>
      </c>
    </row>
    <row r="54" spans="1:22" s="51" customFormat="1" x14ac:dyDescent="0.25">
      <c r="A54" s="135"/>
      <c r="B54" s="135"/>
      <c r="C54" s="47">
        <v>2020</v>
      </c>
      <c r="D54" s="48">
        <v>189846000</v>
      </c>
      <c r="E54" s="49">
        <v>81823000</v>
      </c>
      <c r="F54" s="76">
        <f t="shared" si="5"/>
        <v>2.3202033658017918</v>
      </c>
      <c r="H54" s="135"/>
      <c r="I54" s="135"/>
      <c r="J54" s="47">
        <v>2020</v>
      </c>
      <c r="K54" s="47">
        <v>20.420000000000002</v>
      </c>
      <c r="L54" s="69">
        <f t="shared" si="6"/>
        <v>21.42</v>
      </c>
      <c r="M54" s="52"/>
      <c r="N54" s="135"/>
      <c r="O54" s="135"/>
      <c r="P54" s="47">
        <v>2021</v>
      </c>
      <c r="Q54" s="84" t="s">
        <v>111</v>
      </c>
      <c r="S54" s="135"/>
      <c r="T54" s="135"/>
      <c r="U54" s="47">
        <v>2019</v>
      </c>
      <c r="V54" s="84">
        <v>9202</v>
      </c>
    </row>
    <row r="55" spans="1:22" s="51" customFormat="1" x14ac:dyDescent="0.25">
      <c r="A55" s="135"/>
      <c r="B55" s="135"/>
      <c r="C55" s="47">
        <v>2021</v>
      </c>
      <c r="D55" s="49">
        <v>206419000</v>
      </c>
      <c r="E55" s="49">
        <v>84715000</v>
      </c>
      <c r="F55" s="76">
        <f>D55/E55</f>
        <v>2.4366286962167267</v>
      </c>
      <c r="H55" s="135"/>
      <c r="I55" s="135"/>
      <c r="J55" s="47">
        <v>2021</v>
      </c>
      <c r="K55" s="80">
        <v>16.53</v>
      </c>
      <c r="L55" s="69">
        <f t="shared" si="6"/>
        <v>17.53</v>
      </c>
      <c r="M55" s="52"/>
      <c r="N55" s="135">
        <v>5</v>
      </c>
      <c r="O55" s="135" t="s">
        <v>26</v>
      </c>
      <c r="P55" s="47">
        <v>2017</v>
      </c>
      <c r="Q55" s="47" t="s">
        <v>125</v>
      </c>
      <c r="S55" s="135"/>
      <c r="T55" s="135"/>
      <c r="U55" s="47">
        <v>2020</v>
      </c>
      <c r="V55" s="84">
        <v>12964</v>
      </c>
    </row>
    <row r="56" spans="1:22" s="51" customFormat="1" x14ac:dyDescent="0.25">
      <c r="A56" s="135">
        <v>5</v>
      </c>
      <c r="B56" s="135" t="s">
        <v>26</v>
      </c>
      <c r="C56" s="47">
        <v>2017</v>
      </c>
      <c r="D56" s="48">
        <v>74227000000</v>
      </c>
      <c r="E56" s="49">
        <v>969000000</v>
      </c>
      <c r="F56" s="76">
        <f t="shared" si="5"/>
        <v>76.601651186790505</v>
      </c>
      <c r="H56" s="135">
        <v>5</v>
      </c>
      <c r="I56" s="135" t="s">
        <v>26</v>
      </c>
      <c r="J56" s="47">
        <v>2017</v>
      </c>
      <c r="K56" s="80">
        <v>3.28</v>
      </c>
      <c r="L56" s="69">
        <f t="shared" si="6"/>
        <v>4.2799999999999994</v>
      </c>
      <c r="M56" s="52"/>
      <c r="N56" s="135"/>
      <c r="O56" s="135"/>
      <c r="P56" s="47">
        <v>2018</v>
      </c>
      <c r="Q56" s="84" t="s">
        <v>123</v>
      </c>
      <c r="S56" s="135"/>
      <c r="T56" s="135"/>
      <c r="U56" s="47">
        <v>2021</v>
      </c>
      <c r="V56" s="84">
        <v>7083</v>
      </c>
    </row>
    <row r="57" spans="1:22" s="51" customFormat="1" x14ac:dyDescent="0.25">
      <c r="A57" s="135"/>
      <c r="B57" s="135"/>
      <c r="C57" s="47">
        <v>2018</v>
      </c>
      <c r="D57" s="48">
        <v>78692000000</v>
      </c>
      <c r="E57" s="49">
        <v>944000000</v>
      </c>
      <c r="F57" s="76">
        <f t="shared" si="5"/>
        <v>83.360169491525426</v>
      </c>
      <c r="H57" s="135"/>
      <c r="I57" s="135"/>
      <c r="J57" s="47">
        <v>2018</v>
      </c>
      <c r="K57" s="47">
        <v>5.44</v>
      </c>
      <c r="L57" s="69">
        <f t="shared" si="6"/>
        <v>6.44</v>
      </c>
      <c r="M57" s="52"/>
      <c r="N57" s="135"/>
      <c r="O57" s="135"/>
      <c r="P57" s="47">
        <v>2019</v>
      </c>
      <c r="Q57" s="47" t="s">
        <v>122</v>
      </c>
      <c r="S57" s="135">
        <v>5</v>
      </c>
      <c r="T57" s="135" t="s">
        <v>26</v>
      </c>
      <c r="U57" s="47">
        <v>2017</v>
      </c>
      <c r="V57" s="84">
        <v>6170</v>
      </c>
    </row>
    <row r="58" spans="1:22" s="51" customFormat="1" x14ac:dyDescent="0.25">
      <c r="A58" s="135"/>
      <c r="B58" s="135"/>
      <c r="C58" s="47">
        <v>2019</v>
      </c>
      <c r="D58" s="48">
        <v>55551000000</v>
      </c>
      <c r="E58" s="49">
        <v>936000000</v>
      </c>
      <c r="F58" s="76">
        <f t="shared" si="5"/>
        <v>59.349358974358971</v>
      </c>
      <c r="H58" s="135"/>
      <c r="I58" s="135"/>
      <c r="J58" s="47">
        <v>2019</v>
      </c>
      <c r="K58" s="47">
        <v>5.12</v>
      </c>
      <c r="L58" s="69">
        <f t="shared" si="6"/>
        <v>6.12</v>
      </c>
      <c r="M58" s="52"/>
      <c r="N58" s="135"/>
      <c r="O58" s="135"/>
      <c r="P58" s="47">
        <v>2020</v>
      </c>
      <c r="Q58" s="84" t="s">
        <v>121</v>
      </c>
      <c r="S58" s="135"/>
      <c r="T58" s="135"/>
      <c r="U58" s="47">
        <v>2018</v>
      </c>
      <c r="V58" s="84">
        <v>6546</v>
      </c>
    </row>
    <row r="59" spans="1:22" s="51" customFormat="1" x14ac:dyDescent="0.25">
      <c r="A59" s="135"/>
      <c r="B59" s="135"/>
      <c r="C59" s="47">
        <v>2020</v>
      </c>
      <c r="D59" s="48">
        <v>56666000000</v>
      </c>
      <c r="E59" s="49">
        <v>913000000</v>
      </c>
      <c r="F59" s="76">
        <f t="shared" si="5"/>
        <v>62.065717415115003</v>
      </c>
      <c r="H59" s="135"/>
      <c r="I59" s="135"/>
      <c r="J59" s="47">
        <v>2020</v>
      </c>
      <c r="K59" s="47">
        <v>3.55</v>
      </c>
      <c r="L59" s="69">
        <f t="shared" si="6"/>
        <v>4.55</v>
      </c>
      <c r="M59" s="52"/>
      <c r="N59" s="135"/>
      <c r="O59" s="135"/>
      <c r="P59" s="47">
        <v>2021</v>
      </c>
      <c r="Q59" s="84" t="s">
        <v>124</v>
      </c>
      <c r="S59" s="135"/>
      <c r="T59" s="135"/>
      <c r="U59" s="47">
        <v>2019</v>
      </c>
      <c r="V59" s="84">
        <v>4437</v>
      </c>
    </row>
    <row r="60" spans="1:22" s="51" customFormat="1" x14ac:dyDescent="0.25">
      <c r="A60" s="135"/>
      <c r="B60" s="135"/>
      <c r="C60" s="47">
        <v>2021</v>
      </c>
      <c r="D60" s="48">
        <v>67822000000</v>
      </c>
      <c r="E60" s="49">
        <v>901000000</v>
      </c>
      <c r="F60" s="76">
        <f t="shared" si="5"/>
        <v>75.274139844617096</v>
      </c>
      <c r="H60" s="135"/>
      <c r="I60" s="135"/>
      <c r="J60" s="47">
        <v>2021</v>
      </c>
      <c r="K60" s="47">
        <v>10.71</v>
      </c>
      <c r="L60" s="69">
        <f t="shared" si="6"/>
        <v>11.71</v>
      </c>
      <c r="M60" s="52"/>
      <c r="N60" s="111">
        <v>6</v>
      </c>
      <c r="O60" s="111" t="s">
        <v>28</v>
      </c>
      <c r="P60" s="47">
        <v>2017</v>
      </c>
      <c r="Q60" s="84" t="s">
        <v>112</v>
      </c>
      <c r="S60" s="135"/>
      <c r="T60" s="135"/>
      <c r="U60" s="47">
        <v>2020</v>
      </c>
      <c r="V60" s="84">
        <v>4372</v>
      </c>
    </row>
    <row r="61" spans="1:22" s="51" customFormat="1" x14ac:dyDescent="0.25">
      <c r="A61" s="111">
        <v>6</v>
      </c>
      <c r="B61" s="111" t="s">
        <v>28</v>
      </c>
      <c r="C61" s="47">
        <v>2017</v>
      </c>
      <c r="D61" s="48">
        <v>295696000</v>
      </c>
      <c r="E61" s="49">
        <v>141136000</v>
      </c>
      <c r="F61" s="76">
        <f t="shared" si="5"/>
        <v>2.0951139326606962</v>
      </c>
      <c r="H61" s="111">
        <v>6</v>
      </c>
      <c r="I61" s="111" t="s">
        <v>28</v>
      </c>
      <c r="J61" s="47">
        <v>2017</v>
      </c>
      <c r="K61" s="47">
        <v>15.01</v>
      </c>
      <c r="L61" s="69">
        <f t="shared" si="6"/>
        <v>16.009999999999998</v>
      </c>
      <c r="M61" s="52"/>
      <c r="N61" s="111"/>
      <c r="O61" s="111"/>
      <c r="P61" s="47">
        <v>2018</v>
      </c>
      <c r="Q61" s="84" t="s">
        <v>113</v>
      </c>
      <c r="S61" s="135"/>
      <c r="T61" s="135"/>
      <c r="U61" s="47">
        <v>2021</v>
      </c>
      <c r="V61" s="84">
        <v>5876</v>
      </c>
    </row>
    <row r="62" spans="1:22" s="51" customFormat="1" x14ac:dyDescent="0.25">
      <c r="A62" s="111"/>
      <c r="B62" s="111"/>
      <c r="C62" s="47">
        <v>2018</v>
      </c>
      <c r="D62" s="48">
        <v>321003000</v>
      </c>
      <c r="E62" s="48">
        <v>145261000</v>
      </c>
      <c r="F62" s="76">
        <f t="shared" si="5"/>
        <v>2.2098360881447876</v>
      </c>
      <c r="H62" s="111"/>
      <c r="I62" s="111"/>
      <c r="J62" s="47">
        <v>2018</v>
      </c>
      <c r="K62" s="80">
        <v>22.05</v>
      </c>
      <c r="L62" s="69">
        <f t="shared" si="6"/>
        <v>23.05</v>
      </c>
      <c r="M62" s="52"/>
      <c r="N62" s="111"/>
      <c r="O62" s="111"/>
      <c r="P62" s="47">
        <v>2019</v>
      </c>
      <c r="Q62" s="84" t="s">
        <v>114</v>
      </c>
      <c r="S62" s="135">
        <v>6</v>
      </c>
      <c r="T62" s="135" t="s">
        <v>28</v>
      </c>
      <c r="U62" s="47">
        <v>2017</v>
      </c>
      <c r="V62" s="84">
        <v>6543</v>
      </c>
    </row>
    <row r="63" spans="1:22" s="51" customFormat="1" x14ac:dyDescent="0.25">
      <c r="A63" s="111"/>
      <c r="B63" s="111"/>
      <c r="C63" s="47">
        <v>2019</v>
      </c>
      <c r="D63" s="48">
        <v>333595000</v>
      </c>
      <c r="E63" s="49">
        <v>148912000</v>
      </c>
      <c r="F63" s="76">
        <f t="shared" si="5"/>
        <v>2.2402156978618244</v>
      </c>
      <c r="H63" s="111"/>
      <c r="I63" s="111"/>
      <c r="J63" s="47">
        <v>2019</v>
      </c>
      <c r="K63" s="80">
        <v>16.54</v>
      </c>
      <c r="L63" s="69">
        <f t="shared" si="6"/>
        <v>17.54</v>
      </c>
      <c r="M63" s="52"/>
      <c r="N63" s="111"/>
      <c r="O63" s="111"/>
      <c r="P63" s="47">
        <v>2020</v>
      </c>
      <c r="Q63" s="84" t="s">
        <v>115</v>
      </c>
      <c r="S63" s="135"/>
      <c r="T63" s="135"/>
      <c r="U63" s="47">
        <v>2018</v>
      </c>
      <c r="V63" s="84">
        <v>6744</v>
      </c>
    </row>
    <row r="64" spans="1:22" s="51" customFormat="1" x14ac:dyDescent="0.25">
      <c r="A64" s="111"/>
      <c r="B64" s="111"/>
      <c r="C64" s="47">
        <v>2020</v>
      </c>
      <c r="D64" s="48">
        <v>348191000</v>
      </c>
      <c r="E64" s="49">
        <v>151641000</v>
      </c>
      <c r="F64" s="76">
        <f t="shared" si="5"/>
        <v>2.296153414973523</v>
      </c>
      <c r="H64" s="111"/>
      <c r="I64" s="111"/>
      <c r="J64" s="47">
        <v>2020</v>
      </c>
      <c r="K64" s="80">
        <v>15.68</v>
      </c>
      <c r="L64" s="69">
        <f t="shared" si="6"/>
        <v>16.68</v>
      </c>
      <c r="M64" s="52"/>
      <c r="N64" s="111"/>
      <c r="O64" s="111"/>
      <c r="P64" s="24">
        <v>2021</v>
      </c>
      <c r="Q64" s="43" t="s">
        <v>115</v>
      </c>
      <c r="S64" s="135"/>
      <c r="T64" s="135"/>
      <c r="U64" s="47">
        <v>2019</v>
      </c>
      <c r="V64" s="84">
        <v>7562</v>
      </c>
    </row>
    <row r="65" spans="1:23" s="51" customFormat="1" x14ac:dyDescent="0.25">
      <c r="A65" s="111"/>
      <c r="B65" s="111"/>
      <c r="C65" s="24">
        <v>2021</v>
      </c>
      <c r="D65" s="26">
        <v>351863000</v>
      </c>
      <c r="E65" s="25">
        <v>151963000</v>
      </c>
      <c r="F65" s="73">
        <f>D65/E65</f>
        <v>2.3154517876061935</v>
      </c>
      <c r="H65" s="111"/>
      <c r="I65" s="111"/>
      <c r="J65" s="24">
        <v>2021</v>
      </c>
      <c r="K65" s="75">
        <v>10.78</v>
      </c>
      <c r="L65" s="81">
        <f t="shared" si="6"/>
        <v>11.78</v>
      </c>
      <c r="M65" s="52"/>
      <c r="N65" s="136" t="s">
        <v>92</v>
      </c>
      <c r="O65" s="137"/>
      <c r="P65" s="137"/>
      <c r="Q65" s="138"/>
      <c r="S65" s="135"/>
      <c r="T65" s="135"/>
      <c r="U65" s="47">
        <v>2020</v>
      </c>
      <c r="V65" s="84">
        <v>8905</v>
      </c>
      <c r="W65" s="53"/>
    </row>
    <row r="66" spans="1:23" s="51" customFormat="1" x14ac:dyDescent="0.25">
      <c r="A66" s="136" t="s">
        <v>92</v>
      </c>
      <c r="B66" s="137"/>
      <c r="C66" s="137"/>
      <c r="D66" s="137"/>
      <c r="E66" s="137"/>
      <c r="F66" s="138"/>
      <c r="H66" s="136" t="s">
        <v>92</v>
      </c>
      <c r="I66" s="137"/>
      <c r="J66" s="137"/>
      <c r="K66" s="137"/>
      <c r="L66" s="137"/>
      <c r="M66" s="52"/>
      <c r="N66" s="111">
        <v>1</v>
      </c>
      <c r="O66" s="111" t="s">
        <v>44</v>
      </c>
      <c r="P66" s="24">
        <v>2017</v>
      </c>
      <c r="Q66" s="43" t="s">
        <v>78</v>
      </c>
      <c r="S66" s="135"/>
      <c r="T66" s="135"/>
      <c r="U66" s="47">
        <v>2021</v>
      </c>
      <c r="V66" s="84">
        <v>9426</v>
      </c>
    </row>
    <row r="67" spans="1:23" s="51" customFormat="1" x14ac:dyDescent="0.25">
      <c r="A67" s="111">
        <v>1</v>
      </c>
      <c r="B67" s="111" t="s">
        <v>44</v>
      </c>
      <c r="C67" s="24">
        <v>2017</v>
      </c>
      <c r="D67" s="25">
        <v>3232447000</v>
      </c>
      <c r="E67" s="25">
        <v>257943000</v>
      </c>
      <c r="F67" s="71">
        <f>D67/E67</f>
        <v>12.531632957668942</v>
      </c>
      <c r="H67" s="111">
        <v>1</v>
      </c>
      <c r="I67" s="111" t="s">
        <v>44</v>
      </c>
      <c r="J67" s="24">
        <v>2017</v>
      </c>
      <c r="K67" s="75">
        <v>55.7</v>
      </c>
      <c r="L67" s="81">
        <f>K67+1</f>
        <v>56.7</v>
      </c>
      <c r="M67" s="52"/>
      <c r="N67" s="111"/>
      <c r="O67" s="111"/>
      <c r="P67" s="24">
        <v>2018</v>
      </c>
      <c r="Q67" s="43" t="s">
        <v>81</v>
      </c>
      <c r="S67" s="118" t="s">
        <v>92</v>
      </c>
      <c r="T67" s="119"/>
      <c r="U67" s="119"/>
      <c r="V67" s="119"/>
    </row>
    <row r="68" spans="1:23" s="51" customFormat="1" x14ac:dyDescent="0.25">
      <c r="A68" s="111"/>
      <c r="B68" s="111"/>
      <c r="C68" s="24">
        <v>2018</v>
      </c>
      <c r="D68" s="25">
        <v>2928033000</v>
      </c>
      <c r="E68" s="25">
        <v>264173000</v>
      </c>
      <c r="F68" s="71">
        <f>D68/E68</f>
        <v>11.083770862275857</v>
      </c>
      <c r="H68" s="111"/>
      <c r="I68" s="111"/>
      <c r="J68" s="24">
        <v>2018</v>
      </c>
      <c r="K68" s="75">
        <v>81.2</v>
      </c>
      <c r="L68" s="81">
        <f t="shared" ref="L68:L70" si="7">K68+1</f>
        <v>82.2</v>
      </c>
      <c r="M68" s="52"/>
      <c r="N68" s="111"/>
      <c r="O68" s="111"/>
      <c r="P68" s="24">
        <v>2019</v>
      </c>
      <c r="Q68" s="43" t="s">
        <v>80</v>
      </c>
      <c r="S68" s="111">
        <v>1</v>
      </c>
      <c r="T68" s="111" t="s">
        <v>44</v>
      </c>
      <c r="U68" s="47">
        <v>2017</v>
      </c>
      <c r="V68" s="84">
        <v>5099</v>
      </c>
    </row>
    <row r="69" spans="1:23" s="51" customFormat="1" x14ac:dyDescent="0.25">
      <c r="A69" s="111"/>
      <c r="B69" s="111"/>
      <c r="C69" s="24">
        <v>2019</v>
      </c>
      <c r="D69" s="25">
        <v>3156432000</v>
      </c>
      <c r="E69" s="25">
        <v>266228000</v>
      </c>
      <c r="F69" s="71">
        <f>D69/E69</f>
        <v>11.856123322866114</v>
      </c>
      <c r="H69" s="111"/>
      <c r="I69" s="111"/>
      <c r="J69" s="24">
        <v>2019</v>
      </c>
      <c r="K69" s="75">
        <v>82.4</v>
      </c>
      <c r="L69" s="81">
        <f t="shared" si="7"/>
        <v>83.4</v>
      </c>
      <c r="M69" s="52"/>
      <c r="N69" s="111"/>
      <c r="O69" s="111"/>
      <c r="P69" s="24">
        <v>2020</v>
      </c>
      <c r="Q69" s="43" t="s">
        <v>79</v>
      </c>
      <c r="S69" s="111"/>
      <c r="T69" s="111"/>
      <c r="U69" s="36">
        <v>2018</v>
      </c>
      <c r="V69" s="43">
        <v>6760</v>
      </c>
    </row>
    <row r="70" spans="1:23" x14ac:dyDescent="0.25">
      <c r="A70" s="111"/>
      <c r="B70" s="111"/>
      <c r="C70" s="24">
        <v>2020</v>
      </c>
      <c r="D70" s="25">
        <v>2885166000</v>
      </c>
      <c r="E70" s="25">
        <v>267232000</v>
      </c>
      <c r="F70" s="71">
        <f>D70/E70</f>
        <v>10.796483954017482</v>
      </c>
      <c r="H70" s="111"/>
      <c r="I70" s="111"/>
      <c r="J70" s="24">
        <v>2020</v>
      </c>
      <c r="K70" s="75">
        <v>54.2</v>
      </c>
      <c r="L70" s="81">
        <f t="shared" si="7"/>
        <v>55.2</v>
      </c>
      <c r="M70" s="31"/>
      <c r="N70" s="111"/>
      <c r="O70" s="111"/>
      <c r="P70" s="24">
        <v>2021</v>
      </c>
      <c r="Q70" s="43" t="s">
        <v>78</v>
      </c>
      <c r="S70" s="111"/>
      <c r="T70" s="111"/>
      <c r="U70" s="36">
        <v>2019</v>
      </c>
      <c r="V70" s="43">
        <v>6471</v>
      </c>
    </row>
    <row r="71" spans="1:23" x14ac:dyDescent="0.25">
      <c r="A71" s="111"/>
      <c r="B71" s="111"/>
      <c r="C71" s="24">
        <v>2021</v>
      </c>
      <c r="D71" s="25">
        <v>3211476000</v>
      </c>
      <c r="E71" s="25">
        <v>268702000</v>
      </c>
      <c r="F71" s="71">
        <f>D71/E71</f>
        <v>11.951812788888807</v>
      </c>
      <c r="H71" s="111"/>
      <c r="I71" s="111"/>
      <c r="J71" s="24">
        <v>2021</v>
      </c>
      <c r="K71" s="75">
        <v>49.8</v>
      </c>
      <c r="L71" s="62">
        <f>K71+1</f>
        <v>50.8</v>
      </c>
      <c r="S71" s="111"/>
      <c r="T71" s="111"/>
      <c r="U71" s="36">
        <v>2020</v>
      </c>
      <c r="V71" s="43">
        <v>5167</v>
      </c>
    </row>
    <row r="72" spans="1:23" x14ac:dyDescent="0.25">
      <c r="S72" s="111"/>
      <c r="T72" s="111"/>
      <c r="U72" s="36">
        <v>2021</v>
      </c>
      <c r="V72" s="43">
        <v>4528</v>
      </c>
    </row>
    <row r="73" spans="1:23" x14ac:dyDescent="0.25">
      <c r="L73" s="83"/>
      <c r="M73" s="82"/>
    </row>
    <row r="74" spans="1:23" x14ac:dyDescent="0.25">
      <c r="L74" s="83"/>
      <c r="M74" s="82"/>
    </row>
    <row r="75" spans="1:23" x14ac:dyDescent="0.25">
      <c r="L75" s="83"/>
      <c r="M75" s="82"/>
    </row>
    <row r="76" spans="1:23" x14ac:dyDescent="0.25">
      <c r="L76" s="83"/>
      <c r="M76" s="59"/>
    </row>
    <row r="77" spans="1:23" x14ac:dyDescent="0.25">
      <c r="L77" s="83"/>
      <c r="M77" s="63"/>
    </row>
    <row r="78" spans="1:23" x14ac:dyDescent="0.25">
      <c r="L78" s="83"/>
      <c r="M78" s="63"/>
    </row>
    <row r="79" spans="1:23" x14ac:dyDescent="0.25">
      <c r="L79" s="83"/>
      <c r="M79" s="63"/>
    </row>
    <row r="80" spans="1:23" x14ac:dyDescent="0.25">
      <c r="L80" s="83"/>
      <c r="M80" s="63"/>
    </row>
    <row r="81" spans="12:13" x14ac:dyDescent="0.25">
      <c r="L81" s="83"/>
      <c r="M81" s="63"/>
    </row>
  </sheetData>
  <mergeCells count="123">
    <mergeCell ref="A61:A65"/>
    <mergeCell ref="B61:B65"/>
    <mergeCell ref="A66:F66"/>
    <mergeCell ref="S26:S30"/>
    <mergeCell ref="T26:T30"/>
    <mergeCell ref="S31:S35"/>
    <mergeCell ref="T31:T35"/>
    <mergeCell ref="S1:V1"/>
    <mergeCell ref="S2:V3"/>
    <mergeCell ref="S6:S10"/>
    <mergeCell ref="T6:T10"/>
    <mergeCell ref="S11:S15"/>
    <mergeCell ref="T11:T15"/>
    <mergeCell ref="S16:S20"/>
    <mergeCell ref="T16:T20"/>
    <mergeCell ref="S21:S25"/>
    <mergeCell ref="T21:T25"/>
    <mergeCell ref="S5:V5"/>
    <mergeCell ref="I20:I24"/>
    <mergeCell ref="H5:H9"/>
    <mergeCell ref="I5:I9"/>
    <mergeCell ref="N45:N49"/>
    <mergeCell ref="O45:O49"/>
    <mergeCell ref="N50:N54"/>
    <mergeCell ref="A67:A71"/>
    <mergeCell ref="B67:B71"/>
    <mergeCell ref="H1:L1"/>
    <mergeCell ref="H2:L2"/>
    <mergeCell ref="H3:L3"/>
    <mergeCell ref="A36:A40"/>
    <mergeCell ref="B36:B40"/>
    <mergeCell ref="A41:A45"/>
    <mergeCell ref="B41:B45"/>
    <mergeCell ref="A46:A50"/>
    <mergeCell ref="B46:B50"/>
    <mergeCell ref="A51:A55"/>
    <mergeCell ref="B51:B55"/>
    <mergeCell ref="A56:A60"/>
    <mergeCell ref="B56:B60"/>
    <mergeCell ref="A10:A14"/>
    <mergeCell ref="B10:B14"/>
    <mergeCell ref="A35:F35"/>
    <mergeCell ref="A15:A19"/>
    <mergeCell ref="A30:A34"/>
    <mergeCell ref="B30:B34"/>
    <mergeCell ref="H35:L35"/>
    <mergeCell ref="H30:H34"/>
    <mergeCell ref="I30:I34"/>
    <mergeCell ref="O50:O54"/>
    <mergeCell ref="A1:F1"/>
    <mergeCell ref="A2:F2"/>
    <mergeCell ref="A5:A9"/>
    <mergeCell ref="B5:B9"/>
    <mergeCell ref="A3:F3"/>
    <mergeCell ref="H25:H29"/>
    <mergeCell ref="I25:I29"/>
    <mergeCell ref="B15:B19"/>
    <mergeCell ref="A20:A24"/>
    <mergeCell ref="B20:B24"/>
    <mergeCell ref="A25:A29"/>
    <mergeCell ref="B25:B29"/>
    <mergeCell ref="H10:H14"/>
    <mergeCell ref="I10:I14"/>
    <mergeCell ref="H15:H19"/>
    <mergeCell ref="I15:I19"/>
    <mergeCell ref="H20:H24"/>
    <mergeCell ref="H46:H50"/>
    <mergeCell ref="I46:I50"/>
    <mergeCell ref="H51:H55"/>
    <mergeCell ref="I51:I55"/>
    <mergeCell ref="N29:N33"/>
    <mergeCell ref="H36:H40"/>
    <mergeCell ref="I36:I40"/>
    <mergeCell ref="H41:H45"/>
    <mergeCell ref="I41:I45"/>
    <mergeCell ref="N1:Q1"/>
    <mergeCell ref="N2:Q2"/>
    <mergeCell ref="N4:N8"/>
    <mergeCell ref="O4:O8"/>
    <mergeCell ref="N9:N13"/>
    <mergeCell ref="O9:O13"/>
    <mergeCell ref="N14:N18"/>
    <mergeCell ref="O14:O18"/>
    <mergeCell ref="N40:N44"/>
    <mergeCell ref="O40:O44"/>
    <mergeCell ref="O29:O33"/>
    <mergeCell ref="N34:Q34"/>
    <mergeCell ref="N35:N39"/>
    <mergeCell ref="O35:O39"/>
    <mergeCell ref="N19:N23"/>
    <mergeCell ref="O19:O23"/>
    <mergeCell ref="N24:N28"/>
    <mergeCell ref="O24:O28"/>
    <mergeCell ref="H66:L66"/>
    <mergeCell ref="N65:Q65"/>
    <mergeCell ref="N66:N70"/>
    <mergeCell ref="O66:O70"/>
    <mergeCell ref="N55:N59"/>
    <mergeCell ref="O55:O59"/>
    <mergeCell ref="N60:N64"/>
    <mergeCell ref="O60:O64"/>
    <mergeCell ref="H67:H71"/>
    <mergeCell ref="I67:I71"/>
    <mergeCell ref="H61:H65"/>
    <mergeCell ref="I61:I65"/>
    <mergeCell ref="H56:H60"/>
    <mergeCell ref="I56:I60"/>
    <mergeCell ref="S36:V36"/>
    <mergeCell ref="S57:S61"/>
    <mergeCell ref="T57:T61"/>
    <mergeCell ref="S62:S66"/>
    <mergeCell ref="T62:T66"/>
    <mergeCell ref="S67:V67"/>
    <mergeCell ref="S68:S72"/>
    <mergeCell ref="T68:T72"/>
    <mergeCell ref="S37:S41"/>
    <mergeCell ref="T37:T41"/>
    <mergeCell ref="S42:S46"/>
    <mergeCell ref="T42:T46"/>
    <mergeCell ref="S47:S51"/>
    <mergeCell ref="T47:T51"/>
    <mergeCell ref="S52:S56"/>
    <mergeCell ref="T52:T5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>
      <selection activeCell="N15" sqref="N15"/>
    </sheetView>
  </sheetViews>
  <sheetFormatPr defaultRowHeight="15" x14ac:dyDescent="0.25"/>
  <cols>
    <col min="1" max="3" width="9.140625" style="51"/>
    <col min="4" max="4" width="23.7109375" style="51" customWidth="1"/>
    <col min="5" max="5" width="13.85546875" style="51" customWidth="1"/>
    <col min="6" max="6" width="12.85546875" style="51" customWidth="1"/>
    <col min="7" max="7" width="27.85546875" style="51" customWidth="1"/>
    <col min="8" max="16384" width="9.140625" style="51"/>
  </cols>
  <sheetData>
    <row r="1" spans="1:10" x14ac:dyDescent="0.25">
      <c r="A1" s="141" t="s">
        <v>61</v>
      </c>
      <c r="B1" s="141" t="s">
        <v>62</v>
      </c>
      <c r="C1" s="141" t="s">
        <v>63</v>
      </c>
      <c r="D1" s="144" t="s">
        <v>213</v>
      </c>
      <c r="E1" s="145"/>
      <c r="F1" s="145"/>
      <c r="G1" s="145"/>
      <c r="H1" s="143" t="s">
        <v>214</v>
      </c>
      <c r="I1" s="143" t="s">
        <v>212</v>
      </c>
    </row>
    <row r="2" spans="1:10" x14ac:dyDescent="0.25">
      <c r="A2" s="142"/>
      <c r="B2" s="142"/>
      <c r="C2" s="142"/>
      <c r="D2" s="85" t="s">
        <v>210</v>
      </c>
      <c r="E2" s="85" t="s">
        <v>97</v>
      </c>
      <c r="F2" s="85" t="s">
        <v>94</v>
      </c>
      <c r="G2" s="85" t="s">
        <v>211</v>
      </c>
      <c r="H2" s="143"/>
      <c r="I2" s="143"/>
    </row>
    <row r="3" spans="1:10" x14ac:dyDescent="0.25">
      <c r="A3" s="135">
        <v>1</v>
      </c>
      <c r="B3" s="135" t="s">
        <v>13</v>
      </c>
      <c r="C3" s="47">
        <v>2017</v>
      </c>
      <c r="D3" s="64">
        <v>0.92125081428571431</v>
      </c>
      <c r="E3" s="47">
        <v>1</v>
      </c>
      <c r="F3" s="47">
        <v>3</v>
      </c>
      <c r="G3" s="65">
        <v>0.42857142857142855</v>
      </c>
      <c r="H3" s="65">
        <v>0.46987951807228917</v>
      </c>
      <c r="I3" s="66">
        <v>1141.6964901785714</v>
      </c>
    </row>
    <row r="4" spans="1:10" x14ac:dyDescent="0.25">
      <c r="A4" s="135"/>
      <c r="B4" s="135"/>
      <c r="C4" s="47">
        <v>2018</v>
      </c>
      <c r="D4" s="64">
        <v>0.92125081428571431</v>
      </c>
      <c r="E4" s="47">
        <v>1</v>
      </c>
      <c r="F4" s="47">
        <v>3</v>
      </c>
      <c r="G4" s="65">
        <v>0.42857142857142855</v>
      </c>
      <c r="H4" s="65">
        <v>0.48192771084337349</v>
      </c>
      <c r="I4" s="66">
        <v>1251.6623776785714</v>
      </c>
    </row>
    <row r="5" spans="1:10" x14ac:dyDescent="0.25">
      <c r="A5" s="135"/>
      <c r="B5" s="135"/>
      <c r="C5" s="47">
        <v>2019</v>
      </c>
      <c r="D5" s="64">
        <v>0.92125081428571431</v>
      </c>
      <c r="E5" s="47">
        <v>1</v>
      </c>
      <c r="F5" s="47">
        <v>3</v>
      </c>
      <c r="G5" s="65">
        <v>0.42857142857142855</v>
      </c>
      <c r="H5" s="65">
        <v>0.48192771084337349</v>
      </c>
      <c r="I5" s="66">
        <v>1364.1419535714285</v>
      </c>
    </row>
    <row r="6" spans="1:10" x14ac:dyDescent="0.25">
      <c r="A6" s="135"/>
      <c r="B6" s="135"/>
      <c r="C6" s="47">
        <v>2020</v>
      </c>
      <c r="D6" s="64">
        <v>0.92125081428571431</v>
      </c>
      <c r="E6" s="47">
        <v>1</v>
      </c>
      <c r="F6" s="47">
        <v>3</v>
      </c>
      <c r="G6" s="65">
        <v>0.42857142857142855</v>
      </c>
      <c r="H6" s="65">
        <v>0.48192771084337349</v>
      </c>
      <c r="I6" s="66">
        <v>1329.1849491071428</v>
      </c>
    </row>
    <row r="7" spans="1:10" x14ac:dyDescent="0.25">
      <c r="A7" s="135"/>
      <c r="B7" s="135"/>
      <c r="C7" s="47">
        <v>2021</v>
      </c>
      <c r="D7" s="64">
        <v>0.92125081428571431</v>
      </c>
      <c r="E7" s="47">
        <v>1</v>
      </c>
      <c r="F7" s="47">
        <v>3</v>
      </c>
      <c r="G7" s="65">
        <v>0.2857142857142857</v>
      </c>
      <c r="H7" s="65">
        <v>0.48192771084337349</v>
      </c>
      <c r="I7" s="66">
        <v>1363.8555901785714</v>
      </c>
    </row>
    <row r="8" spans="1:10" x14ac:dyDescent="0.25">
      <c r="A8" s="135">
        <v>2</v>
      </c>
      <c r="B8" s="135" t="s">
        <v>6</v>
      </c>
      <c r="C8" s="47">
        <v>2017</v>
      </c>
      <c r="D8" s="64">
        <v>9.0025207039971189</v>
      </c>
      <c r="E8" s="47">
        <v>0</v>
      </c>
      <c r="F8" s="47">
        <v>4</v>
      </c>
      <c r="G8" s="47">
        <v>0.4</v>
      </c>
      <c r="H8" s="65">
        <v>0.49397590361445781</v>
      </c>
      <c r="I8" s="66">
        <v>4690.6742728267918</v>
      </c>
    </row>
    <row r="9" spans="1:10" x14ac:dyDescent="0.25">
      <c r="A9" s="135"/>
      <c r="B9" s="135"/>
      <c r="C9" s="47">
        <v>2018</v>
      </c>
      <c r="D9" s="64">
        <v>9.0025207039971189</v>
      </c>
      <c r="E9" s="47">
        <v>0</v>
      </c>
      <c r="F9" s="47">
        <v>4</v>
      </c>
      <c r="G9" s="47">
        <v>0.4</v>
      </c>
      <c r="H9" s="65">
        <v>0.50602409638554213</v>
      </c>
      <c r="I9" s="66">
        <v>6131.8296432319048</v>
      </c>
    </row>
    <row r="10" spans="1:10" x14ac:dyDescent="0.25">
      <c r="A10" s="135"/>
      <c r="B10" s="135"/>
      <c r="C10" s="47">
        <v>2019</v>
      </c>
      <c r="D10" s="64">
        <v>9.0025207039971189</v>
      </c>
      <c r="E10" s="47">
        <v>0</v>
      </c>
      <c r="F10" s="47">
        <v>4</v>
      </c>
      <c r="G10" s="47">
        <v>0.4</v>
      </c>
      <c r="H10" s="65">
        <v>0.54216867469879515</v>
      </c>
      <c r="I10" s="66">
        <v>13349.295761613253</v>
      </c>
    </row>
    <row r="11" spans="1:10" x14ac:dyDescent="0.25">
      <c r="A11" s="135"/>
      <c r="B11" s="135"/>
      <c r="C11" s="47">
        <v>2020</v>
      </c>
      <c r="D11" s="64">
        <v>9.0025207039971189</v>
      </c>
      <c r="E11" s="47">
        <v>0</v>
      </c>
      <c r="F11" s="47">
        <v>4</v>
      </c>
      <c r="G11" s="47">
        <v>0.25</v>
      </c>
      <c r="H11" s="65">
        <v>0.54216867469879515</v>
      </c>
      <c r="I11" s="66">
        <v>12796.971944544473</v>
      </c>
    </row>
    <row r="12" spans="1:10" x14ac:dyDescent="0.25">
      <c r="A12" s="135"/>
      <c r="B12" s="135"/>
      <c r="C12" s="47">
        <v>2021</v>
      </c>
      <c r="D12" s="64">
        <v>9.0025207039971189</v>
      </c>
      <c r="E12" s="47">
        <v>0</v>
      </c>
      <c r="F12" s="47">
        <v>4</v>
      </c>
      <c r="G12" s="47">
        <v>0.5</v>
      </c>
      <c r="H12" s="65">
        <v>0.43373493975903615</v>
      </c>
      <c r="I12" s="67">
        <v>13075.436627655743</v>
      </c>
      <c r="J12" s="68"/>
    </row>
    <row r="13" spans="1:10" x14ac:dyDescent="0.25">
      <c r="A13" s="135">
        <v>3</v>
      </c>
      <c r="B13" s="135" t="s">
        <v>7</v>
      </c>
      <c r="C13" s="47">
        <v>2017</v>
      </c>
      <c r="D13" s="64">
        <v>5.7988454133970468E-2</v>
      </c>
      <c r="E13" s="47">
        <v>1</v>
      </c>
      <c r="F13" s="47">
        <v>3</v>
      </c>
      <c r="G13" s="65">
        <v>0.42857142857142855</v>
      </c>
      <c r="H13" s="65">
        <v>0.54216867469879515</v>
      </c>
      <c r="I13" s="67">
        <v>80.920523922443181</v>
      </c>
      <c r="J13" s="68"/>
    </row>
    <row r="14" spans="1:10" x14ac:dyDescent="0.25">
      <c r="A14" s="135"/>
      <c r="B14" s="135"/>
      <c r="C14" s="47">
        <v>2018</v>
      </c>
      <c r="D14" s="64">
        <v>5.7988454133970468E-2</v>
      </c>
      <c r="E14" s="47">
        <v>1</v>
      </c>
      <c r="F14" s="47">
        <v>3</v>
      </c>
      <c r="G14" s="65">
        <v>0.33333333333333331</v>
      </c>
      <c r="H14" s="65">
        <v>0.44578313253012047</v>
      </c>
      <c r="I14" s="66">
        <v>85.048383901513432</v>
      </c>
    </row>
    <row r="15" spans="1:10" x14ac:dyDescent="0.25">
      <c r="A15" s="135"/>
      <c r="B15" s="135"/>
      <c r="C15" s="47">
        <v>2019</v>
      </c>
      <c r="D15" s="64">
        <v>5.7988454133970468E-2</v>
      </c>
      <c r="E15" s="47">
        <v>1</v>
      </c>
      <c r="F15" s="47">
        <v>3</v>
      </c>
      <c r="G15" s="65">
        <v>0.42857142857142855</v>
      </c>
      <c r="H15" s="65">
        <v>0.44578313253012047</v>
      </c>
      <c r="I15" s="66">
        <v>89.118483110142449</v>
      </c>
    </row>
    <row r="16" spans="1:10" x14ac:dyDescent="0.25">
      <c r="A16" s="135"/>
      <c r="B16" s="135"/>
      <c r="C16" s="47">
        <v>2020</v>
      </c>
      <c r="D16" s="64">
        <v>5.7988454133970468E-2</v>
      </c>
      <c r="E16" s="47">
        <v>1</v>
      </c>
      <c r="F16" s="47">
        <v>3</v>
      </c>
      <c r="G16" s="65">
        <v>0.42857142857142855</v>
      </c>
      <c r="H16" s="65">
        <v>0.44578313253012047</v>
      </c>
      <c r="I16" s="66">
        <v>97.29887367416822</v>
      </c>
    </row>
    <row r="17" spans="1:10" x14ac:dyDescent="0.25">
      <c r="A17" s="135"/>
      <c r="B17" s="135"/>
      <c r="C17" s="47">
        <v>2021</v>
      </c>
      <c r="D17" s="64">
        <v>5.7988454133970468E-2</v>
      </c>
      <c r="E17" s="47">
        <v>1</v>
      </c>
      <c r="F17" s="47">
        <v>3</v>
      </c>
      <c r="G17" s="65">
        <v>0.42857142857142855</v>
      </c>
      <c r="H17" s="65">
        <v>0.48192771084337349</v>
      </c>
      <c r="I17" s="66">
        <v>113.28708777679384</v>
      </c>
    </row>
    <row r="18" spans="1:10" x14ac:dyDescent="0.25">
      <c r="A18" s="135">
        <v>4</v>
      </c>
      <c r="B18" s="135" t="s">
        <v>8</v>
      </c>
      <c r="C18" s="47">
        <v>2017</v>
      </c>
      <c r="D18" s="64">
        <v>0.86650651785714283</v>
      </c>
      <c r="E18" s="47">
        <v>1</v>
      </c>
      <c r="F18" s="47">
        <v>3</v>
      </c>
      <c r="G18" s="65">
        <v>0.33333333333333331</v>
      </c>
      <c r="H18" s="65">
        <v>0.45783132530120479</v>
      </c>
      <c r="I18" s="67">
        <v>1696.7442879464286</v>
      </c>
      <c r="J18" s="68"/>
    </row>
    <row r="19" spans="1:10" x14ac:dyDescent="0.25">
      <c r="A19" s="135"/>
      <c r="B19" s="135"/>
      <c r="C19" s="47">
        <v>2018</v>
      </c>
      <c r="D19" s="64">
        <v>0.86650651785714283</v>
      </c>
      <c r="E19" s="47">
        <v>1</v>
      </c>
      <c r="F19" s="47">
        <v>3</v>
      </c>
      <c r="G19" s="65">
        <v>0.33333333333333331</v>
      </c>
      <c r="H19" s="65">
        <v>0.46987951807228917</v>
      </c>
      <c r="I19" s="67">
        <v>1159.4728950892857</v>
      </c>
      <c r="J19" s="68"/>
    </row>
    <row r="20" spans="1:10" x14ac:dyDescent="0.25">
      <c r="A20" s="135"/>
      <c r="B20" s="135"/>
      <c r="C20" s="47">
        <v>2019</v>
      </c>
      <c r="D20" s="64">
        <v>0.86650651785714283</v>
      </c>
      <c r="E20" s="47">
        <v>1</v>
      </c>
      <c r="F20" s="47">
        <v>3</v>
      </c>
      <c r="G20" s="65">
        <v>0.33333333333333331</v>
      </c>
      <c r="H20" s="65">
        <v>0.48192771084337349</v>
      </c>
      <c r="I20" s="66">
        <v>1500.9188794642857</v>
      </c>
    </row>
    <row r="21" spans="1:10" x14ac:dyDescent="0.25">
      <c r="A21" s="135"/>
      <c r="B21" s="135"/>
      <c r="C21" s="47">
        <v>2020</v>
      </c>
      <c r="D21" s="64">
        <v>0.86650651785714283</v>
      </c>
      <c r="E21" s="47">
        <v>1</v>
      </c>
      <c r="F21" s="47">
        <v>3</v>
      </c>
      <c r="G21" s="47">
        <v>0.5</v>
      </c>
      <c r="H21" s="65">
        <v>0.48192771084337349</v>
      </c>
      <c r="I21" s="66">
        <v>1527.5960379464286</v>
      </c>
    </row>
    <row r="22" spans="1:10" x14ac:dyDescent="0.25">
      <c r="A22" s="135"/>
      <c r="B22" s="135"/>
      <c r="C22" s="47">
        <v>2021</v>
      </c>
      <c r="D22" s="64">
        <v>0.86650651785714283</v>
      </c>
      <c r="E22" s="47">
        <v>1</v>
      </c>
      <c r="F22" s="47">
        <v>3</v>
      </c>
      <c r="G22" s="47">
        <v>0.5</v>
      </c>
      <c r="H22" s="65">
        <v>0.49397590361445781</v>
      </c>
      <c r="I22" s="66">
        <v>1820.8834553571428</v>
      </c>
    </row>
    <row r="23" spans="1:10" x14ac:dyDescent="0.25">
      <c r="A23" s="135">
        <v>5</v>
      </c>
      <c r="B23" s="135" t="s">
        <v>9</v>
      </c>
      <c r="C23" s="47">
        <v>2017</v>
      </c>
      <c r="D23" s="64">
        <v>0.40476602750990504</v>
      </c>
      <c r="E23" s="47">
        <v>0</v>
      </c>
      <c r="F23" s="47">
        <v>4</v>
      </c>
      <c r="G23" s="47">
        <v>0.5</v>
      </c>
      <c r="H23" s="65">
        <v>0.45783132530120479</v>
      </c>
      <c r="I23" s="66">
        <v>216.75873946138896</v>
      </c>
    </row>
    <row r="24" spans="1:10" x14ac:dyDescent="0.25">
      <c r="A24" s="135"/>
      <c r="B24" s="135"/>
      <c r="C24" s="47">
        <v>2018</v>
      </c>
      <c r="D24" s="64">
        <v>0.40476602750990504</v>
      </c>
      <c r="E24" s="47">
        <v>0</v>
      </c>
      <c r="F24" s="47">
        <v>4</v>
      </c>
      <c r="G24" s="47">
        <v>0.5</v>
      </c>
      <c r="H24" s="65">
        <v>0.45783132530120479</v>
      </c>
      <c r="I24" s="66">
        <v>238.05127083800554</v>
      </c>
    </row>
    <row r="25" spans="1:10" x14ac:dyDescent="0.25">
      <c r="A25" s="135"/>
      <c r="B25" s="135"/>
      <c r="C25" s="47">
        <v>2019</v>
      </c>
      <c r="D25" s="64">
        <v>0.40476602750990504</v>
      </c>
      <c r="E25" s="47">
        <v>0</v>
      </c>
      <c r="F25" s="47">
        <v>4</v>
      </c>
      <c r="G25" s="47">
        <v>0.5</v>
      </c>
      <c r="H25" s="65">
        <v>0.45783132530120479</v>
      </c>
      <c r="I25" s="66">
        <v>250.55785452642596</v>
      </c>
    </row>
    <row r="26" spans="1:10" x14ac:dyDescent="0.25">
      <c r="A26" s="135"/>
      <c r="B26" s="135"/>
      <c r="C26" s="47">
        <v>2020</v>
      </c>
      <c r="D26" s="64">
        <v>0.40476602750990504</v>
      </c>
      <c r="E26" s="47">
        <v>0</v>
      </c>
      <c r="F26" s="47">
        <v>3</v>
      </c>
      <c r="G26" s="47">
        <v>0.5</v>
      </c>
      <c r="H26" s="65">
        <v>0.46987951807228917</v>
      </c>
      <c r="I26" s="66">
        <v>335.90473378747106</v>
      </c>
    </row>
    <row r="27" spans="1:10" x14ac:dyDescent="0.25">
      <c r="A27" s="135"/>
      <c r="B27" s="135"/>
      <c r="C27" s="47">
        <v>2021</v>
      </c>
      <c r="D27" s="64">
        <v>0.40476602750990504</v>
      </c>
      <c r="E27" s="47">
        <v>0</v>
      </c>
      <c r="F27" s="47">
        <v>3</v>
      </c>
      <c r="G27" s="47">
        <v>0.5</v>
      </c>
      <c r="H27" s="65">
        <v>0.46987951807228917</v>
      </c>
      <c r="I27" s="66">
        <v>322.53081157210136</v>
      </c>
    </row>
    <row r="28" spans="1:10" x14ac:dyDescent="0.25">
      <c r="A28" s="135">
        <v>6</v>
      </c>
      <c r="B28" s="135" t="s">
        <v>12</v>
      </c>
      <c r="C28" s="47">
        <v>2017</v>
      </c>
      <c r="D28" s="64">
        <v>0.8455807151111111</v>
      </c>
      <c r="E28" s="47">
        <v>0</v>
      </c>
      <c r="F28" s="47">
        <v>3</v>
      </c>
      <c r="G28" s="47">
        <v>0.6</v>
      </c>
      <c r="H28" s="65">
        <v>0.46987951807228917</v>
      </c>
      <c r="I28" s="66">
        <v>1250.3352020322222</v>
      </c>
    </row>
    <row r="29" spans="1:10" x14ac:dyDescent="0.25">
      <c r="A29" s="135"/>
      <c r="B29" s="135"/>
      <c r="C29" s="47">
        <v>2018</v>
      </c>
      <c r="D29" s="64">
        <v>0.8455807151111111</v>
      </c>
      <c r="E29" s="47">
        <v>0</v>
      </c>
      <c r="F29" s="47">
        <v>3</v>
      </c>
      <c r="G29" s="47">
        <v>0.6</v>
      </c>
      <c r="H29" s="65">
        <v>0.48192771084337349</v>
      </c>
      <c r="I29" s="66">
        <v>1321.299571220889</v>
      </c>
    </row>
    <row r="30" spans="1:10" x14ac:dyDescent="0.25">
      <c r="A30" s="135"/>
      <c r="B30" s="135"/>
      <c r="C30" s="47">
        <v>2019</v>
      </c>
      <c r="D30" s="64">
        <v>0.8455807151111111</v>
      </c>
      <c r="E30" s="47">
        <v>0</v>
      </c>
      <c r="F30" s="47">
        <v>3</v>
      </c>
      <c r="G30" s="47">
        <v>0.6</v>
      </c>
      <c r="H30" s="65">
        <v>0.48192771084337349</v>
      </c>
      <c r="I30" s="66">
        <v>1409.8968821984445</v>
      </c>
    </row>
    <row r="31" spans="1:10" x14ac:dyDescent="0.25">
      <c r="A31" s="135"/>
      <c r="B31" s="135"/>
      <c r="C31" s="47">
        <v>2020</v>
      </c>
      <c r="D31" s="64">
        <v>0.8455807151111111</v>
      </c>
      <c r="E31" s="47">
        <v>0</v>
      </c>
      <c r="F31" s="47">
        <v>3</v>
      </c>
      <c r="G31" s="47">
        <v>0.6</v>
      </c>
      <c r="H31" s="65">
        <v>0.48192771084337349</v>
      </c>
      <c r="I31" s="66">
        <v>1592.1634906122222</v>
      </c>
    </row>
    <row r="32" spans="1:10" x14ac:dyDescent="0.25">
      <c r="A32" s="135"/>
      <c r="B32" s="135"/>
      <c r="C32" s="47">
        <v>2021</v>
      </c>
      <c r="D32" s="64">
        <v>0.8455807151111111</v>
      </c>
      <c r="E32" s="47">
        <v>0</v>
      </c>
      <c r="F32" s="47">
        <v>3</v>
      </c>
      <c r="G32" s="47">
        <v>0.6</v>
      </c>
      <c r="H32" s="65">
        <v>0.48192771084337349</v>
      </c>
      <c r="I32" s="66">
        <v>1710.8453327033333</v>
      </c>
    </row>
    <row r="33" spans="1:9" x14ac:dyDescent="0.25">
      <c r="A33" s="135">
        <v>7</v>
      </c>
      <c r="B33" s="135" t="s">
        <v>21</v>
      </c>
      <c r="C33" s="47">
        <v>2017</v>
      </c>
      <c r="D33" s="64">
        <v>1.254843386027394E-2</v>
      </c>
      <c r="E33" s="47">
        <v>1</v>
      </c>
      <c r="F33" s="47">
        <v>3</v>
      </c>
      <c r="G33" s="65">
        <v>0.66666666666666663</v>
      </c>
      <c r="H33" s="65">
        <v>0.51807228915662651</v>
      </c>
      <c r="I33" s="47">
        <v>8628</v>
      </c>
    </row>
    <row r="34" spans="1:9" x14ac:dyDescent="0.25">
      <c r="A34" s="135"/>
      <c r="B34" s="135"/>
      <c r="C34" s="47">
        <v>2018</v>
      </c>
      <c r="D34" s="64">
        <v>1.3975667137990514E-2</v>
      </c>
      <c r="E34" s="47">
        <v>1</v>
      </c>
      <c r="F34" s="47">
        <v>3</v>
      </c>
      <c r="G34" s="65">
        <v>0.66666666666666663</v>
      </c>
      <c r="H34" s="65">
        <v>0.53012048192771088</v>
      </c>
      <c r="I34" s="47">
        <v>10530</v>
      </c>
    </row>
    <row r="35" spans="1:9" x14ac:dyDescent="0.25">
      <c r="A35" s="135"/>
      <c r="B35" s="135"/>
      <c r="C35" s="47">
        <v>2019</v>
      </c>
      <c r="D35" s="64">
        <v>1.6792465526369909E-2</v>
      </c>
      <c r="E35" s="47">
        <v>1</v>
      </c>
      <c r="F35" s="47">
        <v>3</v>
      </c>
      <c r="G35" s="47">
        <v>0.75</v>
      </c>
      <c r="H35" s="65">
        <v>0.53012048192771088</v>
      </c>
      <c r="I35" s="47">
        <v>11611</v>
      </c>
    </row>
    <row r="36" spans="1:9" x14ac:dyDescent="0.25">
      <c r="A36" s="135"/>
      <c r="B36" s="135"/>
      <c r="C36" s="47">
        <v>2020</v>
      </c>
      <c r="D36" s="64">
        <v>3.5279234349928044E-2</v>
      </c>
      <c r="E36" s="47">
        <v>1</v>
      </c>
      <c r="F36" s="47">
        <v>3</v>
      </c>
      <c r="G36" s="65">
        <v>0.66666666666666663</v>
      </c>
      <c r="H36" s="65">
        <v>0.50602409638554213</v>
      </c>
      <c r="I36" s="47">
        <v>6969</v>
      </c>
    </row>
    <row r="37" spans="1:9" x14ac:dyDescent="0.25">
      <c r="A37" s="135"/>
      <c r="B37" s="135"/>
      <c r="C37" s="47">
        <v>2021</v>
      </c>
      <c r="D37" s="64">
        <v>1.5223197749106826E-2</v>
      </c>
      <c r="E37" s="47">
        <v>1</v>
      </c>
      <c r="F37" s="47">
        <v>3</v>
      </c>
      <c r="G37" s="47">
        <v>0.75</v>
      </c>
      <c r="H37" s="65">
        <v>0.49397590361445781</v>
      </c>
      <c r="I37" s="47">
        <v>5470</v>
      </c>
    </row>
    <row r="38" spans="1:9" x14ac:dyDescent="0.25">
      <c r="A38" s="135">
        <v>8</v>
      </c>
      <c r="B38" s="135" t="s">
        <v>22</v>
      </c>
      <c r="C38" s="47">
        <v>2017</v>
      </c>
      <c r="D38" s="64">
        <v>0.51951948264984227</v>
      </c>
      <c r="E38" s="47">
        <v>1</v>
      </c>
      <c r="F38" s="47">
        <v>4</v>
      </c>
      <c r="G38" s="65">
        <v>0.5714285714285714</v>
      </c>
      <c r="H38" s="65">
        <v>0.51807228915662651</v>
      </c>
      <c r="I38" s="47">
        <v>7409</v>
      </c>
    </row>
    <row r="39" spans="1:9" x14ac:dyDescent="0.25">
      <c r="A39" s="135"/>
      <c r="B39" s="135"/>
      <c r="C39" s="47">
        <v>2018</v>
      </c>
      <c r="D39" s="64">
        <v>0.51951948264984227</v>
      </c>
      <c r="E39" s="47">
        <v>1</v>
      </c>
      <c r="F39" s="47">
        <v>4</v>
      </c>
      <c r="G39" s="65">
        <v>0.5714285714285714</v>
      </c>
      <c r="H39" s="65">
        <v>0.53012048192771088</v>
      </c>
      <c r="I39" s="47">
        <v>9408</v>
      </c>
    </row>
    <row r="40" spans="1:9" x14ac:dyDescent="0.25">
      <c r="A40" s="135"/>
      <c r="B40" s="135"/>
      <c r="C40" s="47">
        <v>2019</v>
      </c>
      <c r="D40" s="64">
        <v>0.73764604573170733</v>
      </c>
      <c r="E40" s="47">
        <v>1</v>
      </c>
      <c r="F40" s="47">
        <v>4</v>
      </c>
      <c r="G40" s="65">
        <v>0.5714285714285714</v>
      </c>
      <c r="H40" s="65">
        <v>0.53012048192771088</v>
      </c>
      <c r="I40" s="47">
        <v>9585</v>
      </c>
    </row>
    <row r="41" spans="1:9" x14ac:dyDescent="0.25">
      <c r="A41" s="135"/>
      <c r="B41" s="135"/>
      <c r="C41" s="47">
        <v>2020</v>
      </c>
      <c r="D41" s="64">
        <v>0.73764604573170733</v>
      </c>
      <c r="E41" s="47">
        <v>1</v>
      </c>
      <c r="F41" s="47">
        <v>4</v>
      </c>
      <c r="G41" s="65">
        <v>0.5714285714285714</v>
      </c>
      <c r="H41" s="65">
        <v>0.53012048192771088</v>
      </c>
      <c r="I41" s="47">
        <v>10035</v>
      </c>
    </row>
    <row r="42" spans="1:9" x14ac:dyDescent="0.25">
      <c r="A42" s="135"/>
      <c r="B42" s="135"/>
      <c r="C42" s="47">
        <v>2021</v>
      </c>
      <c r="D42" s="64">
        <v>0.76208521705426358</v>
      </c>
      <c r="E42" s="47">
        <v>1</v>
      </c>
      <c r="F42" s="47">
        <v>4</v>
      </c>
      <c r="G42" s="65">
        <v>0.5714285714285714</v>
      </c>
      <c r="H42" s="65">
        <v>0.54216867469879515</v>
      </c>
      <c r="I42" s="47">
        <v>14151</v>
      </c>
    </row>
    <row r="43" spans="1:9" x14ac:dyDescent="0.25">
      <c r="A43" s="135">
        <v>9</v>
      </c>
      <c r="B43" s="135" t="s">
        <v>23</v>
      </c>
      <c r="C43" s="47">
        <v>2017</v>
      </c>
      <c r="D43" s="64">
        <v>0.83599753059781112</v>
      </c>
      <c r="E43" s="47">
        <v>1</v>
      </c>
      <c r="F43" s="47">
        <v>3</v>
      </c>
      <c r="G43" s="65">
        <v>0.7142857142857143</v>
      </c>
      <c r="H43" s="65">
        <v>0.49397590361445781</v>
      </c>
      <c r="I43" s="47">
        <v>5308</v>
      </c>
    </row>
    <row r="44" spans="1:9" x14ac:dyDescent="0.25">
      <c r="A44" s="135"/>
      <c r="B44" s="135"/>
      <c r="C44" s="47">
        <v>2018</v>
      </c>
      <c r="D44" s="64">
        <v>0.84070030070163715</v>
      </c>
      <c r="E44" s="47">
        <v>1</v>
      </c>
      <c r="F44" s="47">
        <v>3</v>
      </c>
      <c r="G44" s="65">
        <v>0.7142857142857143</v>
      </c>
      <c r="H44" s="65">
        <v>0.49397590361445781</v>
      </c>
      <c r="I44" s="47">
        <v>5792</v>
      </c>
    </row>
    <row r="45" spans="1:9" x14ac:dyDescent="0.25">
      <c r="A45" s="135"/>
      <c r="B45" s="135"/>
      <c r="C45" s="47">
        <v>2019</v>
      </c>
      <c r="D45" s="64">
        <v>0.94931940096793843</v>
      </c>
      <c r="E45" s="47">
        <v>1</v>
      </c>
      <c r="F45" s="47">
        <v>3</v>
      </c>
      <c r="G45" s="65">
        <v>0.7142857142857143</v>
      </c>
      <c r="H45" s="65">
        <v>0.49397590361445781</v>
      </c>
      <c r="I45" s="47">
        <v>5613</v>
      </c>
    </row>
    <row r="46" spans="1:9" x14ac:dyDescent="0.25">
      <c r="A46" s="135"/>
      <c r="B46" s="135"/>
      <c r="C46" s="47">
        <v>2020</v>
      </c>
      <c r="D46" s="64">
        <v>0.97602599512992627</v>
      </c>
      <c r="E46" s="47">
        <v>1</v>
      </c>
      <c r="F46" s="47">
        <v>3</v>
      </c>
      <c r="G46" s="47">
        <v>0.625</v>
      </c>
      <c r="H46" s="65">
        <v>0.50602409638554213</v>
      </c>
      <c r="I46" s="47">
        <v>6269</v>
      </c>
    </row>
    <row r="47" spans="1:9" x14ac:dyDescent="0.25">
      <c r="A47" s="135"/>
      <c r="B47" s="135"/>
      <c r="C47" s="47">
        <v>2021</v>
      </c>
      <c r="D47" s="64">
        <v>0.9785815683395096</v>
      </c>
      <c r="E47" s="47">
        <v>1</v>
      </c>
      <c r="F47" s="47">
        <v>3</v>
      </c>
      <c r="G47" s="47">
        <v>0.625</v>
      </c>
      <c r="H47" s="65">
        <v>0.50602409638554213</v>
      </c>
      <c r="I47" s="47">
        <v>6845</v>
      </c>
    </row>
    <row r="48" spans="1:9" x14ac:dyDescent="0.25">
      <c r="A48" s="135">
        <v>10</v>
      </c>
      <c r="B48" s="135" t="s">
        <v>25</v>
      </c>
      <c r="C48" s="47">
        <v>2017</v>
      </c>
      <c r="D48" s="64">
        <v>0.21985327925263204</v>
      </c>
      <c r="E48" s="47">
        <v>0</v>
      </c>
      <c r="F48" s="47">
        <v>3</v>
      </c>
      <c r="G48" s="65">
        <v>0.42857142857142855</v>
      </c>
      <c r="H48" s="65">
        <v>0.51807228915662651</v>
      </c>
      <c r="I48" s="47">
        <v>7871</v>
      </c>
    </row>
    <row r="49" spans="1:9" x14ac:dyDescent="0.25">
      <c r="A49" s="135"/>
      <c r="B49" s="135"/>
      <c r="C49" s="47">
        <v>2018</v>
      </c>
      <c r="D49" s="64">
        <v>0.21210311680745703</v>
      </c>
      <c r="E49" s="47">
        <v>0</v>
      </c>
      <c r="F49" s="47">
        <v>3</v>
      </c>
      <c r="G49" s="65">
        <v>0.42857142857142855</v>
      </c>
      <c r="H49" s="65">
        <v>0.53012048192771088</v>
      </c>
      <c r="I49" s="47">
        <v>9772</v>
      </c>
    </row>
    <row r="50" spans="1:9" x14ac:dyDescent="0.25">
      <c r="A50" s="135"/>
      <c r="B50" s="135"/>
      <c r="C50" s="47">
        <v>2019</v>
      </c>
      <c r="D50" s="64">
        <v>0.17969418960244649</v>
      </c>
      <c r="E50" s="47">
        <v>0</v>
      </c>
      <c r="F50" s="47">
        <v>3</v>
      </c>
      <c r="G50" s="47">
        <v>0.5</v>
      </c>
      <c r="H50" s="65">
        <v>0.53012048192771088</v>
      </c>
      <c r="I50" s="47">
        <v>9202</v>
      </c>
    </row>
    <row r="51" spans="1:9" x14ac:dyDescent="0.25">
      <c r="A51" s="135"/>
      <c r="B51" s="135"/>
      <c r="C51" s="47">
        <v>2020</v>
      </c>
      <c r="D51" s="64">
        <v>0.17778619703506349</v>
      </c>
      <c r="E51" s="47">
        <v>0</v>
      </c>
      <c r="F51" s="47">
        <v>3</v>
      </c>
      <c r="G51" s="47">
        <v>0.5</v>
      </c>
      <c r="H51" s="65">
        <v>0.54216867469879515</v>
      </c>
      <c r="I51" s="47">
        <v>12964</v>
      </c>
    </row>
    <row r="52" spans="1:9" x14ac:dyDescent="0.25">
      <c r="A52" s="135"/>
      <c r="B52" s="135"/>
      <c r="C52" s="47">
        <v>2021</v>
      </c>
      <c r="D52" s="64">
        <v>0.17463731334474414</v>
      </c>
      <c r="E52" s="47">
        <v>0</v>
      </c>
      <c r="F52" s="47">
        <v>3</v>
      </c>
      <c r="G52" s="47">
        <v>0.5</v>
      </c>
      <c r="H52" s="65">
        <v>0.51807228915662651</v>
      </c>
      <c r="I52" s="47">
        <v>7083</v>
      </c>
    </row>
    <row r="53" spans="1:9" x14ac:dyDescent="0.25">
      <c r="A53" s="135">
        <v>11</v>
      </c>
      <c r="B53" s="135" t="s">
        <v>26</v>
      </c>
      <c r="C53" s="47">
        <v>2017</v>
      </c>
      <c r="D53" s="64">
        <v>7.6540763673890608E-2</v>
      </c>
      <c r="E53" s="47">
        <v>1</v>
      </c>
      <c r="F53" s="47">
        <v>5</v>
      </c>
      <c r="G53" s="65">
        <v>0.5714285714285714</v>
      </c>
      <c r="H53" s="65">
        <v>0.50602409638554213</v>
      </c>
      <c r="I53" s="47">
        <v>6170</v>
      </c>
    </row>
    <row r="54" spans="1:9" x14ac:dyDescent="0.25">
      <c r="A54" s="135"/>
      <c r="B54" s="135"/>
      <c r="C54" s="47">
        <v>2018</v>
      </c>
      <c r="D54" s="64">
        <v>8.2244703389830504E-2</v>
      </c>
      <c r="E54" s="47">
        <v>1</v>
      </c>
      <c r="F54" s="47">
        <v>5</v>
      </c>
      <c r="G54" s="65">
        <v>0.5714285714285714</v>
      </c>
      <c r="H54" s="65">
        <v>0.50602409638554213</v>
      </c>
      <c r="I54" s="47">
        <v>6546</v>
      </c>
    </row>
    <row r="55" spans="1:9" x14ac:dyDescent="0.25">
      <c r="A55" s="135"/>
      <c r="B55" s="135"/>
      <c r="C55" s="47">
        <v>2019</v>
      </c>
      <c r="D55" s="64">
        <v>8.3992521367521361E-2</v>
      </c>
      <c r="E55" s="47">
        <v>1</v>
      </c>
      <c r="F55" s="47">
        <v>5</v>
      </c>
      <c r="G55" s="65">
        <v>0.5714285714285714</v>
      </c>
      <c r="H55" s="65">
        <v>0.49397590361445781</v>
      </c>
      <c r="I55" s="47">
        <v>4437</v>
      </c>
    </row>
    <row r="56" spans="1:9" x14ac:dyDescent="0.25">
      <c r="A56" s="135"/>
      <c r="B56" s="135"/>
      <c r="C56" s="47">
        <v>2020</v>
      </c>
      <c r="D56" s="64">
        <v>9.0026286966046004E-2</v>
      </c>
      <c r="E56" s="47">
        <v>1</v>
      </c>
      <c r="F56" s="47">
        <v>5</v>
      </c>
      <c r="G56" s="47">
        <v>0.625</v>
      </c>
      <c r="H56" s="65">
        <v>0.49397590361445781</v>
      </c>
      <c r="I56" s="47">
        <v>4372</v>
      </c>
    </row>
    <row r="57" spans="1:9" x14ac:dyDescent="0.25">
      <c r="A57" s="135"/>
      <c r="B57" s="135"/>
      <c r="C57" s="47">
        <v>2021</v>
      </c>
      <c r="D57" s="64">
        <v>9.8928967813540505E-2</v>
      </c>
      <c r="E57" s="47">
        <v>1</v>
      </c>
      <c r="F57" s="47">
        <v>5</v>
      </c>
      <c r="G57" s="47">
        <v>0.625</v>
      </c>
      <c r="H57" s="65">
        <v>0.49397590361445781</v>
      </c>
      <c r="I57" s="47">
        <v>5876</v>
      </c>
    </row>
    <row r="58" spans="1:9" x14ac:dyDescent="0.25">
      <c r="A58" s="135">
        <v>12</v>
      </c>
      <c r="B58" s="135" t="s">
        <v>28</v>
      </c>
      <c r="C58" s="47">
        <v>2017</v>
      </c>
      <c r="D58" s="64">
        <v>0.9806497633488267</v>
      </c>
      <c r="E58" s="47">
        <v>1</v>
      </c>
      <c r="F58" s="47">
        <v>3</v>
      </c>
      <c r="G58" s="47">
        <v>0.5</v>
      </c>
      <c r="H58" s="65">
        <v>0.50602409638554213</v>
      </c>
      <c r="I58" s="47">
        <v>6543</v>
      </c>
    </row>
    <row r="59" spans="1:9" x14ac:dyDescent="0.25">
      <c r="A59" s="135"/>
      <c r="B59" s="135"/>
      <c r="C59" s="47">
        <v>2018</v>
      </c>
      <c r="D59" s="64">
        <v>0.94173794067230709</v>
      </c>
      <c r="E59" s="47">
        <v>1</v>
      </c>
      <c r="F59" s="47">
        <v>3</v>
      </c>
      <c r="G59" s="65">
        <v>0.5714285714285714</v>
      </c>
      <c r="H59" s="65">
        <v>0.50602409638554213</v>
      </c>
      <c r="I59" s="47">
        <v>6744</v>
      </c>
    </row>
    <row r="60" spans="1:9" x14ac:dyDescent="0.25">
      <c r="A60" s="135"/>
      <c r="B60" s="135"/>
      <c r="C60" s="47">
        <v>2019</v>
      </c>
      <c r="D60" s="64">
        <v>0.93811771381755671</v>
      </c>
      <c r="E60" s="47">
        <v>1</v>
      </c>
      <c r="F60" s="47">
        <v>3</v>
      </c>
      <c r="G60" s="65">
        <v>0.5714285714285714</v>
      </c>
      <c r="H60" s="65">
        <v>0.51807228915662651</v>
      </c>
      <c r="I60" s="47">
        <v>7562</v>
      </c>
    </row>
    <row r="61" spans="1:9" x14ac:dyDescent="0.25">
      <c r="A61" s="135"/>
      <c r="B61" s="135"/>
      <c r="C61" s="47">
        <v>2020</v>
      </c>
      <c r="D61" s="64">
        <v>0.92829765696612399</v>
      </c>
      <c r="E61" s="47">
        <v>1</v>
      </c>
      <c r="F61" s="47">
        <v>3</v>
      </c>
      <c r="G61" s="65">
        <v>0.5714285714285714</v>
      </c>
      <c r="H61" s="65">
        <v>0.51807228915662651</v>
      </c>
      <c r="I61" s="47">
        <v>8905</v>
      </c>
    </row>
    <row r="62" spans="1:9" x14ac:dyDescent="0.25">
      <c r="A62" s="135"/>
      <c r="B62" s="135"/>
      <c r="C62" s="47">
        <v>2021</v>
      </c>
      <c r="D62" s="64">
        <v>0.92719928535235552</v>
      </c>
      <c r="E62" s="47">
        <v>1</v>
      </c>
      <c r="F62" s="47">
        <v>3</v>
      </c>
      <c r="G62" s="65">
        <v>0.55555555555555558</v>
      </c>
      <c r="H62" s="65">
        <v>0.53012048192771088</v>
      </c>
      <c r="I62" s="47">
        <v>9426</v>
      </c>
    </row>
    <row r="63" spans="1:9" x14ac:dyDescent="0.25">
      <c r="A63" s="135">
        <v>13</v>
      </c>
      <c r="B63" s="135" t="s">
        <v>44</v>
      </c>
      <c r="C63" s="47">
        <v>2017</v>
      </c>
      <c r="D63" s="64">
        <v>2.5525019093365589E-2</v>
      </c>
      <c r="E63" s="47">
        <v>1</v>
      </c>
      <c r="F63" s="47">
        <v>3</v>
      </c>
      <c r="G63" s="47">
        <v>0.6</v>
      </c>
      <c r="H63" s="65">
        <v>0.49397590361445781</v>
      </c>
      <c r="I63" s="47">
        <v>5099</v>
      </c>
    </row>
    <row r="64" spans="1:9" x14ac:dyDescent="0.25">
      <c r="A64" s="135"/>
      <c r="B64" s="135"/>
      <c r="C64" s="47">
        <v>2018</v>
      </c>
      <c r="D64" s="64">
        <v>2.3583030816926788E-2</v>
      </c>
      <c r="E64" s="47">
        <v>1</v>
      </c>
      <c r="F64" s="47">
        <v>3</v>
      </c>
      <c r="G64" s="47">
        <v>0.6</v>
      </c>
      <c r="H64" s="65">
        <v>0.50602409638554213</v>
      </c>
      <c r="I64" s="47">
        <v>6760</v>
      </c>
    </row>
    <row r="65" spans="1:10" x14ac:dyDescent="0.25">
      <c r="A65" s="135"/>
      <c r="B65" s="135"/>
      <c r="C65" s="47">
        <v>2019</v>
      </c>
      <c r="D65" s="64">
        <v>7.7189476689153661E-3</v>
      </c>
      <c r="E65" s="47">
        <v>1</v>
      </c>
      <c r="F65" s="47">
        <v>3</v>
      </c>
      <c r="G65" s="47">
        <v>0.7</v>
      </c>
      <c r="H65" s="65">
        <v>0.49397590361445781</v>
      </c>
      <c r="I65" s="69">
        <v>6471</v>
      </c>
      <c r="J65" s="68"/>
    </row>
    <row r="66" spans="1:10" x14ac:dyDescent="0.25">
      <c r="A66" s="135"/>
      <c r="B66" s="135"/>
      <c r="C66" s="47">
        <v>2020</v>
      </c>
      <c r="D66" s="64">
        <v>3.757035085618489E-3</v>
      </c>
      <c r="E66" s="47">
        <v>1</v>
      </c>
      <c r="F66" s="47">
        <v>4</v>
      </c>
      <c r="G66" s="47">
        <v>0.7</v>
      </c>
      <c r="H66" s="65">
        <v>0.50602409638554213</v>
      </c>
      <c r="I66" s="69">
        <v>5167</v>
      </c>
      <c r="J66" s="68"/>
    </row>
    <row r="67" spans="1:10" x14ac:dyDescent="0.25">
      <c r="A67" s="135"/>
      <c r="B67" s="135"/>
      <c r="C67" s="47">
        <v>2021</v>
      </c>
      <c r="D67" s="64">
        <v>5.47074454228104E-3</v>
      </c>
      <c r="E67" s="47">
        <v>1</v>
      </c>
      <c r="F67" s="47">
        <v>4</v>
      </c>
      <c r="G67" s="65">
        <v>0.5714285714285714</v>
      </c>
      <c r="H67" s="65">
        <v>0.49397590361445781</v>
      </c>
      <c r="I67" s="47">
        <v>4528</v>
      </c>
    </row>
  </sheetData>
  <mergeCells count="32">
    <mergeCell ref="H1:H2"/>
    <mergeCell ref="I1:I2"/>
    <mergeCell ref="A58:A62"/>
    <mergeCell ref="B58:B62"/>
    <mergeCell ref="A63:A67"/>
    <mergeCell ref="B63:B67"/>
    <mergeCell ref="D1:G1"/>
    <mergeCell ref="A43:A47"/>
    <mergeCell ref="B43:B47"/>
    <mergeCell ref="A48:A52"/>
    <mergeCell ref="B48:B52"/>
    <mergeCell ref="A53:A57"/>
    <mergeCell ref="B53:B57"/>
    <mergeCell ref="A28:A32"/>
    <mergeCell ref="B28:B32"/>
    <mergeCell ref="A33:A37"/>
    <mergeCell ref="B33:B37"/>
    <mergeCell ref="A38:A42"/>
    <mergeCell ref="B38:B42"/>
    <mergeCell ref="A13:A17"/>
    <mergeCell ref="B13:B17"/>
    <mergeCell ref="A18:A22"/>
    <mergeCell ref="B18:B22"/>
    <mergeCell ref="A23:A27"/>
    <mergeCell ref="B23:B27"/>
    <mergeCell ref="A8:A12"/>
    <mergeCell ref="B8:B12"/>
    <mergeCell ref="A1:A2"/>
    <mergeCell ref="B1:B2"/>
    <mergeCell ref="C1:C2"/>
    <mergeCell ref="A3:A7"/>
    <mergeCell ref="B3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Seleksi 1</vt:lpstr>
      <vt:lpstr>Seleksi 2</vt:lpstr>
      <vt:lpstr>Seleksi 3</vt:lpstr>
      <vt:lpstr>Sampel</vt:lpstr>
      <vt:lpstr>GCG (X1)</vt:lpstr>
      <vt:lpstr>ICD (X2)</vt:lpstr>
      <vt:lpstr>COEC (Y)</vt:lpstr>
      <vt:lpstr>Data Uji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</dc:creator>
  <cp:lastModifiedBy>FINA</cp:lastModifiedBy>
  <dcterms:created xsi:type="dcterms:W3CDTF">2023-04-06T05:50:36Z</dcterms:created>
  <dcterms:modified xsi:type="dcterms:W3CDTF">2023-07-18T04:38:07Z</dcterms:modified>
</cp:coreProperties>
</file>