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0515" windowHeight="4695" activeTab="2"/>
  </bookViews>
  <sheets>
    <sheet name="Shift Pagi" sheetId="1" r:id="rId1"/>
    <sheet name="Shift Sore" sheetId="2" r:id="rId2"/>
    <sheet name="Shift Malam" sheetId="3" r:id="rId3"/>
    <sheet name="Rekap Jumlah n Rata2" sheetId="4" r:id="rId4"/>
  </sheets>
  <calcPr calcId="144525"/>
</workbook>
</file>

<file path=xl/calcChain.xml><?xml version="1.0" encoding="utf-8"?>
<calcChain xmlns="http://schemas.openxmlformats.org/spreadsheetml/2006/main">
  <c r="F39" i="1" l="1"/>
  <c r="C10" i="1"/>
  <c r="D9" i="1"/>
  <c r="D3" i="1"/>
  <c r="AA14" i="1" l="1"/>
  <c r="AB14" i="2"/>
  <c r="AA14" i="3"/>
  <c r="J57" i="1" l="1"/>
  <c r="F56" i="4" l="1"/>
  <c r="E56" i="4"/>
  <c r="D56" i="4"/>
  <c r="F55" i="4"/>
  <c r="E55" i="4"/>
  <c r="D55" i="4"/>
  <c r="F36" i="4"/>
  <c r="E36" i="4"/>
  <c r="D36" i="4"/>
  <c r="F35" i="4"/>
  <c r="E35" i="4"/>
  <c r="D35" i="4"/>
  <c r="F16" i="4"/>
  <c r="E16" i="4"/>
  <c r="D16" i="4"/>
  <c r="F15" i="4"/>
  <c r="E15" i="4"/>
  <c r="D15" i="4"/>
  <c r="J92" i="3" l="1"/>
  <c r="U19" i="3"/>
  <c r="K91" i="3"/>
  <c r="V18" i="3"/>
  <c r="K90" i="3"/>
  <c r="V17" i="3"/>
  <c r="K89" i="3"/>
  <c r="V16" i="3"/>
  <c r="K88" i="3"/>
  <c r="V15" i="3"/>
  <c r="K87" i="3"/>
  <c r="V14" i="3"/>
  <c r="K86" i="3"/>
  <c r="V13" i="3"/>
  <c r="V19" i="3" s="1"/>
  <c r="U20" i="3" s="1"/>
  <c r="J82" i="3"/>
  <c r="U9" i="3"/>
  <c r="K81" i="3"/>
  <c r="V8" i="3"/>
  <c r="K80" i="3"/>
  <c r="V7" i="3"/>
  <c r="K79" i="3"/>
  <c r="V6" i="3"/>
  <c r="K78" i="3"/>
  <c r="V5" i="3"/>
  <c r="K77" i="3"/>
  <c r="V4" i="3"/>
  <c r="K76" i="3"/>
  <c r="K82" i="3" s="1"/>
  <c r="V3" i="3"/>
  <c r="C105" i="3"/>
  <c r="O32" i="3"/>
  <c r="D104" i="3"/>
  <c r="P31" i="3"/>
  <c r="D103" i="3"/>
  <c r="P30" i="3"/>
  <c r="D102" i="3"/>
  <c r="P29" i="3"/>
  <c r="D101" i="3"/>
  <c r="P28" i="3"/>
  <c r="D100" i="3"/>
  <c r="P27" i="3"/>
  <c r="D99" i="3"/>
  <c r="P26" i="3"/>
  <c r="D98" i="3"/>
  <c r="P25" i="3"/>
  <c r="P32" i="3" s="1"/>
  <c r="O33" i="3" s="1"/>
  <c r="C94" i="3"/>
  <c r="O21" i="3"/>
  <c r="D93" i="3"/>
  <c r="P20" i="3"/>
  <c r="D92" i="3"/>
  <c r="P19" i="3"/>
  <c r="D91" i="3"/>
  <c r="P18" i="3"/>
  <c r="D90" i="3"/>
  <c r="P17" i="3"/>
  <c r="D89" i="3"/>
  <c r="P16" i="3"/>
  <c r="D88" i="3"/>
  <c r="P15" i="3"/>
  <c r="D87" i="3"/>
  <c r="P14" i="3"/>
  <c r="P21" i="3" s="1"/>
  <c r="O22" i="3" s="1"/>
  <c r="C83" i="3"/>
  <c r="O10" i="3"/>
  <c r="D82" i="3"/>
  <c r="P9" i="3"/>
  <c r="D81" i="3"/>
  <c r="P8" i="3"/>
  <c r="D80" i="3"/>
  <c r="P7" i="3"/>
  <c r="D79" i="3"/>
  <c r="P6" i="3"/>
  <c r="D78" i="3"/>
  <c r="P5" i="3"/>
  <c r="D77" i="3"/>
  <c r="P4" i="3"/>
  <c r="D76" i="3"/>
  <c r="P3" i="3"/>
  <c r="P10" i="3" s="1"/>
  <c r="O11" i="3" s="1"/>
  <c r="E81" i="3" s="1"/>
  <c r="F81" i="3" s="1"/>
  <c r="G81" i="3" s="1"/>
  <c r="J69" i="3"/>
  <c r="I32" i="3"/>
  <c r="K68" i="3"/>
  <c r="J31" i="3"/>
  <c r="K67" i="3"/>
  <c r="J30" i="3"/>
  <c r="K66" i="3"/>
  <c r="J29" i="3"/>
  <c r="K65" i="3"/>
  <c r="J28" i="3"/>
  <c r="K64" i="3"/>
  <c r="J27" i="3"/>
  <c r="K63" i="3"/>
  <c r="J26" i="3"/>
  <c r="K62" i="3"/>
  <c r="J25" i="3"/>
  <c r="J32" i="3" s="1"/>
  <c r="I33" i="3" s="1"/>
  <c r="L67" i="3" s="1"/>
  <c r="M67" i="3" s="1"/>
  <c r="N67" i="3" s="1"/>
  <c r="J58" i="3"/>
  <c r="I21" i="3"/>
  <c r="K57" i="3"/>
  <c r="J20" i="3"/>
  <c r="K56" i="3"/>
  <c r="J19" i="3"/>
  <c r="K55" i="3"/>
  <c r="J18" i="3"/>
  <c r="K54" i="3"/>
  <c r="J17" i="3"/>
  <c r="K53" i="3"/>
  <c r="J16" i="3"/>
  <c r="K52" i="3"/>
  <c r="J15" i="3"/>
  <c r="J48" i="3"/>
  <c r="I11" i="3"/>
  <c r="K47" i="3"/>
  <c r="J10" i="3"/>
  <c r="K46" i="3"/>
  <c r="J9" i="3"/>
  <c r="K45" i="3"/>
  <c r="J8" i="3"/>
  <c r="K44" i="3"/>
  <c r="J7" i="3"/>
  <c r="K43" i="3"/>
  <c r="J6" i="3"/>
  <c r="K42" i="3"/>
  <c r="J5" i="3"/>
  <c r="K41" i="3"/>
  <c r="J4" i="3"/>
  <c r="K40" i="3"/>
  <c r="K48" i="3" s="1"/>
  <c r="J3" i="3"/>
  <c r="J11" i="3" s="1"/>
  <c r="I12" i="3" s="1"/>
  <c r="C66" i="3"/>
  <c r="C29" i="3"/>
  <c r="D65" i="3"/>
  <c r="D28" i="3"/>
  <c r="D64" i="3"/>
  <c r="D27" i="3"/>
  <c r="D63" i="3"/>
  <c r="D26" i="3"/>
  <c r="D62" i="3"/>
  <c r="D25" i="3"/>
  <c r="D61" i="3"/>
  <c r="D24" i="3"/>
  <c r="D29" i="3" s="1"/>
  <c r="C30" i="3" s="1"/>
  <c r="C57" i="3"/>
  <c r="C20" i="3"/>
  <c r="D56" i="3"/>
  <c r="D19" i="3"/>
  <c r="D55" i="3"/>
  <c r="D18" i="3"/>
  <c r="D54" i="3"/>
  <c r="D17" i="3"/>
  <c r="D53" i="3"/>
  <c r="D16" i="3"/>
  <c r="D52" i="3"/>
  <c r="D15" i="3"/>
  <c r="D51" i="3"/>
  <c r="D14" i="3"/>
  <c r="C47" i="3"/>
  <c r="C10" i="3"/>
  <c r="D46" i="3"/>
  <c r="D9" i="3"/>
  <c r="D45" i="3"/>
  <c r="D8" i="3"/>
  <c r="D44" i="3"/>
  <c r="D7" i="3"/>
  <c r="D43" i="3"/>
  <c r="D6" i="3"/>
  <c r="D42" i="3"/>
  <c r="D5" i="3"/>
  <c r="D41" i="3"/>
  <c r="D4" i="3"/>
  <c r="D40" i="3"/>
  <c r="D3" i="3"/>
  <c r="D10" i="3" s="1"/>
  <c r="C11" i="3" s="1"/>
  <c r="J86" i="2"/>
  <c r="T15" i="2"/>
  <c r="K85" i="2"/>
  <c r="U14" i="2"/>
  <c r="K84" i="2"/>
  <c r="U13" i="2"/>
  <c r="K83" i="2"/>
  <c r="U12" i="2"/>
  <c r="K82" i="2"/>
  <c r="K86" i="2" s="1"/>
  <c r="U11" i="2"/>
  <c r="U15" i="2" s="1"/>
  <c r="T16" i="2" s="1"/>
  <c r="J78" i="2"/>
  <c r="T7" i="2"/>
  <c r="K77" i="2"/>
  <c r="U6" i="2"/>
  <c r="K76" i="2"/>
  <c r="U5" i="2"/>
  <c r="K75" i="2"/>
  <c r="U4" i="2"/>
  <c r="K74" i="2"/>
  <c r="K78" i="2" s="1"/>
  <c r="U3" i="2"/>
  <c r="U7" i="2" s="1"/>
  <c r="T8" i="2" s="1"/>
  <c r="C100" i="2"/>
  <c r="O29" i="2"/>
  <c r="D99" i="2"/>
  <c r="P28" i="2"/>
  <c r="D98" i="2"/>
  <c r="P27" i="2"/>
  <c r="D97" i="2"/>
  <c r="P26" i="2"/>
  <c r="D96" i="2"/>
  <c r="P25" i="2"/>
  <c r="D95" i="2"/>
  <c r="P24" i="2"/>
  <c r="D94" i="2"/>
  <c r="D100" i="2" s="1"/>
  <c r="P23" i="2"/>
  <c r="P29" i="2" s="1"/>
  <c r="O30" i="2" s="1"/>
  <c r="C90" i="2"/>
  <c r="O19" i="2"/>
  <c r="D89" i="2"/>
  <c r="P18" i="2"/>
  <c r="D88" i="2"/>
  <c r="P17" i="2"/>
  <c r="D87" i="2"/>
  <c r="P16" i="2"/>
  <c r="D86" i="2"/>
  <c r="P15" i="2"/>
  <c r="D85" i="2"/>
  <c r="P14" i="2"/>
  <c r="D84" i="2"/>
  <c r="D90" i="2" s="1"/>
  <c r="P13" i="2"/>
  <c r="P19" i="2" s="1"/>
  <c r="O20" i="2" s="1"/>
  <c r="C80" i="2"/>
  <c r="O9" i="2"/>
  <c r="D79" i="2"/>
  <c r="P8" i="2"/>
  <c r="D78" i="2"/>
  <c r="P7" i="2"/>
  <c r="D77" i="2"/>
  <c r="P6" i="2"/>
  <c r="D76" i="2"/>
  <c r="P5" i="2"/>
  <c r="D75" i="2"/>
  <c r="P4" i="2"/>
  <c r="D74" i="2"/>
  <c r="D80" i="2" s="1"/>
  <c r="P3" i="2"/>
  <c r="P9" i="2" s="1"/>
  <c r="O10" i="2" s="1"/>
  <c r="J63" i="2"/>
  <c r="I28" i="2"/>
  <c r="K62" i="2"/>
  <c r="J27" i="2"/>
  <c r="K61" i="2"/>
  <c r="J26" i="2"/>
  <c r="K60" i="2"/>
  <c r="J25" i="2"/>
  <c r="K59" i="2"/>
  <c r="J24" i="2"/>
  <c r="K58" i="2"/>
  <c r="J23" i="2"/>
  <c r="K57" i="2"/>
  <c r="J22" i="2"/>
  <c r="K56" i="2"/>
  <c r="K63" i="2" s="1"/>
  <c r="J21" i="2"/>
  <c r="J28" i="2" s="1"/>
  <c r="I29" i="2" s="1"/>
  <c r="J52" i="2"/>
  <c r="I17" i="2"/>
  <c r="K51" i="2"/>
  <c r="J16" i="2"/>
  <c r="K50" i="2"/>
  <c r="J15" i="2"/>
  <c r="K49" i="2"/>
  <c r="J14" i="2"/>
  <c r="K48" i="2"/>
  <c r="J13" i="2"/>
  <c r="K47" i="2"/>
  <c r="J12" i="2"/>
  <c r="J17" i="2" s="1"/>
  <c r="I18" i="2" s="1"/>
  <c r="J43" i="2"/>
  <c r="I8" i="2"/>
  <c r="K42" i="2"/>
  <c r="J7" i="2"/>
  <c r="K41" i="2"/>
  <c r="J6" i="2"/>
  <c r="K40" i="2"/>
  <c r="J5" i="2"/>
  <c r="K39" i="2"/>
  <c r="J4" i="2"/>
  <c r="K38" i="2"/>
  <c r="J3" i="2"/>
  <c r="J8" i="2" s="1"/>
  <c r="I9" i="2" s="1"/>
  <c r="C66" i="2"/>
  <c r="C31" i="2"/>
  <c r="D65" i="2"/>
  <c r="D30" i="2"/>
  <c r="D64" i="2"/>
  <c r="D29" i="2"/>
  <c r="D63" i="2"/>
  <c r="D28" i="2"/>
  <c r="D62" i="2"/>
  <c r="D27" i="2"/>
  <c r="D61" i="2"/>
  <c r="D26" i="2"/>
  <c r="D60" i="2"/>
  <c r="D66" i="2" s="1"/>
  <c r="D25" i="2"/>
  <c r="D31" i="2" s="1"/>
  <c r="C32" i="2" s="1"/>
  <c r="C56" i="2"/>
  <c r="C21" i="2"/>
  <c r="D55" i="2"/>
  <c r="D20" i="2"/>
  <c r="D54" i="2"/>
  <c r="D19" i="2"/>
  <c r="D53" i="2"/>
  <c r="D18" i="2"/>
  <c r="D52" i="2"/>
  <c r="D17" i="2"/>
  <c r="D51" i="2"/>
  <c r="D16" i="2"/>
  <c r="D50" i="2"/>
  <c r="D15" i="2"/>
  <c r="D49" i="2"/>
  <c r="D14" i="2"/>
  <c r="D21" i="2" s="1"/>
  <c r="C22" i="2" s="1"/>
  <c r="C45" i="2"/>
  <c r="C10" i="2"/>
  <c r="D44" i="2"/>
  <c r="D9" i="2"/>
  <c r="D43" i="2"/>
  <c r="D8" i="2"/>
  <c r="D42" i="2"/>
  <c r="D7" i="2"/>
  <c r="D41" i="2"/>
  <c r="D6" i="2"/>
  <c r="D40" i="2"/>
  <c r="D5" i="2"/>
  <c r="D39" i="2"/>
  <c r="D4" i="2"/>
  <c r="D38" i="2"/>
  <c r="D3" i="2"/>
  <c r="D10" i="2" s="1"/>
  <c r="C11" i="2" s="1"/>
  <c r="J89" i="1"/>
  <c r="U19" i="1"/>
  <c r="K88" i="1"/>
  <c r="V18" i="1"/>
  <c r="K87" i="1"/>
  <c r="V17" i="1"/>
  <c r="K86" i="1"/>
  <c r="V16" i="1"/>
  <c r="K85" i="1"/>
  <c r="V15" i="1"/>
  <c r="K84" i="1"/>
  <c r="K89" i="1" s="1"/>
  <c r="V14" i="1"/>
  <c r="V19" i="1" s="1"/>
  <c r="U20" i="1" s="1"/>
  <c r="J80" i="1"/>
  <c r="U9" i="1"/>
  <c r="K79" i="1"/>
  <c r="V8" i="1"/>
  <c r="K78" i="1"/>
  <c r="V7" i="1"/>
  <c r="K77" i="1"/>
  <c r="V6" i="1"/>
  <c r="K76" i="1"/>
  <c r="V5" i="1"/>
  <c r="K75" i="1"/>
  <c r="V4" i="1"/>
  <c r="K74" i="1"/>
  <c r="V3" i="1"/>
  <c r="V9" i="1" s="1"/>
  <c r="U10" i="1" s="1"/>
  <c r="C101" i="1"/>
  <c r="O31" i="1"/>
  <c r="D100" i="1"/>
  <c r="P30" i="1"/>
  <c r="D99" i="1"/>
  <c r="P29" i="1"/>
  <c r="D98" i="1"/>
  <c r="P28" i="1"/>
  <c r="D97" i="1"/>
  <c r="P27" i="1"/>
  <c r="D96" i="1"/>
  <c r="P26" i="1"/>
  <c r="D95" i="1"/>
  <c r="P25" i="1"/>
  <c r="D94" i="1"/>
  <c r="D101" i="1" s="1"/>
  <c r="P24" i="1"/>
  <c r="P31" i="1" s="1"/>
  <c r="O32" i="1" s="1"/>
  <c r="C90" i="1"/>
  <c r="O20" i="1"/>
  <c r="D89" i="1"/>
  <c r="P19" i="1"/>
  <c r="D88" i="1"/>
  <c r="P18" i="1"/>
  <c r="D87" i="1"/>
  <c r="P17" i="1"/>
  <c r="D86" i="1"/>
  <c r="P16" i="1"/>
  <c r="D85" i="1"/>
  <c r="P15" i="1"/>
  <c r="D84" i="1"/>
  <c r="D90" i="1" s="1"/>
  <c r="P14" i="1"/>
  <c r="C80" i="1"/>
  <c r="O9" i="1"/>
  <c r="D79" i="1"/>
  <c r="P8" i="1"/>
  <c r="D78" i="1"/>
  <c r="P7" i="1"/>
  <c r="D77" i="1"/>
  <c r="P6" i="1"/>
  <c r="D76" i="1"/>
  <c r="P5" i="1"/>
  <c r="D75" i="1"/>
  <c r="P4" i="1"/>
  <c r="D74" i="1"/>
  <c r="D80" i="1" s="1"/>
  <c r="P3" i="1"/>
  <c r="P9" i="1" s="1"/>
  <c r="O10" i="1" s="1"/>
  <c r="J66" i="1"/>
  <c r="I30" i="1"/>
  <c r="K65" i="1"/>
  <c r="J29" i="1"/>
  <c r="K64" i="1"/>
  <c r="J28" i="1"/>
  <c r="K63" i="1"/>
  <c r="J27" i="1"/>
  <c r="K62" i="1"/>
  <c r="J26" i="1"/>
  <c r="K61" i="1"/>
  <c r="J25" i="1"/>
  <c r="K60" i="1"/>
  <c r="K66" i="1" s="1"/>
  <c r="J24" i="1"/>
  <c r="J30" i="1" s="1"/>
  <c r="I31" i="1" s="1"/>
  <c r="J56" i="1"/>
  <c r="I20" i="1"/>
  <c r="K55" i="1"/>
  <c r="J19" i="1"/>
  <c r="K54" i="1"/>
  <c r="J18" i="1"/>
  <c r="K53" i="1"/>
  <c r="J17" i="1"/>
  <c r="K52" i="1"/>
  <c r="J16" i="1"/>
  <c r="K51" i="1"/>
  <c r="J15" i="1"/>
  <c r="K50" i="1"/>
  <c r="K56" i="1" s="1"/>
  <c r="J14" i="1"/>
  <c r="J20" i="1" s="1"/>
  <c r="I21" i="1" s="1"/>
  <c r="J46" i="1"/>
  <c r="I10" i="1"/>
  <c r="K45" i="1"/>
  <c r="J9" i="1"/>
  <c r="K44" i="1"/>
  <c r="J8" i="1"/>
  <c r="K43" i="1"/>
  <c r="J7" i="1"/>
  <c r="K42" i="1"/>
  <c r="J6" i="1"/>
  <c r="K41" i="1"/>
  <c r="J5" i="1"/>
  <c r="K40" i="1"/>
  <c r="J4" i="1"/>
  <c r="K39" i="1"/>
  <c r="K46" i="1" s="1"/>
  <c r="J3" i="1"/>
  <c r="J10" i="1" s="1"/>
  <c r="I11" i="1" s="1"/>
  <c r="C68" i="1"/>
  <c r="C32" i="1"/>
  <c r="D67" i="1"/>
  <c r="D31" i="1"/>
  <c r="D66" i="1"/>
  <c r="D30" i="1"/>
  <c r="D65" i="1"/>
  <c r="D29" i="1"/>
  <c r="D64" i="1"/>
  <c r="D28" i="1"/>
  <c r="D63" i="1"/>
  <c r="D27" i="1"/>
  <c r="D62" i="1"/>
  <c r="D26" i="1"/>
  <c r="D61" i="1"/>
  <c r="D25" i="1"/>
  <c r="D60" i="1"/>
  <c r="D24" i="1"/>
  <c r="D32" i="1" s="1"/>
  <c r="C33" i="1" s="1"/>
  <c r="C56" i="1"/>
  <c r="C20" i="1"/>
  <c r="D55" i="1"/>
  <c r="D19" i="1"/>
  <c r="D54" i="1"/>
  <c r="D18" i="1"/>
  <c r="D53" i="1"/>
  <c r="D17" i="1"/>
  <c r="D52" i="1"/>
  <c r="D16" i="1"/>
  <c r="D51" i="1"/>
  <c r="D15" i="1"/>
  <c r="D50" i="1"/>
  <c r="D14" i="1"/>
  <c r="D49" i="1"/>
  <c r="D56" i="1" s="1"/>
  <c r="D13" i="1"/>
  <c r="D20" i="1" s="1"/>
  <c r="C21" i="1" s="1"/>
  <c r="C45" i="1"/>
  <c r="C9" i="1"/>
  <c r="D44" i="1"/>
  <c r="D8" i="1"/>
  <c r="D43" i="1"/>
  <c r="D7" i="1"/>
  <c r="D42" i="1"/>
  <c r="D6" i="1"/>
  <c r="D41" i="1"/>
  <c r="D5" i="1"/>
  <c r="D40" i="1"/>
  <c r="D4" i="1"/>
  <c r="D39" i="1"/>
  <c r="D45" i="1" s="1"/>
  <c r="D47" i="3" l="1"/>
  <c r="D57" i="3"/>
  <c r="D105" i="3"/>
  <c r="K92" i="3"/>
  <c r="K58" i="3"/>
  <c r="D94" i="3"/>
  <c r="V9" i="3"/>
  <c r="U10" i="3" s="1"/>
  <c r="L79" i="3" s="1"/>
  <c r="M79" i="3" s="1"/>
  <c r="N79" i="3" s="1"/>
  <c r="D20" i="3"/>
  <c r="C21" i="3" s="1"/>
  <c r="E56" i="3" s="1"/>
  <c r="F56" i="3" s="1"/>
  <c r="G56" i="3" s="1"/>
  <c r="D66" i="3"/>
  <c r="E45" i="3"/>
  <c r="F45" i="3" s="1"/>
  <c r="G45" i="3" s="1"/>
  <c r="E43" i="3"/>
  <c r="F43" i="3" s="1"/>
  <c r="G43" i="3" s="1"/>
  <c r="E46" i="3"/>
  <c r="F46" i="3" s="1"/>
  <c r="G46" i="3" s="1"/>
  <c r="E44" i="3"/>
  <c r="F44" i="3" s="1"/>
  <c r="G44" i="3" s="1"/>
  <c r="E42" i="3"/>
  <c r="F42" i="3" s="1"/>
  <c r="G42" i="3" s="1"/>
  <c r="E40" i="3"/>
  <c r="F40" i="3" s="1"/>
  <c r="G40" i="3" s="1"/>
  <c r="E41" i="3"/>
  <c r="F41" i="3" s="1"/>
  <c r="G41" i="3" s="1"/>
  <c r="E54" i="3"/>
  <c r="F54" i="3" s="1"/>
  <c r="G54" i="3" s="1"/>
  <c r="E55" i="3"/>
  <c r="F55" i="3" s="1"/>
  <c r="G55" i="3" s="1"/>
  <c r="E51" i="3"/>
  <c r="F51" i="3" s="1"/>
  <c r="G51" i="3" s="1"/>
  <c r="E65" i="3"/>
  <c r="F65" i="3" s="1"/>
  <c r="G65" i="3" s="1"/>
  <c r="E63" i="3"/>
  <c r="F63" i="3" s="1"/>
  <c r="G63" i="3" s="1"/>
  <c r="E61" i="3"/>
  <c r="F61" i="3" s="1"/>
  <c r="G61" i="3" s="1"/>
  <c r="E64" i="3"/>
  <c r="F64" i="3" s="1"/>
  <c r="G64" i="3" s="1"/>
  <c r="E62" i="3"/>
  <c r="F62" i="3" s="1"/>
  <c r="G62" i="3" s="1"/>
  <c r="L46" i="3"/>
  <c r="M46" i="3" s="1"/>
  <c r="N46" i="3" s="1"/>
  <c r="L44" i="3"/>
  <c r="M44" i="3" s="1"/>
  <c r="N44" i="3" s="1"/>
  <c r="L42" i="3"/>
  <c r="M42" i="3" s="1"/>
  <c r="N42" i="3" s="1"/>
  <c r="L40" i="3"/>
  <c r="M40" i="3" s="1"/>
  <c r="N40" i="3" s="1"/>
  <c r="L47" i="3"/>
  <c r="M47" i="3" s="1"/>
  <c r="N47" i="3" s="1"/>
  <c r="L45" i="3"/>
  <c r="M45" i="3" s="1"/>
  <c r="N45" i="3" s="1"/>
  <c r="L43" i="3"/>
  <c r="M43" i="3" s="1"/>
  <c r="N43" i="3" s="1"/>
  <c r="L41" i="3"/>
  <c r="M41" i="3" s="1"/>
  <c r="N41" i="3" s="1"/>
  <c r="J21" i="3"/>
  <c r="I22" i="3" s="1"/>
  <c r="K69" i="3"/>
  <c r="L63" i="3"/>
  <c r="M63" i="3" s="1"/>
  <c r="N63" i="3" s="1"/>
  <c r="D83" i="3"/>
  <c r="E77" i="3"/>
  <c r="F77" i="3" s="1"/>
  <c r="G77" i="3" s="1"/>
  <c r="E92" i="3"/>
  <c r="F92" i="3" s="1"/>
  <c r="G92" i="3" s="1"/>
  <c r="E90" i="3"/>
  <c r="F90" i="3" s="1"/>
  <c r="G90" i="3" s="1"/>
  <c r="E88" i="3"/>
  <c r="F88" i="3" s="1"/>
  <c r="G88" i="3" s="1"/>
  <c r="E93" i="3"/>
  <c r="F93" i="3" s="1"/>
  <c r="G93" i="3" s="1"/>
  <c r="E91" i="3"/>
  <c r="F91" i="3" s="1"/>
  <c r="G91" i="3" s="1"/>
  <c r="E89" i="3"/>
  <c r="F89" i="3" s="1"/>
  <c r="G89" i="3" s="1"/>
  <c r="E87" i="3"/>
  <c r="F87" i="3" s="1"/>
  <c r="G87" i="3" s="1"/>
  <c r="E103" i="3"/>
  <c r="F103" i="3" s="1"/>
  <c r="G103" i="3" s="1"/>
  <c r="E101" i="3"/>
  <c r="F101" i="3" s="1"/>
  <c r="G101" i="3" s="1"/>
  <c r="E99" i="3"/>
  <c r="F99" i="3" s="1"/>
  <c r="G99" i="3" s="1"/>
  <c r="E104" i="3"/>
  <c r="F104" i="3" s="1"/>
  <c r="G104" i="3" s="1"/>
  <c r="E102" i="3"/>
  <c r="F102" i="3" s="1"/>
  <c r="G102" i="3" s="1"/>
  <c r="E100" i="3"/>
  <c r="F100" i="3" s="1"/>
  <c r="G100" i="3" s="1"/>
  <c r="E98" i="3"/>
  <c r="F98" i="3" s="1"/>
  <c r="G98" i="3" s="1"/>
  <c r="L81" i="3"/>
  <c r="M81" i="3" s="1"/>
  <c r="N81" i="3" s="1"/>
  <c r="L77" i="3"/>
  <c r="M77" i="3" s="1"/>
  <c r="N77" i="3" s="1"/>
  <c r="L78" i="3"/>
  <c r="M78" i="3" s="1"/>
  <c r="N78" i="3" s="1"/>
  <c r="L90" i="3"/>
  <c r="M90" i="3" s="1"/>
  <c r="N90" i="3" s="1"/>
  <c r="L88" i="3"/>
  <c r="M88" i="3" s="1"/>
  <c r="N88" i="3" s="1"/>
  <c r="L86" i="3"/>
  <c r="M86" i="3" s="1"/>
  <c r="N86" i="3" s="1"/>
  <c r="L91" i="3"/>
  <c r="M91" i="3" s="1"/>
  <c r="N91" i="3" s="1"/>
  <c r="L89" i="3"/>
  <c r="M89" i="3" s="1"/>
  <c r="N89" i="3" s="1"/>
  <c r="L87" i="3"/>
  <c r="M87" i="3" s="1"/>
  <c r="N87" i="3" s="1"/>
  <c r="L68" i="3"/>
  <c r="M68" i="3" s="1"/>
  <c r="N68" i="3" s="1"/>
  <c r="L66" i="3"/>
  <c r="M66" i="3" s="1"/>
  <c r="N66" i="3" s="1"/>
  <c r="L64" i="3"/>
  <c r="M64" i="3" s="1"/>
  <c r="N64" i="3" s="1"/>
  <c r="L62" i="3"/>
  <c r="M62" i="3" s="1"/>
  <c r="N62" i="3" s="1"/>
  <c r="L65" i="3"/>
  <c r="M65" i="3" s="1"/>
  <c r="N65" i="3" s="1"/>
  <c r="E82" i="3"/>
  <c r="F82" i="3" s="1"/>
  <c r="G82" i="3" s="1"/>
  <c r="E80" i="3"/>
  <c r="F80" i="3" s="1"/>
  <c r="G80" i="3" s="1"/>
  <c r="E78" i="3"/>
  <c r="F78" i="3" s="1"/>
  <c r="G78" i="3" s="1"/>
  <c r="E76" i="3"/>
  <c r="F76" i="3" s="1"/>
  <c r="G76" i="3" s="1"/>
  <c r="E79" i="3"/>
  <c r="F79" i="3" s="1"/>
  <c r="G79" i="3" s="1"/>
  <c r="K43" i="2"/>
  <c r="D56" i="2"/>
  <c r="D45" i="2"/>
  <c r="E55" i="2"/>
  <c r="F55" i="2" s="1"/>
  <c r="G55" i="2" s="1"/>
  <c r="E53" i="2"/>
  <c r="F53" i="2" s="1"/>
  <c r="G53" i="2" s="1"/>
  <c r="E51" i="2"/>
  <c r="F51" i="2" s="1"/>
  <c r="G51" i="2" s="1"/>
  <c r="E49" i="2"/>
  <c r="F49" i="2" s="1"/>
  <c r="G49" i="2" s="1"/>
  <c r="E54" i="2"/>
  <c r="F54" i="2" s="1"/>
  <c r="G54" i="2" s="1"/>
  <c r="E52" i="2"/>
  <c r="F52" i="2" s="1"/>
  <c r="G52" i="2" s="1"/>
  <c r="E50" i="2"/>
  <c r="F50" i="2" s="1"/>
  <c r="G50" i="2" s="1"/>
  <c r="E65" i="2"/>
  <c r="F65" i="2" s="1"/>
  <c r="G65" i="2" s="1"/>
  <c r="E63" i="2"/>
  <c r="F63" i="2" s="1"/>
  <c r="G63" i="2" s="1"/>
  <c r="E62" i="2"/>
  <c r="F62" i="2" s="1"/>
  <c r="G62" i="2" s="1"/>
  <c r="E64" i="2"/>
  <c r="F64" i="2" s="1"/>
  <c r="G64" i="2" s="1"/>
  <c r="E61" i="2"/>
  <c r="F61" i="2" s="1"/>
  <c r="G61" i="2" s="1"/>
  <c r="E60" i="2"/>
  <c r="F60" i="2" s="1"/>
  <c r="G60" i="2" s="1"/>
  <c r="L51" i="2"/>
  <c r="M51" i="2" s="1"/>
  <c r="N51" i="2" s="1"/>
  <c r="L50" i="2"/>
  <c r="M50" i="2" s="1"/>
  <c r="N50" i="2" s="1"/>
  <c r="L47" i="2"/>
  <c r="M47" i="2" s="1"/>
  <c r="N47" i="2" s="1"/>
  <c r="L49" i="2"/>
  <c r="M49" i="2" s="1"/>
  <c r="N49" i="2" s="1"/>
  <c r="L48" i="2"/>
  <c r="M48" i="2" s="1"/>
  <c r="N48" i="2" s="1"/>
  <c r="E79" i="2"/>
  <c r="F79" i="2" s="1"/>
  <c r="G79" i="2" s="1"/>
  <c r="E76" i="2"/>
  <c r="F76" i="2" s="1"/>
  <c r="G76" i="2" s="1"/>
  <c r="E75" i="2"/>
  <c r="F75" i="2" s="1"/>
  <c r="G75" i="2" s="1"/>
  <c r="E78" i="2"/>
  <c r="F78" i="2" s="1"/>
  <c r="G78" i="2" s="1"/>
  <c r="E77" i="2"/>
  <c r="F77" i="2" s="1"/>
  <c r="G77" i="2" s="1"/>
  <c r="E74" i="2"/>
  <c r="F74" i="2" s="1"/>
  <c r="G74" i="2" s="1"/>
  <c r="E98" i="2"/>
  <c r="F98" i="2" s="1"/>
  <c r="G98" i="2" s="1"/>
  <c r="E96" i="2"/>
  <c r="F96" i="2" s="1"/>
  <c r="G96" i="2" s="1"/>
  <c r="E94" i="2"/>
  <c r="F94" i="2" s="1"/>
  <c r="G94" i="2" s="1"/>
  <c r="E99" i="2"/>
  <c r="F99" i="2" s="1"/>
  <c r="G99" i="2" s="1"/>
  <c r="E97" i="2"/>
  <c r="F97" i="2" s="1"/>
  <c r="G97" i="2" s="1"/>
  <c r="E95" i="2"/>
  <c r="F95" i="2" s="1"/>
  <c r="G95" i="2" s="1"/>
  <c r="L83" i="2"/>
  <c r="M83" i="2" s="1"/>
  <c r="N83" i="2" s="1"/>
  <c r="L82" i="2"/>
  <c r="M82" i="2" s="1"/>
  <c r="N82" i="2" s="1"/>
  <c r="L85" i="2"/>
  <c r="M85" i="2" s="1"/>
  <c r="N85" i="2" s="1"/>
  <c r="L84" i="2"/>
  <c r="M84" i="2" s="1"/>
  <c r="N84" i="2" s="1"/>
  <c r="E43" i="2"/>
  <c r="F43" i="2" s="1"/>
  <c r="G43" i="2" s="1"/>
  <c r="E41" i="2"/>
  <c r="F41" i="2" s="1"/>
  <c r="G41" i="2" s="1"/>
  <c r="E38" i="2"/>
  <c r="F38" i="2" s="1"/>
  <c r="G38" i="2" s="1"/>
  <c r="E44" i="2"/>
  <c r="F44" i="2" s="1"/>
  <c r="G44" i="2" s="1"/>
  <c r="E42" i="2"/>
  <c r="F42" i="2" s="1"/>
  <c r="G42" i="2" s="1"/>
  <c r="E40" i="2"/>
  <c r="F40" i="2" s="1"/>
  <c r="G40" i="2" s="1"/>
  <c r="E39" i="2"/>
  <c r="F39" i="2" s="1"/>
  <c r="G39" i="2" s="1"/>
  <c r="L41" i="2"/>
  <c r="M41" i="2" s="1"/>
  <c r="N41" i="2" s="1"/>
  <c r="L39" i="2"/>
  <c r="M39" i="2" s="1"/>
  <c r="N39" i="2" s="1"/>
  <c r="L42" i="2"/>
  <c r="M42" i="2" s="1"/>
  <c r="N42" i="2" s="1"/>
  <c r="L40" i="2"/>
  <c r="M40" i="2" s="1"/>
  <c r="N40" i="2" s="1"/>
  <c r="L38" i="2"/>
  <c r="M38" i="2" s="1"/>
  <c r="N38" i="2" s="1"/>
  <c r="N43" i="2" s="1"/>
  <c r="J44" i="2" s="1"/>
  <c r="L62" i="2"/>
  <c r="M62" i="2" s="1"/>
  <c r="N62" i="2" s="1"/>
  <c r="L61" i="2"/>
  <c r="M61" i="2" s="1"/>
  <c r="N61" i="2" s="1"/>
  <c r="L58" i="2"/>
  <c r="M58" i="2" s="1"/>
  <c r="N58" i="2" s="1"/>
  <c r="L57" i="2"/>
  <c r="M57" i="2" s="1"/>
  <c r="N57" i="2" s="1"/>
  <c r="L60" i="2"/>
  <c r="M60" i="2" s="1"/>
  <c r="N60" i="2" s="1"/>
  <c r="L59" i="2"/>
  <c r="M59" i="2" s="1"/>
  <c r="N59" i="2" s="1"/>
  <c r="L56" i="2"/>
  <c r="M56" i="2" s="1"/>
  <c r="N56" i="2" s="1"/>
  <c r="E88" i="2"/>
  <c r="F88" i="2" s="1"/>
  <c r="G88" i="2" s="1"/>
  <c r="E86" i="2"/>
  <c r="F86" i="2" s="1"/>
  <c r="G86" i="2" s="1"/>
  <c r="E84" i="2"/>
  <c r="F84" i="2" s="1"/>
  <c r="G84" i="2" s="1"/>
  <c r="E89" i="2"/>
  <c r="F89" i="2" s="1"/>
  <c r="G89" i="2" s="1"/>
  <c r="E87" i="2"/>
  <c r="F87" i="2" s="1"/>
  <c r="G87" i="2" s="1"/>
  <c r="E85" i="2"/>
  <c r="F85" i="2" s="1"/>
  <c r="G85" i="2" s="1"/>
  <c r="L77" i="2"/>
  <c r="M77" i="2" s="1"/>
  <c r="N77" i="2" s="1"/>
  <c r="L74" i="2"/>
  <c r="M74" i="2" s="1"/>
  <c r="N74" i="2" s="1"/>
  <c r="L76" i="2"/>
  <c r="M76" i="2" s="1"/>
  <c r="N76" i="2" s="1"/>
  <c r="L75" i="2"/>
  <c r="M75" i="2" s="1"/>
  <c r="N75" i="2" s="1"/>
  <c r="K52" i="2"/>
  <c r="G80" i="2"/>
  <c r="C81" i="2" s="1"/>
  <c r="K80" i="1"/>
  <c r="D68" i="1"/>
  <c r="P20" i="1"/>
  <c r="O21" i="1" s="1"/>
  <c r="L78" i="1"/>
  <c r="M78" i="1" s="1"/>
  <c r="L76" i="1"/>
  <c r="M76" i="1" s="1"/>
  <c r="L75" i="1"/>
  <c r="L79" i="1"/>
  <c r="L77" i="1"/>
  <c r="M77" i="1" s="1"/>
  <c r="N77" i="1" s="1"/>
  <c r="L74" i="1"/>
  <c r="M74" i="1" s="1"/>
  <c r="L86" i="1"/>
  <c r="M86" i="1" s="1"/>
  <c r="N86" i="1" s="1"/>
  <c r="L85" i="1"/>
  <c r="L88" i="1"/>
  <c r="L87" i="1"/>
  <c r="L84" i="1"/>
  <c r="M84" i="1" s="1"/>
  <c r="N84" i="1" s="1"/>
  <c r="E77" i="1"/>
  <c r="E76" i="1"/>
  <c r="E79" i="1"/>
  <c r="F79" i="1" s="1"/>
  <c r="G79" i="1" s="1"/>
  <c r="E78" i="1"/>
  <c r="E75" i="1"/>
  <c r="F75" i="1" s="1"/>
  <c r="G75" i="1" s="1"/>
  <c r="E74" i="1"/>
  <c r="E99" i="1"/>
  <c r="E97" i="1"/>
  <c r="F97" i="1" s="1"/>
  <c r="G97" i="1" s="1"/>
  <c r="E95" i="1"/>
  <c r="E100" i="1"/>
  <c r="F100" i="1" s="1"/>
  <c r="E98" i="1"/>
  <c r="F98" i="1" s="1"/>
  <c r="E96" i="1"/>
  <c r="F96" i="1" s="1"/>
  <c r="G96" i="1" s="1"/>
  <c r="E94" i="1"/>
  <c r="F94" i="1" s="1"/>
  <c r="E88" i="1"/>
  <c r="E87" i="1"/>
  <c r="E84" i="1"/>
  <c r="E89" i="1"/>
  <c r="E86" i="1"/>
  <c r="F86" i="1" s="1"/>
  <c r="G86" i="1" s="1"/>
  <c r="E85" i="1"/>
  <c r="L44" i="1"/>
  <c r="M44" i="1" s="1"/>
  <c r="N44" i="1" s="1"/>
  <c r="L43" i="1"/>
  <c r="M43" i="1" s="1"/>
  <c r="N43" i="1" s="1"/>
  <c r="L40" i="1"/>
  <c r="M40" i="1" s="1"/>
  <c r="N40" i="1" s="1"/>
  <c r="L39" i="1"/>
  <c r="M39" i="1" s="1"/>
  <c r="N39" i="1" s="1"/>
  <c r="L45" i="1"/>
  <c r="M45" i="1" s="1"/>
  <c r="N45" i="1" s="1"/>
  <c r="L42" i="1"/>
  <c r="M42" i="1" s="1"/>
  <c r="N42" i="1" s="1"/>
  <c r="L41" i="1"/>
  <c r="M41" i="1" s="1"/>
  <c r="N41" i="1" s="1"/>
  <c r="L64" i="1"/>
  <c r="M64" i="1" s="1"/>
  <c r="N64" i="1" s="1"/>
  <c r="L63" i="1"/>
  <c r="L60" i="1"/>
  <c r="L65" i="1"/>
  <c r="L62" i="1"/>
  <c r="M62" i="1" s="1"/>
  <c r="N62" i="1" s="1"/>
  <c r="L61" i="1"/>
  <c r="L53" i="1"/>
  <c r="M53" i="1" s="1"/>
  <c r="N53" i="1" s="1"/>
  <c r="L52" i="1"/>
  <c r="L55" i="1"/>
  <c r="M55" i="1" s="1"/>
  <c r="N55" i="1" s="1"/>
  <c r="L54" i="1"/>
  <c r="L51" i="1"/>
  <c r="M51" i="1" s="1"/>
  <c r="N51" i="1" s="1"/>
  <c r="L50" i="1"/>
  <c r="N46" i="1"/>
  <c r="J47" i="1" s="1"/>
  <c r="M60" i="1"/>
  <c r="N60" i="1" s="1"/>
  <c r="F77" i="1"/>
  <c r="G77" i="1" s="1"/>
  <c r="F84" i="1"/>
  <c r="G84" i="1" s="1"/>
  <c r="F88" i="1"/>
  <c r="G88" i="1" s="1"/>
  <c r="G94" i="1"/>
  <c r="F95" i="1"/>
  <c r="G95" i="1" s="1"/>
  <c r="G98" i="1"/>
  <c r="F99" i="1"/>
  <c r="G99" i="1" s="1"/>
  <c r="G100" i="1"/>
  <c r="N74" i="1"/>
  <c r="N76" i="1"/>
  <c r="M79" i="1"/>
  <c r="N79" i="1" s="1"/>
  <c r="M88" i="1"/>
  <c r="N88" i="1" s="1"/>
  <c r="E66" i="1"/>
  <c r="F66" i="1" s="1"/>
  <c r="G66" i="1" s="1"/>
  <c r="E64" i="1"/>
  <c r="F64" i="1" s="1"/>
  <c r="G64" i="1" s="1"/>
  <c r="E62" i="1"/>
  <c r="F62" i="1" s="1"/>
  <c r="G62" i="1" s="1"/>
  <c r="E60" i="1"/>
  <c r="F60" i="1" s="1"/>
  <c r="G60" i="1" s="1"/>
  <c r="E67" i="1"/>
  <c r="F67" i="1" s="1"/>
  <c r="G67" i="1" s="1"/>
  <c r="E65" i="1"/>
  <c r="F65" i="1" s="1"/>
  <c r="G65" i="1" s="1"/>
  <c r="E63" i="1"/>
  <c r="F63" i="1" s="1"/>
  <c r="G63" i="1" s="1"/>
  <c r="E61" i="1"/>
  <c r="F61" i="1" s="1"/>
  <c r="G61" i="1" s="1"/>
  <c r="E44" i="1"/>
  <c r="F44" i="1" s="1"/>
  <c r="G44" i="1" s="1"/>
  <c r="E42" i="1"/>
  <c r="F42" i="1" s="1"/>
  <c r="G42" i="1" s="1"/>
  <c r="E40" i="1"/>
  <c r="F40" i="1" s="1"/>
  <c r="G40" i="1" s="1"/>
  <c r="E43" i="1"/>
  <c r="F43" i="1" s="1"/>
  <c r="G43" i="1" s="1"/>
  <c r="E41" i="1"/>
  <c r="F41" i="1" s="1"/>
  <c r="G41" i="1" s="1"/>
  <c r="E39" i="1"/>
  <c r="G39" i="1" s="1"/>
  <c r="E55" i="1"/>
  <c r="F55" i="1" s="1"/>
  <c r="G55" i="1" s="1"/>
  <c r="E53" i="1"/>
  <c r="F53" i="1" s="1"/>
  <c r="G53" i="1" s="1"/>
  <c r="E51" i="1"/>
  <c r="F51" i="1" s="1"/>
  <c r="G51" i="1" s="1"/>
  <c r="E49" i="1"/>
  <c r="F49" i="1" s="1"/>
  <c r="G49" i="1" s="1"/>
  <c r="E54" i="1"/>
  <c r="F54" i="1" s="1"/>
  <c r="G54" i="1" s="1"/>
  <c r="E52" i="1"/>
  <c r="F52" i="1" s="1"/>
  <c r="G52" i="1" s="1"/>
  <c r="E50" i="1"/>
  <c r="F50" i="1" s="1"/>
  <c r="G50" i="1" s="1"/>
  <c r="E53" i="3" l="1"/>
  <c r="F53" i="3" s="1"/>
  <c r="G53" i="3" s="1"/>
  <c r="E52" i="3"/>
  <c r="F52" i="3" s="1"/>
  <c r="G52" i="3" s="1"/>
  <c r="L76" i="3"/>
  <c r="M76" i="3" s="1"/>
  <c r="N76" i="3" s="1"/>
  <c r="L80" i="3"/>
  <c r="M80" i="3" s="1"/>
  <c r="N80" i="3" s="1"/>
  <c r="G83" i="3"/>
  <c r="C84" i="3" s="1"/>
  <c r="G94" i="3"/>
  <c r="C95" i="3" s="1"/>
  <c r="G47" i="3"/>
  <c r="C48" i="3" s="1"/>
  <c r="N92" i="3"/>
  <c r="J93" i="3" s="1"/>
  <c r="N48" i="3"/>
  <c r="J49" i="3" s="1"/>
  <c r="G66" i="3"/>
  <c r="C67" i="3" s="1"/>
  <c r="N69" i="3"/>
  <c r="J70" i="3" s="1"/>
  <c r="G105" i="3"/>
  <c r="C106" i="3" s="1"/>
  <c r="L57" i="3"/>
  <c r="M57" i="3" s="1"/>
  <c r="N57" i="3" s="1"/>
  <c r="L55" i="3"/>
  <c r="M55" i="3" s="1"/>
  <c r="N55" i="3" s="1"/>
  <c r="L53" i="3"/>
  <c r="M53" i="3" s="1"/>
  <c r="N53" i="3" s="1"/>
  <c r="L56" i="3"/>
  <c r="M56" i="3" s="1"/>
  <c r="N56" i="3" s="1"/>
  <c r="L54" i="3"/>
  <c r="M54" i="3" s="1"/>
  <c r="N54" i="3" s="1"/>
  <c r="L52" i="3"/>
  <c r="M52" i="3" s="1"/>
  <c r="N52" i="3" s="1"/>
  <c r="N63" i="2"/>
  <c r="J64" i="2" s="1"/>
  <c r="G66" i="2"/>
  <c r="C67" i="2" s="1"/>
  <c r="N86" i="2"/>
  <c r="J87" i="2" s="1"/>
  <c r="G100" i="2"/>
  <c r="C101" i="2" s="1"/>
  <c r="N78" i="2"/>
  <c r="J79" i="2" s="1"/>
  <c r="G45" i="2"/>
  <c r="C46" i="2" s="1"/>
  <c r="G90" i="2"/>
  <c r="C91" i="2" s="1"/>
  <c r="N52" i="2"/>
  <c r="J53" i="2" s="1"/>
  <c r="G56" i="2"/>
  <c r="C57" i="2" s="1"/>
  <c r="N78" i="1"/>
  <c r="M75" i="1"/>
  <c r="N75" i="1" s="1"/>
  <c r="N80" i="1" s="1"/>
  <c r="J81" i="1" s="1"/>
  <c r="M87" i="1"/>
  <c r="N87" i="1" s="1"/>
  <c r="M85" i="1"/>
  <c r="N85" i="1" s="1"/>
  <c r="F74" i="1"/>
  <c r="G74" i="1" s="1"/>
  <c r="F78" i="1"/>
  <c r="G78" i="1" s="1"/>
  <c r="F76" i="1"/>
  <c r="G76" i="1" s="1"/>
  <c r="F85" i="1"/>
  <c r="G85" i="1" s="1"/>
  <c r="F89" i="1"/>
  <c r="G89" i="1" s="1"/>
  <c r="F87" i="1"/>
  <c r="G87" i="1" s="1"/>
  <c r="M61" i="1"/>
  <c r="N61" i="1" s="1"/>
  <c r="M65" i="1"/>
  <c r="N65" i="1" s="1"/>
  <c r="M63" i="1"/>
  <c r="N63" i="1" s="1"/>
  <c r="M50" i="1"/>
  <c r="N50" i="1" s="1"/>
  <c r="M54" i="1"/>
  <c r="N54" i="1" s="1"/>
  <c r="M52" i="1"/>
  <c r="N52" i="1" s="1"/>
  <c r="G45" i="1"/>
  <c r="C46" i="1" s="1"/>
  <c r="G101" i="1"/>
  <c r="C102" i="1" s="1"/>
  <c r="G68" i="1"/>
  <c r="C69" i="1" s="1"/>
  <c r="G56" i="1"/>
  <c r="C57" i="1" s="1"/>
  <c r="G57" i="3" l="1"/>
  <c r="C58" i="3" s="1"/>
  <c r="N82" i="3"/>
  <c r="J83" i="3" s="1"/>
  <c r="N58" i="3"/>
  <c r="J59" i="3" s="1"/>
  <c r="N89" i="1"/>
  <c r="J90" i="1" s="1"/>
  <c r="G80" i="1"/>
  <c r="C81" i="1" s="1"/>
  <c r="G90" i="1"/>
  <c r="C91" i="1" s="1"/>
  <c r="N66" i="1"/>
  <c r="J67" i="1" s="1"/>
  <c r="N56" i="1"/>
</calcChain>
</file>

<file path=xl/sharedStrings.xml><?xml version="1.0" encoding="utf-8"?>
<sst xmlns="http://schemas.openxmlformats.org/spreadsheetml/2006/main" count="641" uniqueCount="87">
  <si>
    <t>Jumlah (n)</t>
  </si>
  <si>
    <t>Kecepatan =</t>
  </si>
  <si>
    <t>Kecepatam =</t>
  </si>
  <si>
    <t>Bagian</t>
  </si>
  <si>
    <t>Ketelitian</t>
  </si>
  <si>
    <t>Carrugating A2</t>
  </si>
  <si>
    <t>Carrugating A1</t>
  </si>
  <si>
    <t>Carrugating B1</t>
  </si>
  <si>
    <t>Carrugating B2</t>
  </si>
  <si>
    <t>Mesin potong B</t>
  </si>
  <si>
    <t>Mesin potong A</t>
  </si>
  <si>
    <t>Double maker</t>
  </si>
  <si>
    <t>Mesin steker</t>
  </si>
  <si>
    <t>Mesin flexo A</t>
  </si>
  <si>
    <t>Mesin flexo B</t>
  </si>
  <si>
    <t>Mesin Flexo C</t>
  </si>
  <si>
    <t>x (X - M)</t>
  </si>
  <si>
    <t>Fx</t>
  </si>
  <si>
    <t>Fx2</t>
  </si>
  <si>
    <t>X</t>
  </si>
  <si>
    <t>F</t>
  </si>
  <si>
    <t>FX</t>
  </si>
  <si>
    <t>Jumlah</t>
  </si>
  <si>
    <t>Konstansi =</t>
  </si>
  <si>
    <t>Jumalah (n)</t>
  </si>
  <si>
    <t>Perhitungan Ketelitian Pada Operator Shift Pagi</t>
  </si>
  <si>
    <t>Perhitungan Ketelitian Pada Operator Shift Sore</t>
  </si>
  <si>
    <t>Jumlah  (n)</t>
  </si>
  <si>
    <t>Konstansi=</t>
  </si>
  <si>
    <t>Perhitungan Ketelitian Pada Operator Shift Malam</t>
  </si>
  <si>
    <t>Kecepatan</t>
  </si>
  <si>
    <t>Konstansi</t>
  </si>
  <si>
    <t>Rumus Kecepatan =</t>
  </si>
  <si>
    <t>∑fX/ n</t>
  </si>
  <si>
    <t>Keterangan</t>
  </si>
  <si>
    <t>X = Waktu tiap baris</t>
  </si>
  <si>
    <t>F = Frekuensi</t>
  </si>
  <si>
    <t>n = Jumlah baris</t>
  </si>
  <si>
    <t>fX = F dikalikan X</t>
  </si>
  <si>
    <t>Rumus Konstansi  =</t>
  </si>
  <si>
    <t>∑fx2 / m</t>
  </si>
  <si>
    <t>x = Deviasi/selisih antaran X dengan Mean (X-M)</t>
  </si>
  <si>
    <t>Mean (M) = Rata-rata FX/ Kecepatan</t>
  </si>
  <si>
    <t>Fx2 = Fx dikali deviasi</t>
  </si>
  <si>
    <t>Fx = frekuensi dikali deviasi</t>
  </si>
  <si>
    <t>Responden</t>
  </si>
  <si>
    <t>Shift Pagi</t>
  </si>
  <si>
    <t>No</t>
  </si>
  <si>
    <t>Shift Sore</t>
  </si>
  <si>
    <t>Shift Malam</t>
  </si>
  <si>
    <t>Rata-rata</t>
  </si>
  <si>
    <t xml:space="preserve">1. Perhitungan Kecepatan pada Operator Carrugating A1 </t>
  </si>
  <si>
    <t>2. Perhitungan kecepatan pada Operator Carrugating A2</t>
  </si>
  <si>
    <t>3. Perhitungan Kecepatan pada Operator Carrugating B1</t>
  </si>
  <si>
    <t>4. Perhitungan Kecepatan pada Operator Carrugating B2</t>
  </si>
  <si>
    <t>5. Perhitungan Kecepatan pada Operator Double Maker</t>
  </si>
  <si>
    <t>6. Perhitungan Kecepatan pada Operator Mesin Potong A</t>
  </si>
  <si>
    <t>7. Perhitungan Kecepatan pada Operator Mesin Potong B</t>
  </si>
  <si>
    <t>8. Perhitungan Kecepatan pada Operator Mesin Steker</t>
  </si>
  <si>
    <t>9. Perhitungan Kecepatan pada Operator Mesin Flexo A</t>
  </si>
  <si>
    <t>10. Perhitungan Kecepatan pada Operator Mesin Flexo B</t>
  </si>
  <si>
    <t>11. Perhitungan Kecepatan pada Operator Mesin Flexo C</t>
  </si>
  <si>
    <t>1. Perhitungan konstansi pada operator carugating A1</t>
  </si>
  <si>
    <t>2. Perhitungan konstansi pada operator carrugating A2</t>
  </si>
  <si>
    <t>3. Perhitungan konstansi pada operator carrugating B1</t>
  </si>
  <si>
    <t>4. Perhitungan konstansi pada operator carrugating B2</t>
  </si>
  <si>
    <t>5. Perhitungan konstansi pada operator double maker</t>
  </si>
  <si>
    <t>6. Perhitungan konstansi pada operator mesin potong A</t>
  </si>
  <si>
    <t>7. Perhitungan konstansi pada operator mesin potong B</t>
  </si>
  <si>
    <t>8. Perhitungan konstansi pada operator mesin steker</t>
  </si>
  <si>
    <t>9. Perhitungan konstansi pada operator mesin flexo A</t>
  </si>
  <si>
    <t>10. Perhitungan konstansi pada operator mesin flexo B</t>
  </si>
  <si>
    <t>11. Perhitungan konstansi pada operator mesin flexo C</t>
  </si>
  <si>
    <t>2. Perhitungan Kecepatan pada Operator Carrugating A2</t>
  </si>
  <si>
    <t>2. Perhitungan konstansi pada operator carugating A2</t>
  </si>
  <si>
    <t>3. Perhitungan konstansi pada operator carugating B1</t>
  </si>
  <si>
    <t>4. Perhitungan konstansi pada operator carugating B2</t>
  </si>
  <si>
    <t xml:space="preserve">2. Perhitungan Kecepatan pada Operator Carrugating A2 </t>
  </si>
  <si>
    <t xml:space="preserve">3. Perhitungan Kecepatan pada Operator Carrugating B1 </t>
  </si>
  <si>
    <t xml:space="preserve">4. Perhitungan Kecepatan pada Operator Carrugating B2 </t>
  </si>
  <si>
    <t xml:space="preserve">5. Perhitungan Kecepatan pada Operator Double Maker </t>
  </si>
  <si>
    <t xml:space="preserve">6. Perhitungan Kecepatan pada Operator Mesin Potong A </t>
  </si>
  <si>
    <t xml:space="preserve">7. Perhitungan Kecepatan pada Operator Mesin Potong B </t>
  </si>
  <si>
    <t xml:space="preserve">8.Perhitungan Kecepatan pada Operator Mesin Steker </t>
  </si>
  <si>
    <t xml:space="preserve">9. Perhitungan Kecepatan pada Operator Mesin Flexo A </t>
  </si>
  <si>
    <t xml:space="preserve">10. Perhitungan Kecepatan pada Operator Mesin Flexo B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</si>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</sst>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left"/>
    </xf>
    <xf numFmtId="0" fontId="0" fillId="0" borderId="5" xfId="0" applyBorder="1"/>
    <xf numFmtId="0" fontId="0" fillId="0" borderId="4" xfId="0" applyBorder="1"/>
    <xf numFmtId="0" fontId="4" fillId="0" borderId="0" xfId="0" applyFont="1" applyBorder="1"/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/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0" fillId="0" borderId="9" xfId="0" applyBorder="1"/>
    <xf numFmtId="0" fontId="1" fillId="0" borderId="9" xfId="0" applyFont="1" applyBorder="1"/>
    <xf numFmtId="0" fontId="1" fillId="0" borderId="10" xfId="0" applyFont="1" applyBorder="1" applyAlignment="1">
      <alignment horizontal="center"/>
    </xf>
    <xf numFmtId="0" fontId="1" fillId="2" borderId="0" xfId="0" applyFont="1" applyFill="1"/>
    <xf numFmtId="0" fontId="1" fillId="3" borderId="11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2" borderId="0" xfId="0" applyFill="1"/>
    <xf numFmtId="164" fontId="1" fillId="3" borderId="9" xfId="0" applyNumberFormat="1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0" fontId="0" fillId="3" borderId="9" xfId="0" applyFill="1" applyBorder="1"/>
    <xf numFmtId="0" fontId="1" fillId="0" borderId="0" xfId="0" applyFont="1" applyBorder="1"/>
    <xf numFmtId="164" fontId="0" fillId="3" borderId="9" xfId="0" applyNumberFormat="1" applyFill="1" applyBorder="1"/>
    <xf numFmtId="1" fontId="1" fillId="3" borderId="9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02"/>
  <sheetViews>
    <sheetView topLeftCell="A22" zoomScale="75" zoomScaleNormal="75" workbookViewId="0">
      <selection activeCell="H33" sqref="H33"/>
    </sheetView>
  </sheetViews>
  <sheetFormatPr defaultRowHeight="15" x14ac:dyDescent="0.25"/>
  <cols>
    <col min="2" max="2" width="12.28515625" customWidth="1"/>
    <col min="6" max="6" width="10.7109375" customWidth="1"/>
    <col min="8" max="8" width="12.140625" customWidth="1"/>
    <col min="9" max="9" width="11.28515625" customWidth="1"/>
    <col min="10" max="10" width="11.85546875" customWidth="1"/>
    <col min="13" max="13" width="10.7109375" customWidth="1"/>
    <col min="14" max="14" width="12.28515625" customWidth="1"/>
    <col min="16" max="16" width="10.140625" customWidth="1"/>
    <col min="17" max="17" width="9.85546875" customWidth="1"/>
    <col min="18" max="18" width="10.7109375" customWidth="1"/>
    <col min="20" max="20" width="11.28515625" customWidth="1"/>
    <col min="21" max="21" width="10.5703125" customWidth="1"/>
    <col min="22" max="22" width="11.140625" customWidth="1"/>
    <col min="23" max="23" width="11" customWidth="1"/>
    <col min="24" max="24" width="11.28515625" customWidth="1"/>
    <col min="25" max="25" width="10.5703125" customWidth="1"/>
    <col min="26" max="26" width="19.140625" customWidth="1"/>
  </cols>
  <sheetData>
    <row r="1" spans="2:29" x14ac:dyDescent="0.25">
      <c r="B1" s="43" t="s">
        <v>51</v>
      </c>
      <c r="C1" s="43"/>
      <c r="D1" s="43"/>
      <c r="E1" s="43"/>
      <c r="F1" s="43"/>
      <c r="H1" s="43" t="s">
        <v>54</v>
      </c>
      <c r="I1" s="43"/>
      <c r="J1" s="43"/>
      <c r="K1" s="43"/>
      <c r="L1" s="43"/>
      <c r="N1" s="43" t="s">
        <v>57</v>
      </c>
      <c r="O1" s="43"/>
      <c r="P1" s="43"/>
      <c r="Q1" s="43"/>
      <c r="R1" s="43"/>
      <c r="T1" s="43" t="s">
        <v>60</v>
      </c>
      <c r="U1" s="43"/>
      <c r="V1" s="43"/>
      <c r="W1" s="43"/>
      <c r="X1" s="43"/>
      <c r="Z1" s="43" t="s">
        <v>25</v>
      </c>
      <c r="AA1" s="43"/>
      <c r="AB1" s="43"/>
      <c r="AC1" s="43"/>
    </row>
    <row r="2" spans="2:29" x14ac:dyDescent="0.25">
      <c r="B2" s="39" t="s">
        <v>19</v>
      </c>
      <c r="C2" s="39" t="s">
        <v>20</v>
      </c>
      <c r="D2" s="39" t="s">
        <v>21</v>
      </c>
      <c r="E2" s="2"/>
      <c r="F2" s="2"/>
      <c r="H2" s="39" t="s">
        <v>19</v>
      </c>
      <c r="I2" s="39" t="s">
        <v>20</v>
      </c>
      <c r="J2" s="39" t="s">
        <v>21</v>
      </c>
      <c r="K2" s="2"/>
      <c r="L2" s="2"/>
      <c r="N2" s="39" t="s">
        <v>19</v>
      </c>
      <c r="O2" s="39" t="s">
        <v>20</v>
      </c>
      <c r="P2" s="39" t="s">
        <v>21</v>
      </c>
      <c r="Q2" s="2"/>
      <c r="R2" s="2"/>
      <c r="T2" s="39" t="s">
        <v>19</v>
      </c>
      <c r="U2" s="39" t="s">
        <v>20</v>
      </c>
      <c r="V2" s="39" t="s">
        <v>21</v>
      </c>
      <c r="W2" s="2"/>
      <c r="X2" s="2"/>
      <c r="Y2" s="5"/>
      <c r="Z2" s="39" t="s">
        <v>3</v>
      </c>
      <c r="AA2" s="39" t="s">
        <v>4</v>
      </c>
      <c r="AB2" s="1"/>
      <c r="AC2" s="1"/>
    </row>
    <row r="3" spans="2:29" x14ac:dyDescent="0.25">
      <c r="B3" s="39">
        <v>8</v>
      </c>
      <c r="C3" s="39">
        <v>7</v>
      </c>
      <c r="D3" s="39">
        <f>C3*B3</f>
        <v>56</v>
      </c>
      <c r="E3" s="2"/>
      <c r="F3" s="2"/>
      <c r="H3" s="39">
        <v>8</v>
      </c>
      <c r="I3" s="39">
        <v>5</v>
      </c>
      <c r="J3" s="39">
        <f>H3*I3</f>
        <v>40</v>
      </c>
      <c r="K3" s="2"/>
      <c r="L3" s="2"/>
      <c r="N3" s="39">
        <v>10</v>
      </c>
      <c r="O3" s="39">
        <v>7</v>
      </c>
      <c r="P3" s="39">
        <f t="shared" ref="P3:P8" si="0">N3*O3</f>
        <v>70</v>
      </c>
      <c r="Q3" s="2"/>
      <c r="R3" s="2"/>
      <c r="T3" s="39">
        <v>10</v>
      </c>
      <c r="U3" s="39">
        <v>2</v>
      </c>
      <c r="V3" s="39">
        <f t="shared" ref="V3:V8" si="1">T3*U3</f>
        <v>20</v>
      </c>
      <c r="W3" s="2"/>
      <c r="X3" s="2"/>
      <c r="Y3" s="5"/>
      <c r="Z3" s="39" t="s">
        <v>6</v>
      </c>
      <c r="AA3" s="39">
        <v>19</v>
      </c>
      <c r="AB3" s="1"/>
      <c r="AC3" s="1"/>
    </row>
    <row r="4" spans="2:29" x14ac:dyDescent="0.25">
      <c r="B4" s="39">
        <v>9</v>
      </c>
      <c r="C4" s="39">
        <v>4</v>
      </c>
      <c r="D4" s="39">
        <f t="shared" ref="D3:D8" si="2">C4*B4</f>
        <v>36</v>
      </c>
      <c r="E4" s="2"/>
      <c r="F4" s="2"/>
      <c r="H4" s="39">
        <v>9</v>
      </c>
      <c r="I4" s="39">
        <v>3</v>
      </c>
      <c r="J4" s="39">
        <f t="shared" ref="J4:J9" si="3">H4*I4</f>
        <v>27</v>
      </c>
      <c r="K4" s="2"/>
      <c r="L4" s="2"/>
      <c r="N4" s="39">
        <v>11</v>
      </c>
      <c r="O4" s="39">
        <v>4</v>
      </c>
      <c r="P4" s="39">
        <f t="shared" si="0"/>
        <v>44</v>
      </c>
      <c r="Q4" s="2"/>
      <c r="R4" s="2"/>
      <c r="T4" s="39">
        <v>11</v>
      </c>
      <c r="U4" s="39">
        <v>6</v>
      </c>
      <c r="V4" s="39">
        <f t="shared" si="1"/>
        <v>66</v>
      </c>
      <c r="W4" s="2"/>
      <c r="X4" s="2"/>
      <c r="Y4" s="6"/>
      <c r="Z4" s="39" t="s">
        <v>5</v>
      </c>
      <c r="AA4" s="39">
        <v>20</v>
      </c>
      <c r="AB4" s="1"/>
      <c r="AC4" s="1"/>
    </row>
    <row r="5" spans="2:29" x14ac:dyDescent="0.25">
      <c r="B5" s="39">
        <v>10</v>
      </c>
      <c r="C5" s="39">
        <v>5</v>
      </c>
      <c r="D5" s="39">
        <f t="shared" si="2"/>
        <v>50</v>
      </c>
      <c r="E5" s="2"/>
      <c r="F5" s="2"/>
      <c r="H5" s="39">
        <v>10</v>
      </c>
      <c r="I5" s="39">
        <v>5</v>
      </c>
      <c r="J5" s="39">
        <f t="shared" si="3"/>
        <v>50</v>
      </c>
      <c r="K5" s="2"/>
      <c r="L5" s="2"/>
      <c r="N5" s="39">
        <v>12</v>
      </c>
      <c r="O5" s="39">
        <v>5</v>
      </c>
      <c r="P5" s="39">
        <f t="shared" si="0"/>
        <v>60</v>
      </c>
      <c r="Q5" s="2"/>
      <c r="R5" s="2"/>
      <c r="T5" s="39">
        <v>12</v>
      </c>
      <c r="U5" s="39">
        <v>8</v>
      </c>
      <c r="V5" s="39">
        <f t="shared" si="1"/>
        <v>96</v>
      </c>
      <c r="W5" s="2"/>
      <c r="X5" s="2"/>
      <c r="Y5" s="6"/>
      <c r="Z5" s="39" t="s">
        <v>7</v>
      </c>
      <c r="AA5" s="39">
        <v>18</v>
      </c>
      <c r="AB5" s="1"/>
      <c r="AC5" s="1"/>
    </row>
    <row r="6" spans="2:29" x14ac:dyDescent="0.25">
      <c r="B6" s="39">
        <v>11</v>
      </c>
      <c r="C6" s="39">
        <v>2</v>
      </c>
      <c r="D6" s="39">
        <f t="shared" si="2"/>
        <v>22</v>
      </c>
      <c r="E6" s="2"/>
      <c r="F6" s="2"/>
      <c r="H6" s="39">
        <v>11</v>
      </c>
      <c r="I6" s="39">
        <v>4</v>
      </c>
      <c r="J6" s="39">
        <f t="shared" si="3"/>
        <v>44</v>
      </c>
      <c r="K6" s="2"/>
      <c r="L6" s="2"/>
      <c r="N6" s="39">
        <v>13</v>
      </c>
      <c r="O6" s="39">
        <v>2</v>
      </c>
      <c r="P6" s="39">
        <f t="shared" si="0"/>
        <v>26</v>
      </c>
      <c r="Q6" s="2"/>
      <c r="R6" s="2"/>
      <c r="T6" s="39">
        <v>13</v>
      </c>
      <c r="U6" s="39">
        <v>3</v>
      </c>
      <c r="V6" s="39">
        <f t="shared" si="1"/>
        <v>39</v>
      </c>
      <c r="W6" s="2"/>
      <c r="X6" s="2"/>
      <c r="Y6" s="6"/>
      <c r="Z6" s="39" t="s">
        <v>8</v>
      </c>
      <c r="AA6" s="39">
        <v>17</v>
      </c>
      <c r="AB6" s="1"/>
      <c r="AC6" s="1"/>
    </row>
    <row r="7" spans="2:29" x14ac:dyDescent="0.25">
      <c r="B7" s="39">
        <v>12</v>
      </c>
      <c r="C7" s="39">
        <v>4</v>
      </c>
      <c r="D7" s="39">
        <f t="shared" si="2"/>
        <v>48</v>
      </c>
      <c r="E7" s="2"/>
      <c r="F7" s="2"/>
      <c r="H7" s="39">
        <v>12</v>
      </c>
      <c r="I7" s="39">
        <v>3</v>
      </c>
      <c r="J7" s="39">
        <f t="shared" si="3"/>
        <v>36</v>
      </c>
      <c r="K7" s="2"/>
      <c r="L7" s="2"/>
      <c r="N7" s="39">
        <v>14</v>
      </c>
      <c r="O7" s="39">
        <v>4</v>
      </c>
      <c r="P7" s="39">
        <f t="shared" si="0"/>
        <v>56</v>
      </c>
      <c r="Q7" s="2"/>
      <c r="R7" s="2"/>
      <c r="T7" s="39">
        <v>14</v>
      </c>
      <c r="U7" s="39">
        <v>4</v>
      </c>
      <c r="V7" s="39">
        <f t="shared" si="1"/>
        <v>56</v>
      </c>
      <c r="W7" s="2"/>
      <c r="X7" s="2"/>
      <c r="Y7" s="6"/>
      <c r="Z7" s="39" t="s">
        <v>11</v>
      </c>
      <c r="AA7" s="39">
        <v>16</v>
      </c>
      <c r="AB7" s="1"/>
      <c r="AC7" s="1"/>
    </row>
    <row r="8" spans="2:29" x14ac:dyDescent="0.25">
      <c r="B8" s="39">
        <v>13</v>
      </c>
      <c r="C8" s="39">
        <v>3</v>
      </c>
      <c r="D8" s="39">
        <f t="shared" si="2"/>
        <v>39</v>
      </c>
      <c r="E8" s="2"/>
      <c r="F8" s="2"/>
      <c r="H8" s="39">
        <v>13</v>
      </c>
      <c r="I8" s="39">
        <v>4</v>
      </c>
      <c r="J8" s="39">
        <f t="shared" si="3"/>
        <v>52</v>
      </c>
      <c r="K8" s="2"/>
      <c r="L8" s="2"/>
      <c r="N8" s="39">
        <v>15</v>
      </c>
      <c r="O8" s="39">
        <v>3</v>
      </c>
      <c r="P8" s="39">
        <f t="shared" si="0"/>
        <v>45</v>
      </c>
      <c r="Q8" s="2"/>
      <c r="R8" s="2"/>
      <c r="T8" s="39">
        <v>15</v>
      </c>
      <c r="U8" s="39">
        <v>2</v>
      </c>
      <c r="V8" s="39">
        <f t="shared" si="1"/>
        <v>30</v>
      </c>
      <c r="W8" s="2"/>
      <c r="X8" s="2"/>
      <c r="Y8" s="6"/>
      <c r="Z8" s="39" t="s">
        <v>10</v>
      </c>
      <c r="AA8" s="39">
        <v>22</v>
      </c>
      <c r="AB8" s="1"/>
      <c r="AC8" s="1"/>
    </row>
    <row r="9" spans="2:29" x14ac:dyDescent="0.25">
      <c r="B9" s="39" t="s">
        <v>0</v>
      </c>
      <c r="C9" s="42">
        <f>SUM(C3:C8)</f>
        <v>25</v>
      </c>
      <c r="D9" s="42">
        <f>SUM(D3:D8)</f>
        <v>251</v>
      </c>
      <c r="E9" s="2"/>
      <c r="F9" s="51"/>
      <c r="H9" s="39">
        <v>14</v>
      </c>
      <c r="I9" s="39">
        <v>1</v>
      </c>
      <c r="J9" s="39">
        <f t="shared" si="3"/>
        <v>14</v>
      </c>
      <c r="K9" s="2"/>
      <c r="L9" s="2"/>
      <c r="N9" s="39" t="s">
        <v>0</v>
      </c>
      <c r="O9" s="39">
        <f>SUM(O3:O8)</f>
        <v>25</v>
      </c>
      <c r="P9" s="39">
        <f>SUM(P3:P8)</f>
        <v>301</v>
      </c>
      <c r="Q9" s="2"/>
      <c r="R9" s="2"/>
      <c r="T9" s="39" t="s">
        <v>0</v>
      </c>
      <c r="U9" s="39">
        <f>SUM(U3:U8)</f>
        <v>25</v>
      </c>
      <c r="V9" s="39">
        <f>SUM(V3:V8)</f>
        <v>307</v>
      </c>
      <c r="W9" s="2"/>
      <c r="X9" s="2"/>
      <c r="Y9" s="6"/>
      <c r="Z9" s="39" t="s">
        <v>9</v>
      </c>
      <c r="AA9" s="39">
        <v>13</v>
      </c>
      <c r="AB9" s="1"/>
      <c r="AC9" s="1"/>
    </row>
    <row r="10" spans="2:29" x14ac:dyDescent="0.25">
      <c r="B10" s="44" t="s">
        <v>1</v>
      </c>
      <c r="C10" s="45">
        <f>D9/C9</f>
        <v>10.039999999999999</v>
      </c>
      <c r="D10" s="39"/>
      <c r="E10" s="2"/>
      <c r="F10" s="2"/>
      <c r="H10" s="39" t="s">
        <v>0</v>
      </c>
      <c r="I10" s="39">
        <f>SUM(I3:I9)</f>
        <v>25</v>
      </c>
      <c r="J10" s="39">
        <f>SUM(J3:J9)</f>
        <v>263</v>
      </c>
      <c r="K10" s="2"/>
      <c r="L10" s="2"/>
      <c r="N10" s="45" t="s">
        <v>1</v>
      </c>
      <c r="O10" s="45">
        <f>P9/O9</f>
        <v>12.04</v>
      </c>
      <c r="P10" s="39"/>
      <c r="Q10" s="2"/>
      <c r="R10" s="2"/>
      <c r="T10" s="45" t="s">
        <v>1</v>
      </c>
      <c r="U10" s="45">
        <f>V9/U9</f>
        <v>12.28</v>
      </c>
      <c r="V10" s="39"/>
      <c r="W10" s="2"/>
      <c r="X10" s="2"/>
      <c r="Y10" s="6"/>
      <c r="Z10" s="39" t="s">
        <v>12</v>
      </c>
      <c r="AA10" s="39">
        <v>20</v>
      </c>
      <c r="AB10" s="1"/>
      <c r="AC10" s="1"/>
    </row>
    <row r="11" spans="2:29" x14ac:dyDescent="0.25">
      <c r="B11" s="43" t="s">
        <v>52</v>
      </c>
      <c r="C11" s="43"/>
      <c r="D11" s="43"/>
      <c r="E11" s="43"/>
      <c r="F11" s="43"/>
      <c r="H11" s="45" t="s">
        <v>1</v>
      </c>
      <c r="I11" s="45">
        <f>J10/I10</f>
        <v>10.52</v>
      </c>
      <c r="J11" s="39"/>
      <c r="K11" s="2"/>
      <c r="L11" s="2"/>
      <c r="Y11" s="6"/>
      <c r="Z11" s="39" t="s">
        <v>13</v>
      </c>
      <c r="AA11" s="39">
        <v>18</v>
      </c>
      <c r="AB11" s="1"/>
      <c r="AC11" s="1"/>
    </row>
    <row r="12" spans="2:29" x14ac:dyDescent="0.25">
      <c r="B12" s="39" t="s">
        <v>19</v>
      </c>
      <c r="C12" s="39" t="s">
        <v>20</v>
      </c>
      <c r="D12" s="39" t="s">
        <v>21</v>
      </c>
      <c r="E12" s="2"/>
      <c r="F12" s="2"/>
      <c r="H12" s="43" t="s">
        <v>55</v>
      </c>
      <c r="I12" s="43"/>
      <c r="J12" s="43"/>
      <c r="K12" s="43"/>
      <c r="L12" s="43"/>
      <c r="N12" s="43" t="s">
        <v>58</v>
      </c>
      <c r="O12" s="43"/>
      <c r="P12" s="43"/>
      <c r="Q12" s="43"/>
      <c r="R12" s="43"/>
      <c r="T12" s="43" t="s">
        <v>61</v>
      </c>
      <c r="U12" s="43"/>
      <c r="V12" s="43"/>
      <c r="W12" s="43"/>
      <c r="X12" s="43"/>
      <c r="Y12" s="6"/>
      <c r="Z12" s="39" t="s">
        <v>14</v>
      </c>
      <c r="AA12" s="39">
        <v>13</v>
      </c>
      <c r="AB12" s="1"/>
      <c r="AC12" s="1"/>
    </row>
    <row r="13" spans="2:29" x14ac:dyDescent="0.25">
      <c r="B13" s="39">
        <v>8</v>
      </c>
      <c r="C13" s="39">
        <v>3</v>
      </c>
      <c r="D13" s="39">
        <f>SUM(B13*C13)</f>
        <v>24</v>
      </c>
      <c r="E13" s="2"/>
      <c r="F13" s="2"/>
      <c r="H13" s="39" t="s">
        <v>19</v>
      </c>
      <c r="I13" s="39" t="s">
        <v>20</v>
      </c>
      <c r="J13" s="39" t="s">
        <v>21</v>
      </c>
      <c r="K13" s="2"/>
      <c r="L13" s="2"/>
      <c r="N13" s="39" t="s">
        <v>19</v>
      </c>
      <c r="O13" s="39" t="s">
        <v>20</v>
      </c>
      <c r="P13" s="39" t="s">
        <v>21</v>
      </c>
      <c r="Q13" s="2"/>
      <c r="R13" s="2"/>
      <c r="T13" s="39" t="s">
        <v>19</v>
      </c>
      <c r="U13" s="39" t="s">
        <v>20</v>
      </c>
      <c r="V13" s="39" t="s">
        <v>21</v>
      </c>
      <c r="W13" s="2"/>
      <c r="X13" s="2"/>
      <c r="Y13" s="6"/>
      <c r="Z13" s="39" t="s">
        <v>15</v>
      </c>
      <c r="AA13" s="39">
        <v>19</v>
      </c>
      <c r="AB13" s="1"/>
      <c r="AC13" s="1"/>
    </row>
    <row r="14" spans="2:29" x14ac:dyDescent="0.25">
      <c r="B14" s="39">
        <v>9</v>
      </c>
      <c r="C14" s="39">
        <v>3</v>
      </c>
      <c r="D14" s="39">
        <f t="shared" ref="D14:D19" si="4">SUM(B14*C14)</f>
        <v>27</v>
      </c>
      <c r="E14" s="2"/>
      <c r="F14" s="2"/>
      <c r="H14" s="39">
        <v>9</v>
      </c>
      <c r="I14" s="39">
        <v>7</v>
      </c>
      <c r="J14" s="39">
        <f t="shared" ref="J14:J19" si="5">H14*I14</f>
        <v>63</v>
      </c>
      <c r="K14" s="2"/>
      <c r="L14" s="2"/>
      <c r="N14" s="39">
        <v>8</v>
      </c>
      <c r="O14" s="39">
        <v>2</v>
      </c>
      <c r="P14" s="39">
        <f t="shared" ref="P14:P19" si="6">N14*O14</f>
        <v>16</v>
      </c>
      <c r="Q14" s="2"/>
      <c r="R14" s="2"/>
      <c r="T14" s="39">
        <v>10</v>
      </c>
      <c r="U14" s="39">
        <v>9</v>
      </c>
      <c r="V14" s="39">
        <f>T14*U14</f>
        <v>90</v>
      </c>
      <c r="W14" s="2"/>
      <c r="X14" s="2"/>
      <c r="Y14" s="6"/>
      <c r="Z14" s="54" t="s">
        <v>50</v>
      </c>
      <c r="AA14" s="36">
        <f>AVERAGE(AA3:AA13)</f>
        <v>17.727272727272727</v>
      </c>
    </row>
    <row r="15" spans="2:29" x14ac:dyDescent="0.25">
      <c r="B15" s="39">
        <v>10</v>
      </c>
      <c r="C15" s="39">
        <v>5</v>
      </c>
      <c r="D15" s="39">
        <f>SUM(B15*C15)</f>
        <v>50</v>
      </c>
      <c r="E15" s="2"/>
      <c r="F15" s="2"/>
      <c r="H15" s="39">
        <v>10</v>
      </c>
      <c r="I15" s="39">
        <v>4</v>
      </c>
      <c r="J15" s="39">
        <f t="shared" si="5"/>
        <v>40</v>
      </c>
      <c r="K15" s="2"/>
      <c r="L15" s="2"/>
      <c r="N15" s="39">
        <v>9</v>
      </c>
      <c r="O15" s="39">
        <v>5</v>
      </c>
      <c r="P15" s="39">
        <f t="shared" si="6"/>
        <v>45</v>
      </c>
      <c r="Q15" s="2"/>
      <c r="R15" s="2"/>
      <c r="T15" s="39">
        <v>11</v>
      </c>
      <c r="U15" s="39">
        <v>6</v>
      </c>
      <c r="V15" s="39">
        <f>T15*U15</f>
        <v>66</v>
      </c>
      <c r="W15" s="2"/>
      <c r="X15" s="2"/>
      <c r="Y15" s="5"/>
    </row>
    <row r="16" spans="2:29" x14ac:dyDescent="0.25">
      <c r="B16" s="39">
        <v>11</v>
      </c>
      <c r="C16" s="39">
        <v>5</v>
      </c>
      <c r="D16" s="39">
        <f t="shared" si="4"/>
        <v>55</v>
      </c>
      <c r="E16" s="2"/>
      <c r="F16" s="2"/>
      <c r="H16" s="39">
        <v>11</v>
      </c>
      <c r="I16" s="39">
        <v>4</v>
      </c>
      <c r="J16" s="39">
        <f t="shared" si="5"/>
        <v>44</v>
      </c>
      <c r="K16" s="2"/>
      <c r="L16" s="2"/>
      <c r="N16" s="39">
        <v>10</v>
      </c>
      <c r="O16" s="39">
        <v>5</v>
      </c>
      <c r="P16" s="39">
        <f t="shared" si="6"/>
        <v>50</v>
      </c>
      <c r="Q16" s="2"/>
      <c r="R16" s="2"/>
      <c r="T16" s="39">
        <v>12</v>
      </c>
      <c r="U16" s="39">
        <v>5</v>
      </c>
      <c r="V16" s="39">
        <f>T16*U16</f>
        <v>60</v>
      </c>
      <c r="W16" s="2"/>
      <c r="X16" s="2"/>
    </row>
    <row r="17" spans="2:24" x14ac:dyDescent="0.25">
      <c r="B17" s="39">
        <v>12</v>
      </c>
      <c r="C17" s="39">
        <v>2</v>
      </c>
      <c r="D17" s="39">
        <f t="shared" si="4"/>
        <v>24</v>
      </c>
      <c r="E17" s="2"/>
      <c r="F17" s="2"/>
      <c r="H17" s="39">
        <v>12</v>
      </c>
      <c r="I17" s="39">
        <v>3</v>
      </c>
      <c r="J17" s="39">
        <f t="shared" si="5"/>
        <v>36</v>
      </c>
      <c r="K17" s="2"/>
      <c r="L17" s="2"/>
      <c r="N17" s="39">
        <v>11</v>
      </c>
      <c r="O17" s="39">
        <v>7</v>
      </c>
      <c r="P17" s="39">
        <f t="shared" si="6"/>
        <v>77</v>
      </c>
      <c r="Q17" s="2"/>
      <c r="R17" s="2"/>
      <c r="T17" s="39">
        <v>13</v>
      </c>
      <c r="U17" s="39">
        <v>4</v>
      </c>
      <c r="V17" s="39">
        <f>T17*U17</f>
        <v>52</v>
      </c>
      <c r="W17" s="2"/>
      <c r="X17" s="2"/>
    </row>
    <row r="18" spans="2:24" x14ac:dyDescent="0.25">
      <c r="B18" s="39">
        <v>13</v>
      </c>
      <c r="C18" s="39">
        <v>5</v>
      </c>
      <c r="D18" s="39">
        <f t="shared" si="4"/>
        <v>65</v>
      </c>
      <c r="E18" s="2"/>
      <c r="F18" s="2"/>
      <c r="H18" s="39">
        <v>13</v>
      </c>
      <c r="I18" s="39">
        <v>4</v>
      </c>
      <c r="J18" s="39">
        <f t="shared" si="5"/>
        <v>52</v>
      </c>
      <c r="K18" s="2"/>
      <c r="L18" s="2"/>
      <c r="N18" s="39">
        <v>12</v>
      </c>
      <c r="O18" s="39">
        <v>2</v>
      </c>
      <c r="P18" s="39">
        <f t="shared" si="6"/>
        <v>24</v>
      </c>
      <c r="Q18" s="2"/>
      <c r="R18" s="2"/>
      <c r="T18" s="39">
        <v>14</v>
      </c>
      <c r="U18" s="39">
        <v>1</v>
      </c>
      <c r="V18" s="39">
        <f>T18*U18</f>
        <v>14</v>
      </c>
      <c r="W18" s="2"/>
      <c r="X18" s="2"/>
    </row>
    <row r="19" spans="2:24" x14ac:dyDescent="0.25">
      <c r="B19" s="39">
        <v>14</v>
      </c>
      <c r="C19" s="39">
        <v>2</v>
      </c>
      <c r="D19" s="39">
        <f t="shared" si="4"/>
        <v>28</v>
      </c>
      <c r="E19" s="2"/>
      <c r="F19" s="2"/>
      <c r="H19" s="39">
        <v>14</v>
      </c>
      <c r="I19" s="39">
        <v>3</v>
      </c>
      <c r="J19" s="39">
        <f t="shared" si="5"/>
        <v>42</v>
      </c>
      <c r="K19" s="2"/>
      <c r="L19" s="2"/>
      <c r="N19" s="39">
        <v>13</v>
      </c>
      <c r="O19" s="39">
        <v>4</v>
      </c>
      <c r="P19" s="39">
        <f t="shared" si="6"/>
        <v>52</v>
      </c>
      <c r="Q19" s="2"/>
      <c r="R19" s="2"/>
      <c r="T19" s="39" t="s">
        <v>0</v>
      </c>
      <c r="U19" s="39">
        <f>SUM(U14:U18)</f>
        <v>25</v>
      </c>
      <c r="V19" s="39">
        <f>SUM(V14:V18)</f>
        <v>282</v>
      </c>
      <c r="W19" s="2"/>
      <c r="X19" s="2"/>
    </row>
    <row r="20" spans="2:24" x14ac:dyDescent="0.25">
      <c r="B20" s="39" t="s">
        <v>0</v>
      </c>
      <c r="C20" s="39">
        <f>SUM(C13:C19)</f>
        <v>25</v>
      </c>
      <c r="D20" s="39">
        <f>SUM(D13:D19)</f>
        <v>273</v>
      </c>
      <c r="E20" s="2"/>
      <c r="F20" s="2"/>
      <c r="H20" s="39" t="s">
        <v>0</v>
      </c>
      <c r="I20" s="39">
        <f>SUM(I14:I19)</f>
        <v>25</v>
      </c>
      <c r="J20" s="39">
        <f>SUM(J14:J19)</f>
        <v>277</v>
      </c>
      <c r="K20" s="2"/>
      <c r="L20" s="2"/>
      <c r="N20" s="39" t="s">
        <v>0</v>
      </c>
      <c r="O20" s="39">
        <f>SUM(O14:O19)</f>
        <v>25</v>
      </c>
      <c r="P20" s="39">
        <f>SUM(P14:P19)</f>
        <v>264</v>
      </c>
      <c r="Q20" s="2"/>
      <c r="R20" s="2"/>
      <c r="T20" s="45" t="s">
        <v>1</v>
      </c>
      <c r="U20" s="45">
        <f>V19/U19</f>
        <v>11.28</v>
      </c>
      <c r="V20" s="39"/>
      <c r="W20" s="2"/>
      <c r="X20" s="2"/>
    </row>
    <row r="21" spans="2:24" x14ac:dyDescent="0.25">
      <c r="B21" s="45" t="s">
        <v>1</v>
      </c>
      <c r="C21" s="45">
        <f>D20/C20</f>
        <v>10.92</v>
      </c>
      <c r="D21" s="39"/>
      <c r="E21" s="2"/>
      <c r="F21" s="2"/>
      <c r="H21" s="45" t="s">
        <v>1</v>
      </c>
      <c r="I21" s="45">
        <f>J20/I20</f>
        <v>11.08</v>
      </c>
      <c r="J21" s="39"/>
      <c r="K21" s="2"/>
      <c r="L21" s="2"/>
      <c r="N21" s="45" t="s">
        <v>1</v>
      </c>
      <c r="O21" s="45">
        <f>P20/O20</f>
        <v>10.56</v>
      </c>
      <c r="P21" s="39"/>
      <c r="Q21" s="2"/>
      <c r="R21" s="2"/>
    </row>
    <row r="22" spans="2:24" x14ac:dyDescent="0.25">
      <c r="B22" s="43" t="s">
        <v>53</v>
      </c>
      <c r="C22" s="43"/>
      <c r="D22" s="43"/>
      <c r="E22" s="43"/>
      <c r="F22" s="43"/>
      <c r="H22" s="43" t="s">
        <v>56</v>
      </c>
      <c r="I22" s="43"/>
      <c r="J22" s="43"/>
      <c r="K22" s="43"/>
      <c r="L22" s="43"/>
      <c r="N22" s="43" t="s">
        <v>59</v>
      </c>
      <c r="O22" s="43"/>
      <c r="P22" s="43"/>
      <c r="Q22" s="43"/>
      <c r="R22" s="43"/>
    </row>
    <row r="23" spans="2:24" x14ac:dyDescent="0.25">
      <c r="B23" s="39" t="s">
        <v>19</v>
      </c>
      <c r="C23" s="39" t="s">
        <v>20</v>
      </c>
      <c r="D23" s="39" t="s">
        <v>21</v>
      </c>
      <c r="E23" s="2"/>
      <c r="F23" s="2"/>
      <c r="H23" s="39" t="s">
        <v>19</v>
      </c>
      <c r="I23" s="39" t="s">
        <v>20</v>
      </c>
      <c r="J23" s="39" t="s">
        <v>21</v>
      </c>
      <c r="K23" s="2"/>
      <c r="L23" s="2"/>
      <c r="N23" s="39" t="s">
        <v>19</v>
      </c>
      <c r="O23" s="39" t="s">
        <v>20</v>
      </c>
      <c r="P23" s="39" t="s">
        <v>21</v>
      </c>
      <c r="Q23" s="2"/>
      <c r="R23" s="2"/>
    </row>
    <row r="24" spans="2:24" x14ac:dyDescent="0.25">
      <c r="B24" s="39">
        <v>7</v>
      </c>
      <c r="C24" s="39">
        <v>1</v>
      </c>
      <c r="D24" s="39">
        <f>B24*C24</f>
        <v>7</v>
      </c>
      <c r="E24" s="2"/>
      <c r="F24" s="2"/>
      <c r="H24" s="39">
        <v>9</v>
      </c>
      <c r="I24" s="39">
        <v>5</v>
      </c>
      <c r="J24" s="39">
        <f t="shared" ref="J24:J29" si="7">H24*I24</f>
        <v>45</v>
      </c>
      <c r="K24" s="2"/>
      <c r="L24" s="2"/>
      <c r="N24" s="39">
        <v>9</v>
      </c>
      <c r="O24" s="39">
        <v>1</v>
      </c>
      <c r="P24" s="39">
        <f>N24*O24</f>
        <v>9</v>
      </c>
      <c r="Q24" s="2"/>
      <c r="R24" s="2"/>
    </row>
    <row r="25" spans="2:24" x14ac:dyDescent="0.25">
      <c r="B25" s="39">
        <v>8</v>
      </c>
      <c r="C25" s="39">
        <v>5</v>
      </c>
      <c r="D25" s="39">
        <f>B25*C25</f>
        <v>40</v>
      </c>
      <c r="E25" s="2"/>
      <c r="F25" s="2"/>
      <c r="H25" s="39">
        <v>10</v>
      </c>
      <c r="I25" s="39">
        <v>7</v>
      </c>
      <c r="J25" s="39">
        <f t="shared" si="7"/>
        <v>70</v>
      </c>
      <c r="K25" s="2"/>
      <c r="L25" s="2"/>
      <c r="N25" s="39">
        <v>10</v>
      </c>
      <c r="O25" s="39">
        <v>7</v>
      </c>
      <c r="P25" s="39">
        <f t="shared" ref="P25:P30" si="8">N25*O25</f>
        <v>70</v>
      </c>
      <c r="Q25" s="2"/>
      <c r="R25" s="2"/>
    </row>
    <row r="26" spans="2:24" x14ac:dyDescent="0.25">
      <c r="B26" s="39">
        <v>9</v>
      </c>
      <c r="C26" s="39">
        <v>4</v>
      </c>
      <c r="D26" s="39">
        <f t="shared" ref="D26:D31" si="9">B26*C26</f>
        <v>36</v>
      </c>
      <c r="E26" s="2"/>
      <c r="F26" s="2"/>
      <c r="H26" s="39">
        <v>11</v>
      </c>
      <c r="I26" s="39">
        <v>6</v>
      </c>
      <c r="J26" s="39">
        <f t="shared" si="7"/>
        <v>66</v>
      </c>
      <c r="K26" s="2"/>
      <c r="L26" s="2"/>
      <c r="N26" s="39">
        <v>11</v>
      </c>
      <c r="O26" s="39">
        <v>4</v>
      </c>
      <c r="P26" s="39">
        <f t="shared" si="8"/>
        <v>44</v>
      </c>
      <c r="Q26" s="2"/>
      <c r="R26" s="2"/>
    </row>
    <row r="27" spans="2:24" x14ac:dyDescent="0.25">
      <c r="B27" s="39">
        <v>10</v>
      </c>
      <c r="C27" s="39">
        <v>5</v>
      </c>
      <c r="D27" s="39">
        <f t="shared" si="9"/>
        <v>50</v>
      </c>
      <c r="E27" s="2"/>
      <c r="F27" s="2"/>
      <c r="H27" s="39">
        <v>12</v>
      </c>
      <c r="I27" s="39">
        <v>2</v>
      </c>
      <c r="J27" s="39">
        <f t="shared" si="7"/>
        <v>24</v>
      </c>
      <c r="K27" s="2"/>
      <c r="L27" s="2"/>
      <c r="N27" s="39">
        <v>12</v>
      </c>
      <c r="O27" s="39">
        <v>5</v>
      </c>
      <c r="P27" s="39">
        <f t="shared" si="8"/>
        <v>60</v>
      </c>
      <c r="Q27" s="2"/>
      <c r="R27" s="2"/>
    </row>
    <row r="28" spans="2:24" x14ac:dyDescent="0.25">
      <c r="B28" s="39">
        <v>11</v>
      </c>
      <c r="C28" s="39">
        <v>3</v>
      </c>
      <c r="D28" s="39">
        <f t="shared" si="9"/>
        <v>33</v>
      </c>
      <c r="E28" s="2"/>
      <c r="F28" s="2"/>
      <c r="H28" s="39">
        <v>13</v>
      </c>
      <c r="I28" s="39">
        <v>4</v>
      </c>
      <c r="J28" s="39">
        <f t="shared" si="7"/>
        <v>52</v>
      </c>
      <c r="K28" s="2"/>
      <c r="L28" s="2"/>
      <c r="N28" s="39">
        <v>13</v>
      </c>
      <c r="O28" s="39">
        <v>4</v>
      </c>
      <c r="P28" s="39">
        <f t="shared" si="8"/>
        <v>52</v>
      </c>
      <c r="Q28" s="2"/>
      <c r="R28" s="2"/>
    </row>
    <row r="29" spans="2:24" x14ac:dyDescent="0.25">
      <c r="B29" s="39">
        <v>12</v>
      </c>
      <c r="C29" s="39">
        <v>3</v>
      </c>
      <c r="D29" s="39">
        <f t="shared" si="9"/>
        <v>36</v>
      </c>
      <c r="E29" s="2"/>
      <c r="F29" s="2"/>
      <c r="H29" s="39">
        <v>14</v>
      </c>
      <c r="I29" s="39">
        <v>1</v>
      </c>
      <c r="J29" s="39">
        <f t="shared" si="7"/>
        <v>14</v>
      </c>
      <c r="K29" s="2"/>
      <c r="L29" s="2"/>
      <c r="N29" s="39">
        <v>14</v>
      </c>
      <c r="O29" s="39">
        <v>3</v>
      </c>
      <c r="P29" s="39">
        <f t="shared" si="8"/>
        <v>42</v>
      </c>
      <c r="Q29" s="2"/>
      <c r="R29" s="2"/>
    </row>
    <row r="30" spans="2:24" x14ac:dyDescent="0.25">
      <c r="B30" s="39">
        <v>13</v>
      </c>
      <c r="C30" s="39">
        <v>3</v>
      </c>
      <c r="D30" s="39">
        <f t="shared" si="9"/>
        <v>39</v>
      </c>
      <c r="E30" s="2"/>
      <c r="F30" s="2"/>
      <c r="H30" s="39" t="s">
        <v>0</v>
      </c>
      <c r="I30" s="39">
        <f>SUM(I24:I29)</f>
        <v>25</v>
      </c>
      <c r="J30" s="39">
        <f>SUM(J24:J29)</f>
        <v>271</v>
      </c>
      <c r="K30" s="2"/>
      <c r="L30" s="2"/>
      <c r="N30" s="39">
        <v>15</v>
      </c>
      <c r="O30" s="39">
        <v>1</v>
      </c>
      <c r="P30" s="39">
        <f t="shared" si="8"/>
        <v>15</v>
      </c>
      <c r="Q30" s="2"/>
      <c r="R30" s="2"/>
    </row>
    <row r="31" spans="2:24" x14ac:dyDescent="0.25">
      <c r="B31" s="39">
        <v>14</v>
      </c>
      <c r="C31" s="39">
        <v>1</v>
      </c>
      <c r="D31" s="39">
        <f t="shared" si="9"/>
        <v>14</v>
      </c>
      <c r="E31" s="2"/>
      <c r="F31" s="2"/>
      <c r="H31" s="45" t="s">
        <v>1</v>
      </c>
      <c r="I31" s="45">
        <f>J30/I30</f>
        <v>10.84</v>
      </c>
      <c r="J31" s="39"/>
      <c r="K31" s="2"/>
      <c r="L31" s="2"/>
      <c r="N31" s="39" t="s">
        <v>0</v>
      </c>
      <c r="O31" s="39">
        <f>SUM(O24:O30)</f>
        <v>25</v>
      </c>
      <c r="P31" s="39">
        <f>SUM(P24:P30)</f>
        <v>292</v>
      </c>
      <c r="Q31" s="2"/>
      <c r="R31" s="2"/>
    </row>
    <row r="32" spans="2:24" x14ac:dyDescent="0.25">
      <c r="B32" s="39" t="s">
        <v>0</v>
      </c>
      <c r="C32" s="39">
        <f>SUM(C24:C31)</f>
        <v>25</v>
      </c>
      <c r="D32" s="39">
        <f>SUM(D24:D31)</f>
        <v>255</v>
      </c>
      <c r="E32" s="2"/>
      <c r="F32" s="2"/>
      <c r="N32" s="45" t="s">
        <v>2</v>
      </c>
      <c r="O32" s="45">
        <f>P31/O31</f>
        <v>11.68</v>
      </c>
      <c r="P32" s="39"/>
      <c r="Q32" s="2"/>
      <c r="R32" s="2"/>
    </row>
    <row r="33" spans="2:20" x14ac:dyDescent="0.25">
      <c r="B33" s="45" t="s">
        <v>1</v>
      </c>
      <c r="C33" s="45">
        <f>D32/C32</f>
        <v>10.199999999999999</v>
      </c>
      <c r="D33" s="39"/>
      <c r="E33" s="2"/>
      <c r="F33" s="2"/>
      <c r="H33" t="s">
        <v>86</v>
      </c>
    </row>
    <row r="37" spans="2:20" x14ac:dyDescent="0.25">
      <c r="B37" s="43" t="s">
        <v>62</v>
      </c>
      <c r="C37" s="43"/>
      <c r="D37" s="43"/>
      <c r="E37" s="43"/>
      <c r="F37" s="43"/>
      <c r="G37" s="43"/>
      <c r="I37" s="43" t="s">
        <v>65</v>
      </c>
      <c r="J37" s="43"/>
      <c r="K37" s="43"/>
      <c r="L37" s="43"/>
      <c r="M37" s="43"/>
      <c r="N37" s="46"/>
    </row>
    <row r="38" spans="2:20" ht="15.75" thickBot="1" x14ac:dyDescent="0.3">
      <c r="B38" s="39" t="s">
        <v>19</v>
      </c>
      <c r="C38" s="39" t="s">
        <v>20</v>
      </c>
      <c r="D38" s="39" t="s">
        <v>21</v>
      </c>
      <c r="E38" s="39" t="s">
        <v>16</v>
      </c>
      <c r="F38" s="39" t="s">
        <v>17</v>
      </c>
      <c r="G38" s="39" t="s">
        <v>18</v>
      </c>
      <c r="I38" s="39" t="s">
        <v>19</v>
      </c>
      <c r="J38" s="39" t="s">
        <v>20</v>
      </c>
      <c r="K38" s="39" t="s">
        <v>21</v>
      </c>
      <c r="L38" s="39" t="s">
        <v>16</v>
      </c>
      <c r="M38" s="39" t="s">
        <v>17</v>
      </c>
      <c r="N38" s="39" t="s">
        <v>18</v>
      </c>
    </row>
    <row r="39" spans="2:20" x14ac:dyDescent="0.25">
      <c r="B39" s="39">
        <v>8</v>
      </c>
      <c r="C39" s="39">
        <v>7</v>
      </c>
      <c r="D39" s="39">
        <f t="shared" ref="D39:D44" si="10">C39*B39</f>
        <v>56</v>
      </c>
      <c r="E39" s="39">
        <f t="shared" ref="E39:E44" si="11">B39-$C$10</f>
        <v>-2.0399999999999991</v>
      </c>
      <c r="F39" s="39">
        <f>C39*E39</f>
        <v>-14.279999999999994</v>
      </c>
      <c r="G39" s="39">
        <f>F39*E39</f>
        <v>29.131199999999975</v>
      </c>
      <c r="I39" s="39">
        <v>8</v>
      </c>
      <c r="J39" s="39">
        <v>5</v>
      </c>
      <c r="K39" s="39">
        <f>I39*J39</f>
        <v>40</v>
      </c>
      <c r="L39" s="20">
        <f t="shared" ref="L39:L45" si="12">I39-$I$11</f>
        <v>-2.5199999999999996</v>
      </c>
      <c r="M39" s="20">
        <f>J39*L39</f>
        <v>-12.599999999999998</v>
      </c>
      <c r="N39" s="20">
        <f>M39*L39</f>
        <v>31.751999999999988</v>
      </c>
      <c r="Q39" s="8" t="s">
        <v>32</v>
      </c>
      <c r="R39" s="9" t="s">
        <v>33</v>
      </c>
      <c r="S39" s="10"/>
      <c r="T39" s="11"/>
    </row>
    <row r="40" spans="2:20" x14ac:dyDescent="0.25">
      <c r="B40" s="39">
        <v>9</v>
      </c>
      <c r="C40" s="39">
        <v>4</v>
      </c>
      <c r="D40" s="39">
        <f t="shared" si="10"/>
        <v>36</v>
      </c>
      <c r="E40" s="39">
        <f t="shared" si="11"/>
        <v>-1.0399999999999991</v>
      </c>
      <c r="F40" s="39">
        <f t="shared" ref="F40:F44" si="13">C40*E40</f>
        <v>-4.1599999999999966</v>
      </c>
      <c r="G40" s="39">
        <f t="shared" ref="G40:G44" si="14">F40*E40</f>
        <v>4.3263999999999925</v>
      </c>
      <c r="I40" s="39">
        <v>9</v>
      </c>
      <c r="J40" s="39">
        <v>3</v>
      </c>
      <c r="K40" s="39">
        <f t="shared" ref="K40:K45" si="15">I40*J40</f>
        <v>27</v>
      </c>
      <c r="L40" s="20">
        <f t="shared" si="12"/>
        <v>-1.5199999999999996</v>
      </c>
      <c r="M40" s="20">
        <f t="shared" ref="M40:M45" si="16">J40*L40</f>
        <v>-4.5599999999999987</v>
      </c>
      <c r="N40" s="20">
        <f t="shared" ref="N40:N45" si="17">M40*L40</f>
        <v>6.931199999999996</v>
      </c>
      <c r="Q40" s="12" t="s">
        <v>34</v>
      </c>
      <c r="R40" s="5"/>
      <c r="S40" s="5"/>
      <c r="T40" s="13"/>
    </row>
    <row r="41" spans="2:20" x14ac:dyDescent="0.25">
      <c r="B41" s="39">
        <v>10</v>
      </c>
      <c r="C41" s="39">
        <v>5</v>
      </c>
      <c r="D41" s="39">
        <f t="shared" si="10"/>
        <v>50</v>
      </c>
      <c r="E41" s="39">
        <f t="shared" si="11"/>
        <v>-3.9999999999999147E-2</v>
      </c>
      <c r="F41" s="39">
        <f t="shared" si="13"/>
        <v>-0.19999999999999574</v>
      </c>
      <c r="G41" s="39">
        <f t="shared" si="14"/>
        <v>7.9999999999996584E-3</v>
      </c>
      <c r="I41" s="39">
        <v>10</v>
      </c>
      <c r="J41" s="39">
        <v>5</v>
      </c>
      <c r="K41" s="39">
        <f t="shared" si="15"/>
        <v>50</v>
      </c>
      <c r="L41" s="20">
        <f t="shared" si="12"/>
        <v>-0.51999999999999957</v>
      </c>
      <c r="M41" s="20">
        <f t="shared" si="16"/>
        <v>-2.5999999999999979</v>
      </c>
      <c r="N41" s="20">
        <f t="shared" si="17"/>
        <v>1.3519999999999979</v>
      </c>
      <c r="Q41" s="12" t="s">
        <v>35</v>
      </c>
      <c r="R41" s="5"/>
      <c r="S41" s="5"/>
      <c r="T41" s="13"/>
    </row>
    <row r="42" spans="2:20" x14ac:dyDescent="0.25">
      <c r="B42" s="39">
        <v>11</v>
      </c>
      <c r="C42" s="39">
        <v>2</v>
      </c>
      <c r="D42" s="39">
        <f t="shared" si="10"/>
        <v>22</v>
      </c>
      <c r="E42" s="39">
        <f t="shared" si="11"/>
        <v>0.96000000000000085</v>
      </c>
      <c r="F42" s="39">
        <f t="shared" si="13"/>
        <v>1.9200000000000017</v>
      </c>
      <c r="G42" s="39">
        <f t="shared" si="14"/>
        <v>1.8432000000000033</v>
      </c>
      <c r="I42" s="39">
        <v>11</v>
      </c>
      <c r="J42" s="39">
        <v>4</v>
      </c>
      <c r="K42" s="39">
        <f t="shared" si="15"/>
        <v>44</v>
      </c>
      <c r="L42" s="20">
        <f t="shared" si="12"/>
        <v>0.48000000000000043</v>
      </c>
      <c r="M42" s="20">
        <f t="shared" si="16"/>
        <v>1.9200000000000017</v>
      </c>
      <c r="N42" s="20">
        <f>M42*L42</f>
        <v>0.92160000000000164</v>
      </c>
      <c r="Q42" s="12" t="s">
        <v>36</v>
      </c>
      <c r="R42" s="5"/>
      <c r="S42" s="5"/>
      <c r="T42" s="13"/>
    </row>
    <row r="43" spans="2:20" x14ac:dyDescent="0.25">
      <c r="B43" s="39">
        <v>12</v>
      </c>
      <c r="C43" s="39">
        <v>4</v>
      </c>
      <c r="D43" s="39">
        <f t="shared" si="10"/>
        <v>48</v>
      </c>
      <c r="E43" s="39">
        <f t="shared" si="11"/>
        <v>1.9600000000000009</v>
      </c>
      <c r="F43" s="39">
        <f t="shared" si="13"/>
        <v>7.8400000000000034</v>
      </c>
      <c r="G43" s="39">
        <f t="shared" si="14"/>
        <v>15.366400000000013</v>
      </c>
      <c r="I43" s="39">
        <v>12</v>
      </c>
      <c r="J43" s="39">
        <v>3</v>
      </c>
      <c r="K43" s="39">
        <f t="shared" si="15"/>
        <v>36</v>
      </c>
      <c r="L43" s="20">
        <f t="shared" si="12"/>
        <v>1.4800000000000004</v>
      </c>
      <c r="M43" s="20">
        <f t="shared" si="16"/>
        <v>4.4400000000000013</v>
      </c>
      <c r="N43" s="20">
        <f t="shared" si="17"/>
        <v>6.5712000000000037</v>
      </c>
      <c r="Q43" s="12" t="s">
        <v>37</v>
      </c>
      <c r="R43" s="5"/>
      <c r="S43" s="5"/>
      <c r="T43" s="13"/>
    </row>
    <row r="44" spans="2:20" x14ac:dyDescent="0.25">
      <c r="B44" s="39">
        <v>13</v>
      </c>
      <c r="C44" s="39">
        <v>3</v>
      </c>
      <c r="D44" s="39">
        <f t="shared" si="10"/>
        <v>39</v>
      </c>
      <c r="E44" s="39">
        <f t="shared" si="11"/>
        <v>2.9600000000000009</v>
      </c>
      <c r="F44" s="39">
        <f t="shared" si="13"/>
        <v>8.8800000000000026</v>
      </c>
      <c r="G44" s="39">
        <f t="shared" si="14"/>
        <v>26.284800000000015</v>
      </c>
      <c r="I44" s="39">
        <v>13</v>
      </c>
      <c r="J44" s="39">
        <v>4</v>
      </c>
      <c r="K44" s="39">
        <f t="shared" si="15"/>
        <v>52</v>
      </c>
      <c r="L44" s="20">
        <f t="shared" si="12"/>
        <v>2.4800000000000004</v>
      </c>
      <c r="M44" s="20">
        <f t="shared" si="16"/>
        <v>9.9200000000000017</v>
      </c>
      <c r="N44" s="20">
        <f t="shared" si="17"/>
        <v>24.601600000000008</v>
      </c>
      <c r="Q44" s="12" t="s">
        <v>38</v>
      </c>
      <c r="R44" s="5"/>
      <c r="S44" s="5"/>
      <c r="T44" s="13"/>
    </row>
    <row r="45" spans="2:20" x14ac:dyDescent="0.25">
      <c r="B45" s="39" t="s">
        <v>22</v>
      </c>
      <c r="C45" s="39">
        <f>SUM(C39:C44)</f>
        <v>25</v>
      </c>
      <c r="D45" s="39">
        <f>SUM(D39:D44)</f>
        <v>251</v>
      </c>
      <c r="E45" s="39"/>
      <c r="F45" s="39"/>
      <c r="G45" s="39">
        <f>SUM(G39:G44)</f>
        <v>76.960000000000008</v>
      </c>
      <c r="I45" s="39">
        <v>14</v>
      </c>
      <c r="J45" s="39">
        <v>1</v>
      </c>
      <c r="K45" s="39">
        <f t="shared" si="15"/>
        <v>14</v>
      </c>
      <c r="L45" s="20">
        <f t="shared" si="12"/>
        <v>3.4800000000000004</v>
      </c>
      <c r="M45" s="20">
        <f t="shared" si="16"/>
        <v>3.4800000000000004</v>
      </c>
      <c r="N45" s="20">
        <f t="shared" si="17"/>
        <v>12.110400000000004</v>
      </c>
      <c r="Q45" s="14"/>
      <c r="R45" s="5"/>
      <c r="S45" s="5"/>
      <c r="T45" s="13"/>
    </row>
    <row r="46" spans="2:20" x14ac:dyDescent="0.25">
      <c r="B46" s="45" t="s">
        <v>23</v>
      </c>
      <c r="C46" s="47">
        <f>G45/C10</f>
        <v>7.6653386454183279</v>
      </c>
      <c r="D46" s="39"/>
      <c r="E46" s="39"/>
      <c r="F46" s="39"/>
      <c r="G46" s="39"/>
      <c r="I46" s="39" t="s">
        <v>0</v>
      </c>
      <c r="J46" s="39">
        <f>SUM(J39:J45)</f>
        <v>25</v>
      </c>
      <c r="K46" s="39">
        <f>SUM(K39:K45)</f>
        <v>263</v>
      </c>
      <c r="L46" s="20"/>
      <c r="M46" s="20"/>
      <c r="N46" s="20">
        <f>SUM(N39:N45)</f>
        <v>84.24</v>
      </c>
      <c r="Q46" s="12" t="s">
        <v>39</v>
      </c>
      <c r="R46" s="15" t="s">
        <v>40</v>
      </c>
      <c r="S46" s="5"/>
      <c r="T46" s="13"/>
    </row>
    <row r="47" spans="2:20" x14ac:dyDescent="0.25">
      <c r="B47" s="43" t="s">
        <v>63</v>
      </c>
      <c r="C47" s="43"/>
      <c r="D47" s="43"/>
      <c r="E47" s="43"/>
      <c r="F47" s="43"/>
      <c r="G47" s="43"/>
      <c r="I47" s="48" t="s">
        <v>23</v>
      </c>
      <c r="J47" s="49">
        <f>N46/I11</f>
        <v>8.007604562737642</v>
      </c>
      <c r="K47" s="20"/>
      <c r="L47" s="20"/>
      <c r="M47" s="20"/>
      <c r="N47" s="20"/>
      <c r="Q47" s="12" t="s">
        <v>34</v>
      </c>
      <c r="R47" s="5"/>
      <c r="S47" s="5"/>
      <c r="T47" s="13"/>
    </row>
    <row r="48" spans="2:20" x14ac:dyDescent="0.25">
      <c r="B48" s="39" t="s">
        <v>19</v>
      </c>
      <c r="C48" s="39" t="s">
        <v>20</v>
      </c>
      <c r="D48" s="39" t="s">
        <v>21</v>
      </c>
      <c r="E48" s="39" t="s">
        <v>16</v>
      </c>
      <c r="F48" s="39" t="s">
        <v>17</v>
      </c>
      <c r="G48" s="39" t="s">
        <v>18</v>
      </c>
      <c r="I48" s="46" t="s">
        <v>66</v>
      </c>
      <c r="J48" s="46"/>
      <c r="K48" s="46"/>
      <c r="L48" s="46"/>
      <c r="M48" s="46"/>
      <c r="N48" s="46"/>
      <c r="Q48" s="12" t="s">
        <v>41</v>
      </c>
      <c r="R48" s="5"/>
      <c r="S48" s="5"/>
      <c r="T48" s="13"/>
    </row>
    <row r="49" spans="2:21" x14ac:dyDescent="0.25">
      <c r="B49" s="39">
        <v>8</v>
      </c>
      <c r="C49" s="39">
        <v>3</v>
      </c>
      <c r="D49" s="39">
        <f>SUM(B49*C49)</f>
        <v>24</v>
      </c>
      <c r="E49" s="39">
        <f t="shared" ref="E49:E55" si="18">B49-$C$21</f>
        <v>-2.92</v>
      </c>
      <c r="F49" s="39">
        <f>C49*E49</f>
        <v>-8.76</v>
      </c>
      <c r="G49" s="39">
        <f t="shared" ref="G49:G55" si="19">F49*E49</f>
        <v>25.5792</v>
      </c>
      <c r="I49" s="39" t="s">
        <v>19</v>
      </c>
      <c r="J49" s="39" t="s">
        <v>20</v>
      </c>
      <c r="K49" s="39" t="s">
        <v>21</v>
      </c>
      <c r="L49" s="39" t="s">
        <v>16</v>
      </c>
      <c r="M49" s="39" t="s">
        <v>17</v>
      </c>
      <c r="N49" s="39" t="s">
        <v>18</v>
      </c>
      <c r="Q49" s="12" t="s">
        <v>42</v>
      </c>
      <c r="R49" s="5"/>
      <c r="S49" s="5"/>
      <c r="T49" s="13"/>
    </row>
    <row r="50" spans="2:21" x14ac:dyDescent="0.25">
      <c r="B50" s="39">
        <v>9</v>
      </c>
      <c r="C50" s="39">
        <v>3</v>
      </c>
      <c r="D50" s="39">
        <f t="shared" ref="D50:D55" si="20">SUM(B50*C50)</f>
        <v>27</v>
      </c>
      <c r="E50" s="39">
        <f t="shared" si="18"/>
        <v>-1.92</v>
      </c>
      <c r="F50" s="39">
        <f t="shared" ref="F50:F55" si="21">C50*E50</f>
        <v>-5.76</v>
      </c>
      <c r="G50" s="39">
        <f t="shared" si="19"/>
        <v>11.059199999999999</v>
      </c>
      <c r="I50" s="39">
        <v>9</v>
      </c>
      <c r="J50" s="39">
        <v>7</v>
      </c>
      <c r="K50" s="39">
        <f t="shared" ref="K50:K55" si="22">I50*J50</f>
        <v>63</v>
      </c>
      <c r="L50" s="20">
        <f t="shared" ref="L50:L55" si="23">I50-$I$21</f>
        <v>-2.08</v>
      </c>
      <c r="M50" s="20">
        <f t="shared" ref="M50:M55" si="24">J50*L50</f>
        <v>-14.56</v>
      </c>
      <c r="N50" s="20">
        <f t="shared" ref="N50:N55" si="25">L50*M50</f>
        <v>30.284800000000001</v>
      </c>
      <c r="Q50" s="12" t="s">
        <v>44</v>
      </c>
      <c r="R50" s="5"/>
      <c r="S50" s="5"/>
      <c r="T50" s="13"/>
    </row>
    <row r="51" spans="2:21" ht="15.75" thickBot="1" x14ac:dyDescent="0.3">
      <c r="B51" s="39">
        <v>10</v>
      </c>
      <c r="C51" s="39">
        <v>5</v>
      </c>
      <c r="D51" s="39">
        <f t="shared" si="20"/>
        <v>50</v>
      </c>
      <c r="E51" s="39">
        <f t="shared" si="18"/>
        <v>-0.91999999999999993</v>
      </c>
      <c r="F51" s="39">
        <f t="shared" si="21"/>
        <v>-4.5999999999999996</v>
      </c>
      <c r="G51" s="39">
        <f t="shared" si="19"/>
        <v>4.2319999999999993</v>
      </c>
      <c r="I51" s="39">
        <v>10</v>
      </c>
      <c r="J51" s="39">
        <v>4</v>
      </c>
      <c r="K51" s="39">
        <f t="shared" si="22"/>
        <v>40</v>
      </c>
      <c r="L51" s="20">
        <f t="shared" si="23"/>
        <v>-1.08</v>
      </c>
      <c r="M51" s="20">
        <f t="shared" si="24"/>
        <v>-4.32</v>
      </c>
      <c r="N51" s="20">
        <f t="shared" si="25"/>
        <v>4.6656000000000004</v>
      </c>
      <c r="Q51" s="16" t="s">
        <v>43</v>
      </c>
      <c r="R51" s="17"/>
      <c r="S51" s="18"/>
      <c r="T51" s="19"/>
    </row>
    <row r="52" spans="2:21" x14ac:dyDescent="0.25">
      <c r="B52" s="39">
        <v>11</v>
      </c>
      <c r="C52" s="39">
        <v>5</v>
      </c>
      <c r="D52" s="39">
        <f t="shared" si="20"/>
        <v>55</v>
      </c>
      <c r="E52" s="39">
        <f t="shared" si="18"/>
        <v>8.0000000000000071E-2</v>
      </c>
      <c r="F52" s="39">
        <f t="shared" si="21"/>
        <v>0.40000000000000036</v>
      </c>
      <c r="G52" s="39">
        <f t="shared" si="19"/>
        <v>3.2000000000000056E-2</v>
      </c>
      <c r="I52" s="39">
        <v>11</v>
      </c>
      <c r="J52" s="39">
        <v>4</v>
      </c>
      <c r="K52" s="39">
        <f t="shared" si="22"/>
        <v>44</v>
      </c>
      <c r="L52" s="20">
        <f t="shared" si="23"/>
        <v>-8.0000000000000071E-2</v>
      </c>
      <c r="M52" s="20">
        <f t="shared" si="24"/>
        <v>-0.32000000000000028</v>
      </c>
      <c r="N52" s="20">
        <f t="shared" si="25"/>
        <v>2.5600000000000046E-2</v>
      </c>
    </row>
    <row r="53" spans="2:21" x14ac:dyDescent="0.25">
      <c r="B53" s="39">
        <v>12</v>
      </c>
      <c r="C53" s="39">
        <v>2</v>
      </c>
      <c r="D53" s="39">
        <f t="shared" si="20"/>
        <v>24</v>
      </c>
      <c r="E53" s="39">
        <f t="shared" si="18"/>
        <v>1.08</v>
      </c>
      <c r="F53" s="39">
        <f t="shared" si="21"/>
        <v>2.16</v>
      </c>
      <c r="G53" s="39">
        <f t="shared" si="19"/>
        <v>2.3328000000000002</v>
      </c>
      <c r="I53" s="39">
        <v>12</v>
      </c>
      <c r="J53" s="39">
        <v>3</v>
      </c>
      <c r="K53" s="39">
        <f t="shared" si="22"/>
        <v>36</v>
      </c>
      <c r="L53" s="20">
        <f t="shared" si="23"/>
        <v>0.91999999999999993</v>
      </c>
      <c r="M53" s="20">
        <f t="shared" si="24"/>
        <v>2.76</v>
      </c>
      <c r="N53" s="20">
        <f t="shared" si="25"/>
        <v>2.5391999999999997</v>
      </c>
    </row>
    <row r="54" spans="2:21" x14ac:dyDescent="0.25">
      <c r="B54" s="39">
        <v>13</v>
      </c>
      <c r="C54" s="39">
        <v>5</v>
      </c>
      <c r="D54" s="39">
        <f t="shared" si="20"/>
        <v>65</v>
      </c>
      <c r="E54" s="39">
        <f t="shared" si="18"/>
        <v>2.08</v>
      </c>
      <c r="F54" s="39">
        <f t="shared" si="21"/>
        <v>10.4</v>
      </c>
      <c r="G54" s="39">
        <f t="shared" si="19"/>
        <v>21.632000000000001</v>
      </c>
      <c r="I54" s="39">
        <v>13</v>
      </c>
      <c r="J54" s="39">
        <v>4</v>
      </c>
      <c r="K54" s="39">
        <f t="shared" si="22"/>
        <v>52</v>
      </c>
      <c r="L54" s="20">
        <f t="shared" si="23"/>
        <v>1.92</v>
      </c>
      <c r="M54" s="20">
        <f t="shared" si="24"/>
        <v>7.68</v>
      </c>
      <c r="N54" s="20">
        <f t="shared" si="25"/>
        <v>14.7456</v>
      </c>
    </row>
    <row r="55" spans="2:21" x14ac:dyDescent="0.25">
      <c r="B55" s="39">
        <v>14</v>
      </c>
      <c r="C55" s="39">
        <v>2</v>
      </c>
      <c r="D55" s="39">
        <f t="shared" si="20"/>
        <v>28</v>
      </c>
      <c r="E55" s="39">
        <f t="shared" si="18"/>
        <v>3.08</v>
      </c>
      <c r="F55" s="39">
        <f t="shared" si="21"/>
        <v>6.16</v>
      </c>
      <c r="G55" s="39">
        <f t="shared" si="19"/>
        <v>18.972799999999999</v>
      </c>
      <c r="I55" s="39">
        <v>14</v>
      </c>
      <c r="J55" s="39">
        <v>3</v>
      </c>
      <c r="K55" s="39">
        <f t="shared" si="22"/>
        <v>42</v>
      </c>
      <c r="L55" s="20">
        <f t="shared" si="23"/>
        <v>2.92</v>
      </c>
      <c r="M55" s="20">
        <f t="shared" si="24"/>
        <v>8.76</v>
      </c>
      <c r="N55" s="20">
        <f t="shared" si="25"/>
        <v>25.5792</v>
      </c>
    </row>
    <row r="56" spans="2:21" x14ac:dyDescent="0.25">
      <c r="B56" s="39" t="s">
        <v>0</v>
      </c>
      <c r="C56" s="39">
        <f>SUM(C49:C55)</f>
        <v>25</v>
      </c>
      <c r="D56" s="39">
        <f>SUM(D49:D55)</f>
        <v>273</v>
      </c>
      <c r="E56" s="39"/>
      <c r="F56" s="39"/>
      <c r="G56" s="39">
        <f>SUM(G49:G55)</f>
        <v>83.84</v>
      </c>
      <c r="I56" s="39" t="s">
        <v>0</v>
      </c>
      <c r="J56" s="39">
        <f>SUM(J50:J55)</f>
        <v>25</v>
      </c>
      <c r="K56" s="39">
        <f>SUM(K50:K55)</f>
        <v>277</v>
      </c>
      <c r="L56" s="20"/>
      <c r="M56" s="20"/>
      <c r="N56" s="20">
        <f>SUM(N50:N55)</f>
        <v>77.84</v>
      </c>
    </row>
    <row r="57" spans="2:21" x14ac:dyDescent="0.25">
      <c r="B57" s="45" t="s">
        <v>23</v>
      </c>
      <c r="C57" s="47">
        <f>G56/C21</f>
        <v>7.6776556776556779</v>
      </c>
      <c r="D57" s="39"/>
      <c r="E57" s="39"/>
      <c r="F57" s="39"/>
      <c r="G57" s="39"/>
      <c r="I57" s="48" t="s">
        <v>23</v>
      </c>
      <c r="J57" s="49">
        <f>N56/I21</f>
        <v>7.025270758122744</v>
      </c>
      <c r="K57" s="20"/>
      <c r="L57" s="20"/>
      <c r="M57" s="20"/>
      <c r="N57" s="20"/>
    </row>
    <row r="58" spans="2:21" x14ac:dyDescent="0.25">
      <c r="B58" s="43" t="s">
        <v>64</v>
      </c>
      <c r="C58" s="43"/>
      <c r="D58" s="43"/>
      <c r="E58" s="43"/>
      <c r="F58" s="43"/>
      <c r="G58" s="43"/>
      <c r="I58" s="46" t="s">
        <v>67</v>
      </c>
      <c r="J58" s="46"/>
      <c r="K58" s="46"/>
      <c r="L58" s="46"/>
      <c r="M58" s="46"/>
      <c r="N58" s="46"/>
    </row>
    <row r="59" spans="2:21" x14ac:dyDescent="0.25">
      <c r="B59" s="39" t="s">
        <v>19</v>
      </c>
      <c r="C59" s="39" t="s">
        <v>20</v>
      </c>
      <c r="D59" s="39" t="s">
        <v>21</v>
      </c>
      <c r="E59" s="39" t="s">
        <v>16</v>
      </c>
      <c r="F59" s="39" t="s">
        <v>17</v>
      </c>
      <c r="G59" s="39" t="s">
        <v>18</v>
      </c>
      <c r="I59" s="39" t="s">
        <v>19</v>
      </c>
      <c r="J59" s="39" t="s">
        <v>20</v>
      </c>
      <c r="K59" s="39" t="s">
        <v>21</v>
      </c>
      <c r="L59" s="39" t="s">
        <v>16</v>
      </c>
      <c r="M59" s="39" t="s">
        <v>17</v>
      </c>
      <c r="N59" s="39" t="s">
        <v>18</v>
      </c>
    </row>
    <row r="60" spans="2:21" x14ac:dyDescent="0.25">
      <c r="B60" s="39">
        <v>7</v>
      </c>
      <c r="C60" s="39">
        <v>1</v>
      </c>
      <c r="D60" s="39">
        <f>B60*C60</f>
        <v>7</v>
      </c>
      <c r="E60" s="39">
        <f t="shared" ref="E60:E67" si="26">B60-$C$33</f>
        <v>-3.1999999999999993</v>
      </c>
      <c r="F60" s="39">
        <f>C60*E60</f>
        <v>-3.1999999999999993</v>
      </c>
      <c r="G60" s="39">
        <f>F60*E60</f>
        <v>10.239999999999995</v>
      </c>
      <c r="I60" s="39">
        <v>9</v>
      </c>
      <c r="J60" s="39">
        <v>5</v>
      </c>
      <c r="K60" s="39">
        <f t="shared" ref="K60:K65" si="27">I60*J60</f>
        <v>45</v>
      </c>
      <c r="L60" s="20">
        <f t="shared" ref="L60:L65" si="28">I60-$I$31</f>
        <v>-1.8399999999999999</v>
      </c>
      <c r="M60" s="20">
        <f t="shared" ref="M60:M65" si="29">J60*L60</f>
        <v>-9.1999999999999993</v>
      </c>
      <c r="N60" s="20">
        <f t="shared" ref="N60:N65" si="30">L60*M60</f>
        <v>16.927999999999997</v>
      </c>
    </row>
    <row r="61" spans="2:21" x14ac:dyDescent="0.25">
      <c r="B61" s="39">
        <v>8</v>
      </c>
      <c r="C61" s="39">
        <v>5</v>
      </c>
      <c r="D61" s="39">
        <f t="shared" ref="D61:D67" si="31">B61*C61</f>
        <v>40</v>
      </c>
      <c r="E61" s="39">
        <f t="shared" si="26"/>
        <v>-2.1999999999999993</v>
      </c>
      <c r="F61" s="39">
        <f t="shared" ref="F61:F67" si="32">C61*E61</f>
        <v>-10.999999999999996</v>
      </c>
      <c r="G61" s="39">
        <f>F61*E61</f>
        <v>24.199999999999985</v>
      </c>
      <c r="I61" s="39">
        <v>10</v>
      </c>
      <c r="J61" s="39">
        <v>7</v>
      </c>
      <c r="K61" s="39">
        <f t="shared" si="27"/>
        <v>70</v>
      </c>
      <c r="L61" s="20">
        <f t="shared" si="28"/>
        <v>-0.83999999999999986</v>
      </c>
      <c r="M61" s="20">
        <f t="shared" si="29"/>
        <v>-5.879999999999999</v>
      </c>
      <c r="N61" s="20">
        <f t="shared" si="30"/>
        <v>4.9391999999999987</v>
      </c>
    </row>
    <row r="62" spans="2:21" x14ac:dyDescent="0.25">
      <c r="B62" s="39">
        <v>9</v>
      </c>
      <c r="C62" s="39">
        <v>4</v>
      </c>
      <c r="D62" s="39">
        <f t="shared" si="31"/>
        <v>36</v>
      </c>
      <c r="E62" s="39">
        <f t="shared" si="26"/>
        <v>-1.1999999999999993</v>
      </c>
      <c r="F62" s="39">
        <f t="shared" si="32"/>
        <v>-4.7999999999999972</v>
      </c>
      <c r="G62" s="39">
        <f t="shared" ref="G62:G67" si="33">F62*E62</f>
        <v>5.7599999999999936</v>
      </c>
      <c r="I62" s="39">
        <v>11</v>
      </c>
      <c r="J62" s="39">
        <v>6</v>
      </c>
      <c r="K62" s="39">
        <f t="shared" si="27"/>
        <v>66</v>
      </c>
      <c r="L62" s="20">
        <f t="shared" si="28"/>
        <v>0.16000000000000014</v>
      </c>
      <c r="M62" s="20">
        <f t="shared" si="29"/>
        <v>0.96000000000000085</v>
      </c>
      <c r="N62" s="20">
        <f t="shared" si="30"/>
        <v>0.15360000000000026</v>
      </c>
    </row>
    <row r="63" spans="2:21" x14ac:dyDescent="0.25">
      <c r="B63" s="39">
        <v>10</v>
      </c>
      <c r="C63" s="39">
        <v>5</v>
      </c>
      <c r="D63" s="39">
        <f t="shared" si="31"/>
        <v>50</v>
      </c>
      <c r="E63" s="39">
        <f t="shared" si="26"/>
        <v>-0.19999999999999929</v>
      </c>
      <c r="F63" s="39">
        <f t="shared" si="32"/>
        <v>-0.99999999999999645</v>
      </c>
      <c r="G63" s="39">
        <f t="shared" si="33"/>
        <v>0.19999999999999857</v>
      </c>
      <c r="I63" s="39">
        <v>12</v>
      </c>
      <c r="J63" s="39">
        <v>2</v>
      </c>
      <c r="K63" s="39">
        <f t="shared" si="27"/>
        <v>24</v>
      </c>
      <c r="L63" s="20">
        <f t="shared" si="28"/>
        <v>1.1600000000000001</v>
      </c>
      <c r="M63" s="20">
        <f t="shared" si="29"/>
        <v>2.3200000000000003</v>
      </c>
      <c r="N63" s="20">
        <f t="shared" si="30"/>
        <v>2.6912000000000007</v>
      </c>
      <c r="U63" t="s">
        <v>86</v>
      </c>
    </row>
    <row r="64" spans="2:21" x14ac:dyDescent="0.25">
      <c r="B64" s="39">
        <v>11</v>
      </c>
      <c r="C64" s="39">
        <v>3</v>
      </c>
      <c r="D64" s="39">
        <f t="shared" si="31"/>
        <v>33</v>
      </c>
      <c r="E64" s="39">
        <f t="shared" si="26"/>
        <v>0.80000000000000071</v>
      </c>
      <c r="F64" s="39">
        <f t="shared" si="32"/>
        <v>2.4000000000000021</v>
      </c>
      <c r="G64" s="39">
        <f t="shared" si="33"/>
        <v>1.9200000000000035</v>
      </c>
      <c r="I64" s="39">
        <v>13</v>
      </c>
      <c r="J64" s="39">
        <v>4</v>
      </c>
      <c r="K64" s="39">
        <f t="shared" si="27"/>
        <v>52</v>
      </c>
      <c r="L64" s="20">
        <f t="shared" si="28"/>
        <v>2.16</v>
      </c>
      <c r="M64" s="20">
        <f t="shared" si="29"/>
        <v>8.64</v>
      </c>
      <c r="N64" s="20">
        <f t="shared" si="30"/>
        <v>18.662400000000002</v>
      </c>
    </row>
    <row r="65" spans="2:14" x14ac:dyDescent="0.25">
      <c r="B65" s="39">
        <v>12</v>
      </c>
      <c r="C65" s="39">
        <v>3</v>
      </c>
      <c r="D65" s="39">
        <f t="shared" si="31"/>
        <v>36</v>
      </c>
      <c r="E65" s="39">
        <f t="shared" si="26"/>
        <v>1.8000000000000007</v>
      </c>
      <c r="F65" s="39">
        <f t="shared" si="32"/>
        <v>5.4000000000000021</v>
      </c>
      <c r="G65" s="39">
        <f t="shared" si="33"/>
        <v>9.7200000000000077</v>
      </c>
      <c r="I65" s="39">
        <v>14</v>
      </c>
      <c r="J65" s="39">
        <v>1</v>
      </c>
      <c r="K65" s="39">
        <f t="shared" si="27"/>
        <v>14</v>
      </c>
      <c r="L65" s="20">
        <f t="shared" si="28"/>
        <v>3.16</v>
      </c>
      <c r="M65" s="20">
        <f t="shared" si="29"/>
        <v>3.16</v>
      </c>
      <c r="N65" s="20">
        <f t="shared" si="30"/>
        <v>9.9856000000000016</v>
      </c>
    </row>
    <row r="66" spans="2:14" x14ac:dyDescent="0.25">
      <c r="B66" s="39">
        <v>13</v>
      </c>
      <c r="C66" s="39">
        <v>3</v>
      </c>
      <c r="D66" s="39">
        <f t="shared" si="31"/>
        <v>39</v>
      </c>
      <c r="E66" s="39">
        <f t="shared" si="26"/>
        <v>2.8000000000000007</v>
      </c>
      <c r="F66" s="39">
        <f t="shared" si="32"/>
        <v>8.4000000000000021</v>
      </c>
      <c r="G66" s="39">
        <f t="shared" si="33"/>
        <v>23.52000000000001</v>
      </c>
      <c r="I66" s="39" t="s">
        <v>0</v>
      </c>
      <c r="J66" s="39">
        <f>SUM(J60:J65)</f>
        <v>25</v>
      </c>
      <c r="K66" s="39">
        <f>SUM(K60:K65)</f>
        <v>271</v>
      </c>
      <c r="L66" s="20"/>
      <c r="M66" s="20"/>
      <c r="N66" s="20">
        <f>SUM(N60:N65)</f>
        <v>53.36</v>
      </c>
    </row>
    <row r="67" spans="2:14" x14ac:dyDescent="0.25">
      <c r="B67" s="39">
        <v>14</v>
      </c>
      <c r="C67" s="39">
        <v>1</v>
      </c>
      <c r="D67" s="39">
        <f t="shared" si="31"/>
        <v>14</v>
      </c>
      <c r="E67" s="39">
        <f t="shared" si="26"/>
        <v>3.8000000000000007</v>
      </c>
      <c r="F67" s="39">
        <f t="shared" si="32"/>
        <v>3.8000000000000007</v>
      </c>
      <c r="G67" s="39">
        <f t="shared" si="33"/>
        <v>14.440000000000005</v>
      </c>
      <c r="I67" s="48" t="s">
        <v>23</v>
      </c>
      <c r="J67" s="49">
        <f>N66/I31</f>
        <v>4.9225092250922513</v>
      </c>
      <c r="K67" s="20"/>
      <c r="L67" s="20"/>
      <c r="M67" s="20"/>
      <c r="N67" s="20"/>
    </row>
    <row r="68" spans="2:14" x14ac:dyDescent="0.25">
      <c r="B68" s="39" t="s">
        <v>0</v>
      </c>
      <c r="C68" s="39">
        <f>SUM(C60:C67)</f>
        <v>25</v>
      </c>
      <c r="D68" s="39">
        <f>SUM(D60:D67)</f>
        <v>255</v>
      </c>
      <c r="E68" s="39"/>
      <c r="F68" s="39"/>
      <c r="G68" s="39">
        <f>SUM(G60:G67)</f>
        <v>90</v>
      </c>
    </row>
    <row r="69" spans="2:14" x14ac:dyDescent="0.25">
      <c r="B69" s="45" t="s">
        <v>23</v>
      </c>
      <c r="C69" s="47">
        <f>G68/C33</f>
        <v>8.8235294117647065</v>
      </c>
      <c r="D69" s="39"/>
      <c r="E69" s="39"/>
      <c r="F69" s="39"/>
      <c r="G69" s="39"/>
    </row>
    <row r="72" spans="2:14" x14ac:dyDescent="0.25">
      <c r="B72" s="46" t="s">
        <v>68</v>
      </c>
      <c r="C72" s="46"/>
      <c r="D72" s="46"/>
      <c r="E72" s="46"/>
      <c r="F72" s="46"/>
      <c r="G72" s="46"/>
      <c r="I72" s="46" t="s">
        <v>71</v>
      </c>
      <c r="J72" s="46"/>
      <c r="K72" s="46"/>
      <c r="L72" s="46"/>
      <c r="M72" s="46"/>
      <c r="N72" s="46"/>
    </row>
    <row r="73" spans="2:14" x14ac:dyDescent="0.25">
      <c r="B73" s="39" t="s">
        <v>19</v>
      </c>
      <c r="C73" s="39" t="s">
        <v>20</v>
      </c>
      <c r="D73" s="39" t="s">
        <v>21</v>
      </c>
      <c r="E73" s="39" t="s">
        <v>16</v>
      </c>
      <c r="F73" s="39" t="s">
        <v>17</v>
      </c>
      <c r="G73" s="39" t="s">
        <v>18</v>
      </c>
      <c r="I73" s="39" t="s">
        <v>19</v>
      </c>
      <c r="J73" s="39" t="s">
        <v>20</v>
      </c>
      <c r="K73" s="39" t="s">
        <v>21</v>
      </c>
      <c r="L73" s="39" t="s">
        <v>16</v>
      </c>
      <c r="M73" s="39" t="s">
        <v>17</v>
      </c>
      <c r="N73" s="39" t="s">
        <v>18</v>
      </c>
    </row>
    <row r="74" spans="2:14" x14ac:dyDescent="0.25">
      <c r="B74" s="39">
        <v>10</v>
      </c>
      <c r="C74" s="39">
        <v>7</v>
      </c>
      <c r="D74" s="39">
        <f t="shared" ref="D74:D79" si="34">B74*C74</f>
        <v>70</v>
      </c>
      <c r="E74" s="20">
        <f t="shared" ref="E74:E79" si="35">B74-$O$10</f>
        <v>-2.0399999999999991</v>
      </c>
      <c r="F74" s="20">
        <f t="shared" ref="F74:F79" si="36">C74*E74</f>
        <v>-14.279999999999994</v>
      </c>
      <c r="G74" s="20">
        <f t="shared" ref="G74:G79" si="37">E74*F74</f>
        <v>29.131199999999975</v>
      </c>
      <c r="I74" s="39">
        <v>10</v>
      </c>
      <c r="J74" s="39">
        <v>2</v>
      </c>
      <c r="K74" s="39">
        <f t="shared" ref="K74:K79" si="38">I74*J74</f>
        <v>20</v>
      </c>
      <c r="L74" s="20">
        <f t="shared" ref="L74:L79" si="39">I74-$U$10</f>
        <v>-2.2799999999999994</v>
      </c>
      <c r="M74" s="20">
        <f t="shared" ref="M74:M79" si="40">J74*L74</f>
        <v>-4.5599999999999987</v>
      </c>
      <c r="N74" s="20">
        <f t="shared" ref="N74:N79" si="41">L74*M74</f>
        <v>10.396799999999994</v>
      </c>
    </row>
    <row r="75" spans="2:14" x14ac:dyDescent="0.25">
      <c r="B75" s="39">
        <v>11</v>
      </c>
      <c r="C75" s="39">
        <v>4</v>
      </c>
      <c r="D75" s="39">
        <f t="shared" si="34"/>
        <v>44</v>
      </c>
      <c r="E75" s="20">
        <f t="shared" si="35"/>
        <v>-1.0399999999999991</v>
      </c>
      <c r="F75" s="20">
        <f t="shared" si="36"/>
        <v>-4.1599999999999966</v>
      </c>
      <c r="G75" s="20">
        <f t="shared" si="37"/>
        <v>4.3263999999999925</v>
      </c>
      <c r="I75" s="39">
        <v>11</v>
      </c>
      <c r="J75" s="39">
        <v>6</v>
      </c>
      <c r="K75" s="39">
        <f t="shared" si="38"/>
        <v>66</v>
      </c>
      <c r="L75" s="20">
        <f t="shared" si="39"/>
        <v>-1.2799999999999994</v>
      </c>
      <c r="M75" s="20">
        <f t="shared" si="40"/>
        <v>-7.6799999999999962</v>
      </c>
      <c r="N75" s="20">
        <f t="shared" si="41"/>
        <v>9.8303999999999903</v>
      </c>
    </row>
    <row r="76" spans="2:14" x14ac:dyDescent="0.25">
      <c r="B76" s="39">
        <v>12</v>
      </c>
      <c r="C76" s="39">
        <v>5</v>
      </c>
      <c r="D76" s="39">
        <f t="shared" si="34"/>
        <v>60</v>
      </c>
      <c r="E76" s="20">
        <f t="shared" si="35"/>
        <v>-3.9999999999999147E-2</v>
      </c>
      <c r="F76" s="20">
        <f t="shared" si="36"/>
        <v>-0.19999999999999574</v>
      </c>
      <c r="G76" s="20">
        <f t="shared" si="37"/>
        <v>7.9999999999996584E-3</v>
      </c>
      <c r="I76" s="39">
        <v>12</v>
      </c>
      <c r="J76" s="39">
        <v>8</v>
      </c>
      <c r="K76" s="39">
        <f t="shared" si="38"/>
        <v>96</v>
      </c>
      <c r="L76" s="20">
        <f t="shared" si="39"/>
        <v>-0.27999999999999936</v>
      </c>
      <c r="M76" s="20">
        <f t="shared" si="40"/>
        <v>-2.2399999999999949</v>
      </c>
      <c r="N76" s="20">
        <f t="shared" si="41"/>
        <v>0.62719999999999709</v>
      </c>
    </row>
    <row r="77" spans="2:14" x14ac:dyDescent="0.25">
      <c r="B77" s="39">
        <v>13</v>
      </c>
      <c r="C77" s="39">
        <v>2</v>
      </c>
      <c r="D77" s="39">
        <f t="shared" si="34"/>
        <v>26</v>
      </c>
      <c r="E77" s="20">
        <f t="shared" si="35"/>
        <v>0.96000000000000085</v>
      </c>
      <c r="F77" s="20">
        <f t="shared" si="36"/>
        <v>1.9200000000000017</v>
      </c>
      <c r="G77" s="20">
        <f t="shared" si="37"/>
        <v>1.8432000000000033</v>
      </c>
      <c r="I77" s="39">
        <v>13</v>
      </c>
      <c r="J77" s="39">
        <v>3</v>
      </c>
      <c r="K77" s="39">
        <f t="shared" si="38"/>
        <v>39</v>
      </c>
      <c r="L77" s="20">
        <f t="shared" si="39"/>
        <v>0.72000000000000064</v>
      </c>
      <c r="M77" s="20">
        <f t="shared" si="40"/>
        <v>2.1600000000000019</v>
      </c>
      <c r="N77" s="20">
        <f t="shared" si="41"/>
        <v>1.5552000000000028</v>
      </c>
    </row>
    <row r="78" spans="2:14" x14ac:dyDescent="0.25">
      <c r="B78" s="39">
        <v>14</v>
      </c>
      <c r="C78" s="39">
        <v>4</v>
      </c>
      <c r="D78" s="39">
        <f t="shared" si="34"/>
        <v>56</v>
      </c>
      <c r="E78" s="20">
        <f t="shared" si="35"/>
        <v>1.9600000000000009</v>
      </c>
      <c r="F78" s="20">
        <f t="shared" si="36"/>
        <v>7.8400000000000034</v>
      </c>
      <c r="G78" s="20">
        <f t="shared" si="37"/>
        <v>15.366400000000013</v>
      </c>
      <c r="I78" s="39">
        <v>14</v>
      </c>
      <c r="J78" s="39">
        <v>4</v>
      </c>
      <c r="K78" s="39">
        <f t="shared" si="38"/>
        <v>56</v>
      </c>
      <c r="L78" s="20">
        <f t="shared" si="39"/>
        <v>1.7200000000000006</v>
      </c>
      <c r="M78" s="20">
        <f t="shared" si="40"/>
        <v>6.8800000000000026</v>
      </c>
      <c r="N78" s="20">
        <f t="shared" si="41"/>
        <v>11.833600000000009</v>
      </c>
    </row>
    <row r="79" spans="2:14" x14ac:dyDescent="0.25">
      <c r="B79" s="39">
        <v>15</v>
      </c>
      <c r="C79" s="39">
        <v>3</v>
      </c>
      <c r="D79" s="39">
        <f t="shared" si="34"/>
        <v>45</v>
      </c>
      <c r="E79" s="20">
        <f t="shared" si="35"/>
        <v>2.9600000000000009</v>
      </c>
      <c r="F79" s="20">
        <f t="shared" si="36"/>
        <v>8.8800000000000026</v>
      </c>
      <c r="G79" s="20">
        <f t="shared" si="37"/>
        <v>26.284800000000015</v>
      </c>
      <c r="I79" s="39">
        <v>15</v>
      </c>
      <c r="J79" s="39">
        <v>2</v>
      </c>
      <c r="K79" s="39">
        <f t="shared" si="38"/>
        <v>30</v>
      </c>
      <c r="L79" s="20">
        <f t="shared" si="39"/>
        <v>2.7200000000000006</v>
      </c>
      <c r="M79" s="20">
        <f t="shared" si="40"/>
        <v>5.4400000000000013</v>
      </c>
      <c r="N79" s="20">
        <f t="shared" si="41"/>
        <v>14.796800000000006</v>
      </c>
    </row>
    <row r="80" spans="2:14" x14ac:dyDescent="0.25">
      <c r="B80" s="39" t="s">
        <v>0</v>
      </c>
      <c r="C80" s="39">
        <f>SUM(C74:C79)</f>
        <v>25</v>
      </c>
      <c r="D80" s="39">
        <f>SUM(D74:D79)</f>
        <v>301</v>
      </c>
      <c r="E80" s="20"/>
      <c r="F80" s="20"/>
      <c r="G80" s="20">
        <f>SUM(G74:G79)</f>
        <v>76.960000000000008</v>
      </c>
      <c r="I80" s="39" t="s">
        <v>0</v>
      </c>
      <c r="J80" s="39">
        <f>SUM(J74:J79)</f>
        <v>25</v>
      </c>
      <c r="K80" s="39">
        <f>SUM(K74:K79)</f>
        <v>307</v>
      </c>
      <c r="L80" s="20"/>
      <c r="M80" s="20"/>
      <c r="N80" s="20">
        <f>SUM(N74:N79)</f>
        <v>49.04</v>
      </c>
    </row>
    <row r="81" spans="2:14" x14ac:dyDescent="0.25">
      <c r="B81" s="48" t="s">
        <v>23</v>
      </c>
      <c r="C81" s="49">
        <f>G80/O10</f>
        <v>6.3920265780730912</v>
      </c>
      <c r="D81" s="20"/>
      <c r="E81" s="20"/>
      <c r="F81" s="20"/>
      <c r="G81" s="20"/>
      <c r="I81" s="48" t="s">
        <v>23</v>
      </c>
      <c r="J81" s="49">
        <f>N80/U10</f>
        <v>3.993485342019544</v>
      </c>
      <c r="K81" s="20"/>
      <c r="L81" s="20"/>
      <c r="M81" s="20"/>
      <c r="N81" s="20"/>
    </row>
    <row r="82" spans="2:14" x14ac:dyDescent="0.25">
      <c r="B82" s="46" t="s">
        <v>69</v>
      </c>
      <c r="C82" s="46"/>
      <c r="D82" s="46"/>
      <c r="E82" s="46"/>
      <c r="F82" s="46"/>
      <c r="G82" s="46"/>
      <c r="I82" s="46" t="s">
        <v>72</v>
      </c>
      <c r="J82" s="46"/>
      <c r="K82" s="46"/>
      <c r="L82" s="46"/>
      <c r="M82" s="46"/>
      <c r="N82" s="46"/>
    </row>
    <row r="83" spans="2:14" x14ac:dyDescent="0.25">
      <c r="B83" s="39" t="s">
        <v>19</v>
      </c>
      <c r="C83" s="39" t="s">
        <v>20</v>
      </c>
      <c r="D83" s="39" t="s">
        <v>21</v>
      </c>
      <c r="E83" s="39" t="s">
        <v>16</v>
      </c>
      <c r="F83" s="39" t="s">
        <v>17</v>
      </c>
      <c r="G83" s="39" t="s">
        <v>18</v>
      </c>
      <c r="I83" s="39" t="s">
        <v>19</v>
      </c>
      <c r="J83" s="39" t="s">
        <v>20</v>
      </c>
      <c r="K83" s="39" t="s">
        <v>21</v>
      </c>
      <c r="L83" s="39" t="s">
        <v>16</v>
      </c>
      <c r="M83" s="39" t="s">
        <v>17</v>
      </c>
      <c r="N83" s="39" t="s">
        <v>18</v>
      </c>
    </row>
    <row r="84" spans="2:14" x14ac:dyDescent="0.25">
      <c r="B84" s="39">
        <v>8</v>
      </c>
      <c r="C84" s="39">
        <v>2</v>
      </c>
      <c r="D84" s="39">
        <f t="shared" ref="D84:D89" si="42">B84*C84</f>
        <v>16</v>
      </c>
      <c r="E84" s="20">
        <f t="shared" ref="E84:E89" si="43">B84-$O$21</f>
        <v>-2.5600000000000005</v>
      </c>
      <c r="F84" s="20">
        <f t="shared" ref="F84:F89" si="44">C84*E84</f>
        <v>-5.120000000000001</v>
      </c>
      <c r="G84" s="20">
        <f t="shared" ref="G84:G89" si="45">E84*F84</f>
        <v>13.107200000000006</v>
      </c>
      <c r="I84" s="39">
        <v>10</v>
      </c>
      <c r="J84" s="39">
        <v>9</v>
      </c>
      <c r="K84" s="39">
        <f>I84*J84</f>
        <v>90</v>
      </c>
      <c r="L84" s="20">
        <f>I84-$U$20</f>
        <v>-1.2799999999999994</v>
      </c>
      <c r="M84" s="20">
        <f>J84*L84</f>
        <v>-11.519999999999994</v>
      </c>
      <c r="N84" s="20">
        <f>L84*M84</f>
        <v>14.745599999999985</v>
      </c>
    </row>
    <row r="85" spans="2:14" x14ac:dyDescent="0.25">
      <c r="B85" s="39">
        <v>9</v>
      </c>
      <c r="C85" s="39">
        <v>5</v>
      </c>
      <c r="D85" s="39">
        <f t="shared" si="42"/>
        <v>45</v>
      </c>
      <c r="E85" s="20">
        <f t="shared" si="43"/>
        <v>-1.5600000000000005</v>
      </c>
      <c r="F85" s="20">
        <f t="shared" si="44"/>
        <v>-7.8000000000000025</v>
      </c>
      <c r="G85" s="20">
        <f t="shared" si="45"/>
        <v>12.168000000000008</v>
      </c>
      <c r="I85" s="39">
        <v>11</v>
      </c>
      <c r="J85" s="39">
        <v>6</v>
      </c>
      <c r="K85" s="39">
        <f>I85*J85</f>
        <v>66</v>
      </c>
      <c r="L85" s="20">
        <f>I85-$U$20</f>
        <v>-0.27999999999999936</v>
      </c>
      <c r="M85" s="20">
        <f>J85*L85</f>
        <v>-1.6799999999999962</v>
      </c>
      <c r="N85" s="20">
        <f>L85*M85</f>
        <v>0.47039999999999788</v>
      </c>
    </row>
    <row r="86" spans="2:14" x14ac:dyDescent="0.25">
      <c r="B86" s="39">
        <v>10</v>
      </c>
      <c r="C86" s="39">
        <v>5</v>
      </c>
      <c r="D86" s="39">
        <f t="shared" si="42"/>
        <v>50</v>
      </c>
      <c r="E86" s="20">
        <f t="shared" si="43"/>
        <v>-0.5600000000000005</v>
      </c>
      <c r="F86" s="20">
        <f t="shared" si="44"/>
        <v>-2.8000000000000025</v>
      </c>
      <c r="G86" s="20">
        <f t="shared" si="45"/>
        <v>1.5680000000000027</v>
      </c>
      <c r="I86" s="39">
        <v>12</v>
      </c>
      <c r="J86" s="39">
        <v>5</v>
      </c>
      <c r="K86" s="39">
        <f>I86*J86</f>
        <v>60</v>
      </c>
      <c r="L86" s="20">
        <f>I86-$U$20</f>
        <v>0.72000000000000064</v>
      </c>
      <c r="M86" s="20">
        <f>J86*L86</f>
        <v>3.6000000000000032</v>
      </c>
      <c r="N86" s="20">
        <f>L86*M86</f>
        <v>2.5920000000000045</v>
      </c>
    </row>
    <row r="87" spans="2:14" x14ac:dyDescent="0.25">
      <c r="B87" s="39">
        <v>11</v>
      </c>
      <c r="C87" s="39">
        <v>7</v>
      </c>
      <c r="D87" s="39">
        <f t="shared" si="42"/>
        <v>77</v>
      </c>
      <c r="E87" s="20">
        <f t="shared" si="43"/>
        <v>0.4399999999999995</v>
      </c>
      <c r="F87" s="20">
        <f t="shared" si="44"/>
        <v>3.0799999999999965</v>
      </c>
      <c r="G87" s="20">
        <f t="shared" si="45"/>
        <v>1.3551999999999969</v>
      </c>
      <c r="I87" s="39">
        <v>13</v>
      </c>
      <c r="J87" s="39">
        <v>4</v>
      </c>
      <c r="K87" s="39">
        <f>I87*J87</f>
        <v>52</v>
      </c>
      <c r="L87" s="20">
        <f>I87-$U$20</f>
        <v>1.7200000000000006</v>
      </c>
      <c r="M87" s="20">
        <f>J87*L87</f>
        <v>6.8800000000000026</v>
      </c>
      <c r="N87" s="20">
        <f>L87*M87</f>
        <v>11.833600000000009</v>
      </c>
    </row>
    <row r="88" spans="2:14" x14ac:dyDescent="0.25">
      <c r="B88" s="39">
        <v>12</v>
      </c>
      <c r="C88" s="39">
        <v>2</v>
      </c>
      <c r="D88" s="39">
        <f t="shared" si="42"/>
        <v>24</v>
      </c>
      <c r="E88" s="20">
        <f t="shared" si="43"/>
        <v>1.4399999999999995</v>
      </c>
      <c r="F88" s="20">
        <f t="shared" si="44"/>
        <v>2.879999999999999</v>
      </c>
      <c r="G88" s="20">
        <f t="shared" si="45"/>
        <v>4.1471999999999971</v>
      </c>
      <c r="I88" s="39">
        <v>14</v>
      </c>
      <c r="J88" s="39">
        <v>1</v>
      </c>
      <c r="K88" s="39">
        <f>I88*J88</f>
        <v>14</v>
      </c>
      <c r="L88" s="20">
        <f>I88-$U$20</f>
        <v>2.7200000000000006</v>
      </c>
      <c r="M88" s="20">
        <f>J88*L88</f>
        <v>2.7200000000000006</v>
      </c>
      <c r="N88" s="20">
        <f>L88*M88</f>
        <v>7.3984000000000032</v>
      </c>
    </row>
    <row r="89" spans="2:14" x14ac:dyDescent="0.25">
      <c r="B89" s="39">
        <v>13</v>
      </c>
      <c r="C89" s="39">
        <v>4</v>
      </c>
      <c r="D89" s="39">
        <f t="shared" si="42"/>
        <v>52</v>
      </c>
      <c r="E89" s="20">
        <f t="shared" si="43"/>
        <v>2.4399999999999995</v>
      </c>
      <c r="F89" s="20">
        <f t="shared" si="44"/>
        <v>9.759999999999998</v>
      </c>
      <c r="G89" s="20">
        <f t="shared" si="45"/>
        <v>23.814399999999992</v>
      </c>
      <c r="I89" s="39" t="s">
        <v>0</v>
      </c>
      <c r="J89" s="39">
        <f>SUM(J84:J88)</f>
        <v>25</v>
      </c>
      <c r="K89" s="39">
        <f>SUM(K84:K88)</f>
        <v>282</v>
      </c>
      <c r="L89" s="20"/>
      <c r="M89" s="20"/>
      <c r="N89" s="20">
        <f>SUM(N84:N88)</f>
        <v>37.04</v>
      </c>
    </row>
    <row r="90" spans="2:14" x14ac:dyDescent="0.25">
      <c r="B90" s="39" t="s">
        <v>0</v>
      </c>
      <c r="C90" s="39">
        <f>SUM(C84:C89)</f>
        <v>25</v>
      </c>
      <c r="D90" s="39">
        <f>SUM(D84:D89)</f>
        <v>264</v>
      </c>
      <c r="E90" s="20"/>
      <c r="F90" s="20"/>
      <c r="G90" s="20">
        <f>SUM(G84:G89)</f>
        <v>56.16</v>
      </c>
      <c r="I90" s="48" t="s">
        <v>23</v>
      </c>
      <c r="J90" s="49">
        <f>N89/U20</f>
        <v>3.2836879432624113</v>
      </c>
      <c r="K90" s="20"/>
      <c r="L90" s="20"/>
      <c r="M90" s="20"/>
      <c r="N90" s="20"/>
    </row>
    <row r="91" spans="2:14" x14ac:dyDescent="0.25">
      <c r="B91" s="48" t="s">
        <v>23</v>
      </c>
      <c r="C91" s="49">
        <f>G90/O21</f>
        <v>5.3181818181818175</v>
      </c>
      <c r="D91" s="20"/>
      <c r="E91" s="20"/>
      <c r="F91" s="20"/>
      <c r="G91" s="20"/>
    </row>
    <row r="92" spans="2:14" x14ac:dyDescent="0.25">
      <c r="B92" s="46" t="s">
        <v>70</v>
      </c>
      <c r="C92" s="46"/>
      <c r="D92" s="46"/>
      <c r="E92" s="46"/>
      <c r="F92" s="46"/>
      <c r="G92" s="46"/>
    </row>
    <row r="93" spans="2:14" x14ac:dyDescent="0.25">
      <c r="B93" s="39" t="s">
        <v>19</v>
      </c>
      <c r="C93" s="39" t="s">
        <v>20</v>
      </c>
      <c r="D93" s="39" t="s">
        <v>21</v>
      </c>
      <c r="E93" s="39" t="s">
        <v>16</v>
      </c>
      <c r="F93" s="39" t="s">
        <v>17</v>
      </c>
      <c r="G93" s="39" t="s">
        <v>18</v>
      </c>
    </row>
    <row r="94" spans="2:14" x14ac:dyDescent="0.25">
      <c r="B94" s="39">
        <v>9</v>
      </c>
      <c r="C94" s="39">
        <v>1</v>
      </c>
      <c r="D94" s="39">
        <f>B94*C94</f>
        <v>9</v>
      </c>
      <c r="E94" s="20">
        <f t="shared" ref="E94:E100" si="46">B94-$O$32</f>
        <v>-2.6799999999999997</v>
      </c>
      <c r="F94" s="20">
        <f>C94*E94</f>
        <v>-2.6799999999999997</v>
      </c>
      <c r="G94" s="20">
        <f>E94*F94</f>
        <v>7.1823999999999986</v>
      </c>
    </row>
    <row r="95" spans="2:14" x14ac:dyDescent="0.25">
      <c r="B95" s="39">
        <v>10</v>
      </c>
      <c r="C95" s="39">
        <v>7</v>
      </c>
      <c r="D95" s="39">
        <f t="shared" ref="D95:D100" si="47">B95*C95</f>
        <v>70</v>
      </c>
      <c r="E95" s="20">
        <f t="shared" si="46"/>
        <v>-1.6799999999999997</v>
      </c>
      <c r="F95" s="20">
        <f t="shared" ref="F95:F100" si="48">C95*E95</f>
        <v>-11.759999999999998</v>
      </c>
      <c r="G95" s="20">
        <f t="shared" ref="G95:G100" si="49">E95*F95</f>
        <v>19.756799999999995</v>
      </c>
    </row>
    <row r="96" spans="2:14" x14ac:dyDescent="0.25">
      <c r="B96" s="39">
        <v>11</v>
      </c>
      <c r="C96" s="39">
        <v>4</v>
      </c>
      <c r="D96" s="39">
        <f t="shared" si="47"/>
        <v>44</v>
      </c>
      <c r="E96" s="20">
        <f t="shared" si="46"/>
        <v>-0.67999999999999972</v>
      </c>
      <c r="F96" s="20">
        <f t="shared" si="48"/>
        <v>-2.7199999999999989</v>
      </c>
      <c r="G96" s="20">
        <f t="shared" si="49"/>
        <v>1.8495999999999984</v>
      </c>
    </row>
    <row r="97" spans="2:7" x14ac:dyDescent="0.25">
      <c r="B97" s="39">
        <v>12</v>
      </c>
      <c r="C97" s="39">
        <v>5</v>
      </c>
      <c r="D97" s="39">
        <f t="shared" si="47"/>
        <v>60</v>
      </c>
      <c r="E97" s="20">
        <f t="shared" si="46"/>
        <v>0.32000000000000028</v>
      </c>
      <c r="F97" s="20">
        <f t="shared" si="48"/>
        <v>1.6000000000000014</v>
      </c>
      <c r="G97" s="20">
        <f t="shared" si="49"/>
        <v>0.5120000000000009</v>
      </c>
    </row>
    <row r="98" spans="2:7" x14ac:dyDescent="0.25">
      <c r="B98" s="39">
        <v>13</v>
      </c>
      <c r="C98" s="39">
        <v>4</v>
      </c>
      <c r="D98" s="39">
        <f t="shared" si="47"/>
        <v>52</v>
      </c>
      <c r="E98" s="20">
        <f t="shared" si="46"/>
        <v>1.3200000000000003</v>
      </c>
      <c r="F98" s="20">
        <f t="shared" si="48"/>
        <v>5.2800000000000011</v>
      </c>
      <c r="G98" s="20">
        <f>E98*F98</f>
        <v>6.9696000000000033</v>
      </c>
    </row>
    <row r="99" spans="2:7" x14ac:dyDescent="0.25">
      <c r="B99" s="39">
        <v>14</v>
      </c>
      <c r="C99" s="39">
        <v>3</v>
      </c>
      <c r="D99" s="39">
        <f t="shared" si="47"/>
        <v>42</v>
      </c>
      <c r="E99" s="20">
        <f t="shared" si="46"/>
        <v>2.3200000000000003</v>
      </c>
      <c r="F99" s="20">
        <f t="shared" si="48"/>
        <v>6.9600000000000009</v>
      </c>
      <c r="G99" s="20">
        <f t="shared" si="49"/>
        <v>16.147200000000005</v>
      </c>
    </row>
    <row r="100" spans="2:7" x14ac:dyDescent="0.25">
      <c r="B100" s="39">
        <v>15</v>
      </c>
      <c r="C100" s="39">
        <v>1</v>
      </c>
      <c r="D100" s="39">
        <f t="shared" si="47"/>
        <v>15</v>
      </c>
      <c r="E100" s="20">
        <f t="shared" si="46"/>
        <v>3.3200000000000003</v>
      </c>
      <c r="F100" s="20">
        <f t="shared" si="48"/>
        <v>3.3200000000000003</v>
      </c>
      <c r="G100" s="20">
        <f t="shared" si="49"/>
        <v>11.022400000000001</v>
      </c>
    </row>
    <row r="101" spans="2:7" x14ac:dyDescent="0.25">
      <c r="B101" s="39" t="s">
        <v>0</v>
      </c>
      <c r="C101" s="39">
        <f>SUM(C94:C100)</f>
        <v>25</v>
      </c>
      <c r="D101" s="39">
        <f>SUM(D94:D100)</f>
        <v>292</v>
      </c>
      <c r="E101" s="20"/>
      <c r="F101" s="20"/>
      <c r="G101" s="20">
        <f>SUM(G94:G100)</f>
        <v>63.44</v>
      </c>
    </row>
    <row r="102" spans="2:7" x14ac:dyDescent="0.25">
      <c r="B102" s="50" t="s">
        <v>23</v>
      </c>
      <c r="C102" s="49">
        <f>G101/O32</f>
        <v>5.4315068493150687</v>
      </c>
      <c r="D102" s="40"/>
      <c r="E102" s="40"/>
      <c r="F102" s="40"/>
      <c r="G102" s="4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19"/>
  <sheetViews>
    <sheetView zoomScale="75" zoomScaleNormal="75" workbookViewId="0">
      <selection activeCell="J104" sqref="J104"/>
    </sheetView>
  </sheetViews>
  <sheetFormatPr defaultRowHeight="15" x14ac:dyDescent="0.25"/>
  <cols>
    <col min="1" max="1" width="11" customWidth="1"/>
    <col min="2" max="2" width="12.140625" customWidth="1"/>
    <col min="6" max="6" width="10.85546875" customWidth="1"/>
    <col min="8" max="8" width="12.7109375" customWidth="1"/>
    <col min="9" max="9" width="11.5703125" customWidth="1"/>
    <col min="10" max="10" width="12.5703125" customWidth="1"/>
    <col min="13" max="13" width="9.140625" customWidth="1"/>
    <col min="14" max="14" width="12.42578125" customWidth="1"/>
    <col min="17" max="17" width="20.85546875" customWidth="1"/>
    <col min="19" max="19" width="12.85546875" customWidth="1"/>
    <col min="20" max="20" width="11.28515625" customWidth="1"/>
    <col min="21" max="21" width="10.28515625" customWidth="1"/>
    <col min="22" max="22" width="10.85546875" customWidth="1"/>
    <col min="23" max="23" width="12" customWidth="1"/>
    <col min="24" max="25" width="11.85546875" customWidth="1"/>
    <col min="27" max="27" width="19.42578125" customWidth="1"/>
  </cols>
  <sheetData>
    <row r="1" spans="2:30" x14ac:dyDescent="0.25">
      <c r="B1" s="43" t="s">
        <v>51</v>
      </c>
      <c r="C1" s="43"/>
      <c r="D1" s="43"/>
      <c r="E1" s="43"/>
      <c r="F1" s="43"/>
      <c r="G1" s="2"/>
      <c r="H1" s="43" t="s">
        <v>54</v>
      </c>
      <c r="I1" s="43"/>
      <c r="J1" s="43"/>
      <c r="K1" s="43"/>
      <c r="L1" s="43"/>
      <c r="M1" s="2"/>
      <c r="N1" s="43" t="s">
        <v>57</v>
      </c>
      <c r="O1" s="43"/>
      <c r="P1" s="43"/>
      <c r="Q1" s="43"/>
      <c r="R1" s="2"/>
      <c r="S1" s="43" t="s">
        <v>60</v>
      </c>
      <c r="T1" s="43"/>
      <c r="U1" s="43"/>
      <c r="V1" s="43"/>
      <c r="W1" s="43"/>
      <c r="AA1" s="43" t="s">
        <v>26</v>
      </c>
      <c r="AB1" s="43"/>
      <c r="AC1" s="43"/>
      <c r="AD1" s="43"/>
    </row>
    <row r="2" spans="2:30" x14ac:dyDescent="0.25">
      <c r="B2" s="39" t="s">
        <v>19</v>
      </c>
      <c r="C2" s="39" t="s">
        <v>20</v>
      </c>
      <c r="D2" s="39" t="s">
        <v>21</v>
      </c>
      <c r="E2" s="2"/>
      <c r="F2" s="2"/>
      <c r="G2" s="2"/>
      <c r="H2" s="39" t="s">
        <v>19</v>
      </c>
      <c r="I2" s="39" t="s">
        <v>20</v>
      </c>
      <c r="J2" s="39" t="s">
        <v>21</v>
      </c>
      <c r="K2" s="2"/>
      <c r="L2" s="2"/>
      <c r="M2" s="2"/>
      <c r="N2" s="39" t="s">
        <v>19</v>
      </c>
      <c r="O2" s="39" t="s">
        <v>20</v>
      </c>
      <c r="P2" s="39" t="s">
        <v>21</v>
      </c>
      <c r="Q2" s="2"/>
      <c r="R2" s="2"/>
      <c r="S2" s="39" t="s">
        <v>19</v>
      </c>
      <c r="T2" s="39" t="s">
        <v>20</v>
      </c>
      <c r="U2" s="39" t="s">
        <v>21</v>
      </c>
      <c r="V2" s="2"/>
      <c r="W2" s="2"/>
      <c r="Y2" s="5"/>
      <c r="AA2" s="39" t="s">
        <v>3</v>
      </c>
      <c r="AB2" s="39" t="s">
        <v>4</v>
      </c>
      <c r="AC2" s="1"/>
      <c r="AD2" s="1"/>
    </row>
    <row r="3" spans="2:30" x14ac:dyDescent="0.25">
      <c r="B3" s="39">
        <v>7</v>
      </c>
      <c r="C3" s="39">
        <v>5</v>
      </c>
      <c r="D3" s="39">
        <f>B3*C3</f>
        <v>35</v>
      </c>
      <c r="E3" s="2"/>
      <c r="F3" s="2"/>
      <c r="G3" s="2"/>
      <c r="H3" s="39">
        <v>7</v>
      </c>
      <c r="I3" s="39">
        <v>9</v>
      </c>
      <c r="J3" s="39">
        <f>H3*I3</f>
        <v>63</v>
      </c>
      <c r="K3" s="2"/>
      <c r="L3" s="2"/>
      <c r="M3" s="2"/>
      <c r="N3" s="39">
        <v>7</v>
      </c>
      <c r="O3" s="39">
        <v>6</v>
      </c>
      <c r="P3" s="39">
        <f t="shared" ref="P3:P8" si="0">N3*O3</f>
        <v>42</v>
      </c>
      <c r="Q3" s="2"/>
      <c r="R3" s="2"/>
      <c r="S3" s="39">
        <v>7</v>
      </c>
      <c r="T3" s="39">
        <v>5</v>
      </c>
      <c r="U3" s="39">
        <f>S3*T3</f>
        <v>35</v>
      </c>
      <c r="V3" s="2"/>
      <c r="W3" s="2"/>
      <c r="Y3" s="5"/>
      <c r="AA3" s="39" t="s">
        <v>6</v>
      </c>
      <c r="AB3" s="39">
        <v>21</v>
      </c>
      <c r="AC3" s="1"/>
      <c r="AD3" s="1"/>
    </row>
    <row r="4" spans="2:30" x14ac:dyDescent="0.25">
      <c r="B4" s="39">
        <v>8</v>
      </c>
      <c r="C4" s="39">
        <v>2</v>
      </c>
      <c r="D4" s="39">
        <f t="shared" ref="D4:D9" si="1">B4*C4</f>
        <v>16</v>
      </c>
      <c r="E4" s="2"/>
      <c r="F4" s="2"/>
      <c r="G4" s="2"/>
      <c r="H4" s="39">
        <v>8</v>
      </c>
      <c r="I4" s="39">
        <v>4</v>
      </c>
      <c r="J4" s="39">
        <f>H4*I4</f>
        <v>32</v>
      </c>
      <c r="K4" s="2"/>
      <c r="L4" s="2"/>
      <c r="M4" s="2"/>
      <c r="N4" s="39">
        <v>8</v>
      </c>
      <c r="O4" s="39">
        <v>4</v>
      </c>
      <c r="P4" s="39">
        <f t="shared" si="0"/>
        <v>32</v>
      </c>
      <c r="Q4" s="2"/>
      <c r="R4" s="2"/>
      <c r="S4" s="39">
        <v>8</v>
      </c>
      <c r="T4" s="39">
        <v>8</v>
      </c>
      <c r="U4" s="39">
        <f>S4*T4</f>
        <v>64</v>
      </c>
      <c r="V4" s="2"/>
      <c r="W4" s="2"/>
      <c r="Y4" s="6"/>
      <c r="AA4" s="39" t="s">
        <v>5</v>
      </c>
      <c r="AB4" s="39">
        <v>19</v>
      </c>
      <c r="AC4" s="1"/>
      <c r="AD4" s="1"/>
    </row>
    <row r="5" spans="2:30" x14ac:dyDescent="0.25">
      <c r="B5" s="39">
        <v>9</v>
      </c>
      <c r="C5" s="39">
        <v>5</v>
      </c>
      <c r="D5" s="39">
        <f t="shared" si="1"/>
        <v>45</v>
      </c>
      <c r="E5" s="2"/>
      <c r="F5" s="2"/>
      <c r="G5" s="2"/>
      <c r="H5" s="39">
        <v>9</v>
      </c>
      <c r="I5" s="39">
        <v>4</v>
      </c>
      <c r="J5" s="39">
        <f>H5*I5</f>
        <v>36</v>
      </c>
      <c r="K5" s="2"/>
      <c r="L5" s="2"/>
      <c r="M5" s="2"/>
      <c r="N5" s="39">
        <v>9</v>
      </c>
      <c r="O5" s="39">
        <v>4</v>
      </c>
      <c r="P5" s="39">
        <f t="shared" si="0"/>
        <v>36</v>
      </c>
      <c r="Q5" s="2"/>
      <c r="R5" s="2"/>
      <c r="S5" s="39">
        <v>9</v>
      </c>
      <c r="T5" s="39">
        <v>7</v>
      </c>
      <c r="U5" s="39">
        <f>S5*T5</f>
        <v>63</v>
      </c>
      <c r="V5" s="2"/>
      <c r="W5" s="2"/>
      <c r="Y5" s="6"/>
      <c r="AA5" s="39" t="s">
        <v>7</v>
      </c>
      <c r="AB5" s="39">
        <v>11</v>
      </c>
      <c r="AC5" s="1"/>
      <c r="AD5" s="1"/>
    </row>
    <row r="6" spans="2:30" x14ac:dyDescent="0.25">
      <c r="B6" s="39">
        <v>10</v>
      </c>
      <c r="C6" s="39">
        <v>5</v>
      </c>
      <c r="D6" s="39">
        <f t="shared" si="1"/>
        <v>50</v>
      </c>
      <c r="E6" s="2"/>
      <c r="F6" s="2"/>
      <c r="G6" s="2"/>
      <c r="H6" s="39">
        <v>10</v>
      </c>
      <c r="I6" s="39">
        <v>5</v>
      </c>
      <c r="J6" s="39">
        <f>H6*I6</f>
        <v>50</v>
      </c>
      <c r="K6" s="2"/>
      <c r="L6" s="2"/>
      <c r="M6" s="2"/>
      <c r="N6" s="39">
        <v>10</v>
      </c>
      <c r="O6" s="39">
        <v>4</v>
      </c>
      <c r="P6" s="39">
        <f t="shared" si="0"/>
        <v>40</v>
      </c>
      <c r="Q6" s="2"/>
      <c r="R6" s="2"/>
      <c r="S6" s="39">
        <v>10</v>
      </c>
      <c r="T6" s="39">
        <v>5</v>
      </c>
      <c r="U6" s="39">
        <f>S6*T6</f>
        <v>50</v>
      </c>
      <c r="V6" s="2"/>
      <c r="W6" s="2"/>
      <c r="Y6" s="6"/>
      <c r="AA6" s="39" t="s">
        <v>8</v>
      </c>
      <c r="AB6" s="39">
        <v>20</v>
      </c>
      <c r="AC6" s="1"/>
      <c r="AD6" s="1"/>
    </row>
    <row r="7" spans="2:30" x14ac:dyDescent="0.25">
      <c r="B7" s="39">
        <v>11</v>
      </c>
      <c r="C7" s="39">
        <v>2</v>
      </c>
      <c r="D7" s="39">
        <f t="shared" si="1"/>
        <v>22</v>
      </c>
      <c r="E7" s="2"/>
      <c r="F7" s="2"/>
      <c r="G7" s="2"/>
      <c r="H7" s="39">
        <v>11</v>
      </c>
      <c r="I7" s="39">
        <v>3</v>
      </c>
      <c r="J7" s="39">
        <f>H7*I7</f>
        <v>33</v>
      </c>
      <c r="K7" s="2"/>
      <c r="L7" s="2"/>
      <c r="M7" s="2"/>
      <c r="N7" s="39">
        <v>11</v>
      </c>
      <c r="O7" s="39">
        <v>6</v>
      </c>
      <c r="P7" s="39">
        <f t="shared" si="0"/>
        <v>66</v>
      </c>
      <c r="Q7" s="2"/>
      <c r="R7" s="2"/>
      <c r="S7" s="39" t="s">
        <v>0</v>
      </c>
      <c r="T7" s="39">
        <f>SUM(T3:T6)</f>
        <v>25</v>
      </c>
      <c r="U7" s="39">
        <f>SUM(U3:U6)</f>
        <v>212</v>
      </c>
      <c r="V7" s="2"/>
      <c r="W7" s="2"/>
      <c r="Y7" s="6"/>
      <c r="AA7" s="39" t="s">
        <v>11</v>
      </c>
      <c r="AB7" s="39">
        <v>13</v>
      </c>
      <c r="AC7" s="1"/>
      <c r="AD7" s="1"/>
    </row>
    <row r="8" spans="2:30" x14ac:dyDescent="0.25">
      <c r="B8" s="39">
        <v>12</v>
      </c>
      <c r="C8" s="39">
        <v>3</v>
      </c>
      <c r="D8" s="39">
        <f t="shared" si="1"/>
        <v>36</v>
      </c>
      <c r="E8" s="2"/>
      <c r="F8" s="2"/>
      <c r="G8" s="2"/>
      <c r="H8" s="39" t="s">
        <v>0</v>
      </c>
      <c r="I8" s="39">
        <f>SUM(I3:I7)</f>
        <v>25</v>
      </c>
      <c r="J8" s="39">
        <f>SUM(J3:J7)</f>
        <v>214</v>
      </c>
      <c r="K8" s="2"/>
      <c r="L8" s="2"/>
      <c r="M8" s="2"/>
      <c r="N8" s="39">
        <v>12</v>
      </c>
      <c r="O8" s="39">
        <v>1</v>
      </c>
      <c r="P8" s="39">
        <f t="shared" si="0"/>
        <v>12</v>
      </c>
      <c r="Q8" s="2"/>
      <c r="R8" s="2"/>
      <c r="S8" s="45" t="s">
        <v>1</v>
      </c>
      <c r="T8" s="47">
        <f>U7/T7</f>
        <v>8.48</v>
      </c>
      <c r="U8" s="39"/>
      <c r="V8" s="2"/>
      <c r="W8" s="2"/>
      <c r="Y8" s="6"/>
      <c r="AA8" s="39" t="s">
        <v>10</v>
      </c>
      <c r="AB8" s="39">
        <v>14</v>
      </c>
      <c r="AC8" s="1"/>
      <c r="AD8" s="1"/>
    </row>
    <row r="9" spans="2:30" x14ac:dyDescent="0.25">
      <c r="B9" s="39">
        <v>13</v>
      </c>
      <c r="C9" s="39">
        <v>3</v>
      </c>
      <c r="D9" s="39">
        <f t="shared" si="1"/>
        <v>39</v>
      </c>
      <c r="E9" s="2"/>
      <c r="F9" s="2"/>
      <c r="G9" s="2"/>
      <c r="H9" s="45" t="s">
        <v>1</v>
      </c>
      <c r="I9" s="47">
        <f>J8/I8</f>
        <v>8.56</v>
      </c>
      <c r="J9" s="39"/>
      <c r="K9" s="2"/>
      <c r="L9" s="2"/>
      <c r="M9" s="2"/>
      <c r="N9" s="39" t="s">
        <v>0</v>
      </c>
      <c r="O9" s="39">
        <f>SUM(O3:O8)</f>
        <v>25</v>
      </c>
      <c r="P9" s="39">
        <f>SUM(P3:P8)</f>
        <v>228</v>
      </c>
      <c r="Q9" s="2"/>
      <c r="R9" s="2"/>
      <c r="S9" s="43" t="s">
        <v>61</v>
      </c>
      <c r="T9" s="43"/>
      <c r="U9" s="43"/>
      <c r="V9" s="43"/>
      <c r="W9" s="43"/>
      <c r="Y9" s="6"/>
      <c r="AA9" s="39" t="s">
        <v>9</v>
      </c>
      <c r="AB9" s="39">
        <v>15</v>
      </c>
      <c r="AC9" s="1"/>
      <c r="AD9" s="1"/>
    </row>
    <row r="10" spans="2:30" x14ac:dyDescent="0.25">
      <c r="B10" s="39" t="s">
        <v>0</v>
      </c>
      <c r="C10" s="39">
        <f>SUM(C3:C9)</f>
        <v>25</v>
      </c>
      <c r="D10" s="39">
        <f>SUM(D3:D9)</f>
        <v>243</v>
      </c>
      <c r="E10" s="2"/>
      <c r="F10" s="2"/>
      <c r="G10" s="2"/>
      <c r="H10" s="43" t="s">
        <v>55</v>
      </c>
      <c r="I10" s="43"/>
      <c r="J10" s="43"/>
      <c r="K10" s="43"/>
      <c r="L10" s="43"/>
      <c r="M10" s="2"/>
      <c r="N10" s="45" t="s">
        <v>1</v>
      </c>
      <c r="O10" s="47">
        <f>P9/O9</f>
        <v>9.1199999999999992</v>
      </c>
      <c r="P10" s="39"/>
      <c r="Q10" s="2"/>
      <c r="R10" s="2"/>
      <c r="S10" s="39" t="s">
        <v>19</v>
      </c>
      <c r="T10" s="39" t="s">
        <v>20</v>
      </c>
      <c r="U10" s="39" t="s">
        <v>21</v>
      </c>
      <c r="V10" s="2"/>
      <c r="W10" s="2"/>
      <c r="Y10" s="6"/>
      <c r="AA10" s="39" t="s">
        <v>12</v>
      </c>
      <c r="AB10" s="39">
        <v>17</v>
      </c>
      <c r="AC10" s="1"/>
      <c r="AD10" s="1"/>
    </row>
    <row r="11" spans="2:30" x14ac:dyDescent="0.25">
      <c r="B11" s="45" t="s">
        <v>1</v>
      </c>
      <c r="C11" s="47">
        <f>D10/C10</f>
        <v>9.7200000000000006</v>
      </c>
      <c r="D11" s="39"/>
      <c r="E11" s="2"/>
      <c r="F11" s="2"/>
      <c r="G11" s="2"/>
      <c r="H11" s="39" t="s">
        <v>19</v>
      </c>
      <c r="I11" s="39" t="s">
        <v>20</v>
      </c>
      <c r="J11" s="39" t="s">
        <v>21</v>
      </c>
      <c r="K11" s="2"/>
      <c r="L11" s="2"/>
      <c r="M11" s="2"/>
      <c r="N11" s="43" t="s">
        <v>58</v>
      </c>
      <c r="O11" s="43"/>
      <c r="P11" s="43"/>
      <c r="Q11" s="43"/>
      <c r="R11" s="2"/>
      <c r="S11" s="39">
        <v>7</v>
      </c>
      <c r="T11" s="39">
        <v>6</v>
      </c>
      <c r="U11" s="39">
        <f>S11*T11</f>
        <v>42</v>
      </c>
      <c r="V11" s="2"/>
      <c r="W11" s="2"/>
      <c r="Y11" s="6"/>
      <c r="AA11" s="39" t="s">
        <v>13</v>
      </c>
      <c r="AB11" s="39">
        <v>12</v>
      </c>
      <c r="AC11" s="1"/>
      <c r="AD11" s="1"/>
    </row>
    <row r="12" spans="2:30" x14ac:dyDescent="0.25">
      <c r="B12" s="43" t="s">
        <v>73</v>
      </c>
      <c r="C12" s="43"/>
      <c r="D12" s="43"/>
      <c r="E12" s="43"/>
      <c r="F12" s="43"/>
      <c r="G12" s="2"/>
      <c r="H12" s="39">
        <v>7</v>
      </c>
      <c r="I12" s="39">
        <v>5</v>
      </c>
      <c r="J12" s="39">
        <f>H12*I12</f>
        <v>35</v>
      </c>
      <c r="K12" s="2"/>
      <c r="L12" s="2"/>
      <c r="M12" s="2"/>
      <c r="N12" s="39" t="s">
        <v>19</v>
      </c>
      <c r="O12" s="39" t="s">
        <v>20</v>
      </c>
      <c r="P12" s="39" t="s">
        <v>21</v>
      </c>
      <c r="Q12" s="2"/>
      <c r="R12" s="2"/>
      <c r="S12" s="39">
        <v>8</v>
      </c>
      <c r="T12" s="39">
        <v>10</v>
      </c>
      <c r="U12" s="39">
        <f>S12*T12</f>
        <v>80</v>
      </c>
      <c r="V12" s="2"/>
      <c r="W12" s="2"/>
      <c r="Y12" s="6"/>
      <c r="AA12" s="39" t="s">
        <v>14</v>
      </c>
      <c r="AB12" s="39">
        <v>18</v>
      </c>
      <c r="AC12" s="1"/>
      <c r="AD12" s="1"/>
    </row>
    <row r="13" spans="2:30" x14ac:dyDescent="0.25">
      <c r="B13" s="39" t="s">
        <v>19</v>
      </c>
      <c r="C13" s="39" t="s">
        <v>20</v>
      </c>
      <c r="D13" s="39" t="s">
        <v>21</v>
      </c>
      <c r="E13" s="2"/>
      <c r="F13" s="2"/>
      <c r="G13" s="2"/>
      <c r="H13" s="39">
        <v>8</v>
      </c>
      <c r="I13" s="39">
        <v>8</v>
      </c>
      <c r="J13" s="39">
        <f>H13*I13</f>
        <v>64</v>
      </c>
      <c r="K13" s="2"/>
      <c r="L13" s="2"/>
      <c r="M13" s="2"/>
      <c r="N13" s="39">
        <v>7</v>
      </c>
      <c r="O13" s="39">
        <v>1</v>
      </c>
      <c r="P13" s="39">
        <f t="shared" ref="P13:P18" si="2">N13*O13</f>
        <v>7</v>
      </c>
      <c r="Q13" s="2"/>
      <c r="R13" s="2"/>
      <c r="S13" s="39">
        <v>9</v>
      </c>
      <c r="T13" s="39">
        <v>6</v>
      </c>
      <c r="U13" s="39">
        <f>S13*T13</f>
        <v>54</v>
      </c>
      <c r="V13" s="2"/>
      <c r="W13" s="2"/>
      <c r="Y13" s="6"/>
      <c r="AA13" s="39" t="s">
        <v>15</v>
      </c>
      <c r="AB13" s="39">
        <v>12</v>
      </c>
      <c r="AC13" s="1"/>
      <c r="AD13" s="1"/>
    </row>
    <row r="14" spans="2:30" x14ac:dyDescent="0.25">
      <c r="B14" s="39">
        <v>7</v>
      </c>
      <c r="C14" s="39">
        <v>5</v>
      </c>
      <c r="D14" s="39">
        <f>B14*C14</f>
        <v>35</v>
      </c>
      <c r="E14" s="2"/>
      <c r="F14" s="2"/>
      <c r="G14" s="2"/>
      <c r="H14" s="39">
        <v>9</v>
      </c>
      <c r="I14" s="39">
        <v>4</v>
      </c>
      <c r="J14" s="39">
        <f>H14*I14</f>
        <v>36</v>
      </c>
      <c r="K14" s="2"/>
      <c r="L14" s="2"/>
      <c r="M14" s="2"/>
      <c r="N14" s="39">
        <v>8</v>
      </c>
      <c r="O14" s="39">
        <v>5</v>
      </c>
      <c r="P14" s="39">
        <f t="shared" si="2"/>
        <v>40</v>
      </c>
      <c r="Q14" s="2"/>
      <c r="R14" s="2"/>
      <c r="S14" s="39">
        <v>10</v>
      </c>
      <c r="T14" s="39">
        <v>3</v>
      </c>
      <c r="U14" s="39">
        <f>S14*T14</f>
        <v>30</v>
      </c>
      <c r="V14" s="2"/>
      <c r="W14" s="2"/>
      <c r="Y14" s="6"/>
      <c r="AA14" s="54" t="s">
        <v>50</v>
      </c>
      <c r="AB14" s="36">
        <f>AVERAGE(AB3:AB13)</f>
        <v>15.636363636363637</v>
      </c>
    </row>
    <row r="15" spans="2:30" x14ac:dyDescent="0.25">
      <c r="B15" s="39">
        <v>8</v>
      </c>
      <c r="C15" s="39">
        <v>3</v>
      </c>
      <c r="D15" s="39">
        <f t="shared" ref="D15:D20" si="3">B15*C15</f>
        <v>24</v>
      </c>
      <c r="E15" s="2"/>
      <c r="F15" s="2"/>
      <c r="G15" s="2"/>
      <c r="H15" s="39">
        <v>10</v>
      </c>
      <c r="I15" s="39">
        <v>5</v>
      </c>
      <c r="J15" s="39">
        <f>H15*I15</f>
        <v>50</v>
      </c>
      <c r="K15" s="2"/>
      <c r="L15" s="2"/>
      <c r="M15" s="2"/>
      <c r="N15" s="39">
        <v>9</v>
      </c>
      <c r="O15" s="39">
        <v>7</v>
      </c>
      <c r="P15" s="39">
        <f t="shared" si="2"/>
        <v>63</v>
      </c>
      <c r="Q15" s="2"/>
      <c r="R15" s="2"/>
      <c r="S15" s="39" t="s">
        <v>24</v>
      </c>
      <c r="T15" s="39">
        <f>SUM(T11:T14)</f>
        <v>25</v>
      </c>
      <c r="U15" s="39">
        <f>SUM(U11:U14)</f>
        <v>206</v>
      </c>
      <c r="V15" s="2"/>
      <c r="W15" s="2"/>
      <c r="Y15" s="5"/>
    </row>
    <row r="16" spans="2:30" ht="15.75" thickBot="1" x14ac:dyDescent="0.3">
      <c r="B16" s="39">
        <v>9</v>
      </c>
      <c r="C16" s="39">
        <v>7</v>
      </c>
      <c r="D16" s="39">
        <f t="shared" si="3"/>
        <v>63</v>
      </c>
      <c r="E16" s="2"/>
      <c r="F16" s="2"/>
      <c r="G16" s="2"/>
      <c r="H16" s="39">
        <v>11</v>
      </c>
      <c r="I16" s="39">
        <v>3</v>
      </c>
      <c r="J16" s="39">
        <f>H16*I16</f>
        <v>33</v>
      </c>
      <c r="K16" s="2"/>
      <c r="L16" s="2"/>
      <c r="M16" s="2"/>
      <c r="N16" s="39">
        <v>10</v>
      </c>
      <c r="O16" s="39">
        <v>4</v>
      </c>
      <c r="P16" s="39">
        <f t="shared" si="2"/>
        <v>40</v>
      </c>
      <c r="Q16" s="2"/>
      <c r="R16" s="2"/>
      <c r="S16" s="45" t="s">
        <v>1</v>
      </c>
      <c r="T16" s="47">
        <f>U15/T15</f>
        <v>8.24</v>
      </c>
      <c r="U16" s="39"/>
      <c r="V16" s="2"/>
      <c r="W16" s="2"/>
    </row>
    <row r="17" spans="2:30" x14ac:dyDescent="0.25">
      <c r="B17" s="39">
        <v>10</v>
      </c>
      <c r="C17" s="39">
        <v>2</v>
      </c>
      <c r="D17" s="39">
        <f t="shared" si="3"/>
        <v>20</v>
      </c>
      <c r="E17" s="2"/>
      <c r="F17" s="2"/>
      <c r="G17" s="2"/>
      <c r="H17" s="39" t="s">
        <v>0</v>
      </c>
      <c r="I17" s="39">
        <f>SUM(I12:I16)</f>
        <v>25</v>
      </c>
      <c r="J17" s="39">
        <f>SUM(J12:J16)</f>
        <v>218</v>
      </c>
      <c r="K17" s="2"/>
      <c r="L17" s="2"/>
      <c r="M17" s="2"/>
      <c r="N17" s="39">
        <v>11</v>
      </c>
      <c r="O17" s="39">
        <v>6</v>
      </c>
      <c r="P17" s="39">
        <f t="shared" si="2"/>
        <v>66</v>
      </c>
      <c r="Q17" s="2"/>
      <c r="R17" s="2"/>
      <c r="X17" s="2"/>
      <c r="AA17" s="8" t="s">
        <v>32</v>
      </c>
      <c r="AB17" s="9" t="s">
        <v>33</v>
      </c>
      <c r="AC17" s="10"/>
      <c r="AD17" s="11"/>
    </row>
    <row r="18" spans="2:30" x14ac:dyDescent="0.25">
      <c r="B18" s="39">
        <v>11</v>
      </c>
      <c r="C18" s="39">
        <v>3</v>
      </c>
      <c r="D18" s="39">
        <f t="shared" si="3"/>
        <v>33</v>
      </c>
      <c r="E18" s="2"/>
      <c r="F18" s="2"/>
      <c r="G18" s="2"/>
      <c r="H18" s="45" t="s">
        <v>1</v>
      </c>
      <c r="I18" s="47">
        <f>J17/I17</f>
        <v>8.7200000000000006</v>
      </c>
      <c r="J18" s="39"/>
      <c r="K18" s="2"/>
      <c r="L18" s="2"/>
      <c r="M18" s="2"/>
      <c r="N18" s="39">
        <v>12</v>
      </c>
      <c r="O18" s="39">
        <v>2</v>
      </c>
      <c r="P18" s="39">
        <f t="shared" si="2"/>
        <v>24</v>
      </c>
      <c r="Q18" s="2"/>
      <c r="R18" s="2"/>
      <c r="X18" s="2"/>
      <c r="AA18" s="12" t="s">
        <v>34</v>
      </c>
      <c r="AB18" s="5"/>
      <c r="AC18" s="5"/>
      <c r="AD18" s="13"/>
    </row>
    <row r="19" spans="2:30" x14ac:dyDescent="0.25">
      <c r="B19" s="39">
        <v>12</v>
      </c>
      <c r="C19" s="39">
        <v>3</v>
      </c>
      <c r="D19" s="39">
        <f t="shared" si="3"/>
        <v>36</v>
      </c>
      <c r="E19" s="2"/>
      <c r="F19" s="2"/>
      <c r="G19" s="2"/>
      <c r="H19" s="43" t="s">
        <v>56</v>
      </c>
      <c r="I19" s="43"/>
      <c r="J19" s="43"/>
      <c r="K19" s="43"/>
      <c r="L19" s="43"/>
      <c r="M19" s="2"/>
      <c r="N19" s="39" t="s">
        <v>0</v>
      </c>
      <c r="O19" s="39">
        <f>SUM(O13:O18)</f>
        <v>25</v>
      </c>
      <c r="P19" s="39">
        <f>SUM(P13:P18)</f>
        <v>240</v>
      </c>
      <c r="Q19" s="2"/>
      <c r="R19" s="2"/>
      <c r="X19" s="2"/>
      <c r="AA19" s="12" t="s">
        <v>35</v>
      </c>
      <c r="AB19" s="5"/>
      <c r="AC19" s="5"/>
      <c r="AD19" s="13"/>
    </row>
    <row r="20" spans="2:30" x14ac:dyDescent="0.25">
      <c r="B20" s="39">
        <v>13</v>
      </c>
      <c r="C20" s="39">
        <v>2</v>
      </c>
      <c r="D20" s="39">
        <f t="shared" si="3"/>
        <v>26</v>
      </c>
      <c r="E20" s="2"/>
      <c r="F20" s="2"/>
      <c r="G20" s="2"/>
      <c r="H20" s="39" t="s">
        <v>19</v>
      </c>
      <c r="I20" s="39" t="s">
        <v>20</v>
      </c>
      <c r="J20" s="39" t="s">
        <v>21</v>
      </c>
      <c r="K20" s="2"/>
      <c r="L20" s="2"/>
      <c r="M20" s="2"/>
      <c r="N20" s="45" t="s">
        <v>1</v>
      </c>
      <c r="O20" s="45">
        <f>P19/O19</f>
        <v>9.6</v>
      </c>
      <c r="P20" s="39"/>
      <c r="Q20" s="2"/>
      <c r="R20" s="2"/>
      <c r="S20" s="2"/>
      <c r="T20" s="2"/>
      <c r="U20" s="2"/>
      <c r="V20" s="2"/>
      <c r="W20" s="2"/>
      <c r="X20" s="2"/>
      <c r="AA20" s="12" t="s">
        <v>36</v>
      </c>
      <c r="AB20" s="5"/>
      <c r="AC20" s="5"/>
      <c r="AD20" s="13"/>
    </row>
    <row r="21" spans="2:30" x14ac:dyDescent="0.25">
      <c r="B21" s="39" t="s">
        <v>0</v>
      </c>
      <c r="C21" s="39">
        <f>SUM(C14:C20)</f>
        <v>25</v>
      </c>
      <c r="D21" s="39">
        <f>SUM(D14:D20)</f>
        <v>237</v>
      </c>
      <c r="E21" s="2"/>
      <c r="F21" s="2"/>
      <c r="G21" s="2"/>
      <c r="H21" s="39">
        <v>7</v>
      </c>
      <c r="I21" s="39">
        <v>3</v>
      </c>
      <c r="J21" s="39">
        <f>H21*I21</f>
        <v>21</v>
      </c>
      <c r="K21" s="2"/>
      <c r="L21" s="2"/>
      <c r="M21" s="2"/>
      <c r="N21" s="43" t="s">
        <v>59</v>
      </c>
      <c r="O21" s="43"/>
      <c r="P21" s="43"/>
      <c r="Q21" s="43"/>
      <c r="R21" s="2"/>
      <c r="S21" s="2"/>
      <c r="T21" s="2"/>
      <c r="U21" s="2"/>
      <c r="V21" s="2"/>
      <c r="W21" s="2"/>
      <c r="X21" s="2"/>
      <c r="AA21" s="12" t="s">
        <v>37</v>
      </c>
      <c r="AB21" s="5"/>
      <c r="AC21" s="5"/>
      <c r="AD21" s="13"/>
    </row>
    <row r="22" spans="2:30" x14ac:dyDescent="0.25">
      <c r="B22" s="45" t="s">
        <v>1</v>
      </c>
      <c r="C22" s="47">
        <f>D21/C21</f>
        <v>9.48</v>
      </c>
      <c r="D22" s="39"/>
      <c r="E22" s="2"/>
      <c r="F22" s="2"/>
      <c r="G22" s="2"/>
      <c r="H22" s="39">
        <v>8</v>
      </c>
      <c r="I22" s="39">
        <v>4</v>
      </c>
      <c r="J22" s="39">
        <f t="shared" ref="J22:J27" si="4">H22*I22</f>
        <v>32</v>
      </c>
      <c r="K22" s="2"/>
      <c r="L22" s="2"/>
      <c r="M22" s="2"/>
      <c r="N22" s="39" t="s">
        <v>19</v>
      </c>
      <c r="O22" s="39" t="s">
        <v>20</v>
      </c>
      <c r="P22" s="39" t="s">
        <v>21</v>
      </c>
      <c r="Q22" s="2"/>
      <c r="R22" s="2"/>
      <c r="S22" s="2"/>
      <c r="T22" s="2"/>
      <c r="U22" s="2"/>
      <c r="V22" s="2"/>
      <c r="W22" s="2"/>
      <c r="X22" s="2"/>
      <c r="AA22" s="12" t="s">
        <v>38</v>
      </c>
      <c r="AB22" s="5"/>
      <c r="AC22" s="5"/>
      <c r="AD22" s="13"/>
    </row>
    <row r="23" spans="2:30" x14ac:dyDescent="0.25">
      <c r="B23" s="43" t="s">
        <v>53</v>
      </c>
      <c r="C23" s="43"/>
      <c r="D23" s="43"/>
      <c r="E23" s="43"/>
      <c r="F23" s="43"/>
      <c r="G23" s="2"/>
      <c r="H23" s="39">
        <v>9</v>
      </c>
      <c r="I23" s="39">
        <v>5</v>
      </c>
      <c r="J23" s="39">
        <f t="shared" si="4"/>
        <v>45</v>
      </c>
      <c r="K23" s="2"/>
      <c r="L23" s="2"/>
      <c r="M23" s="2"/>
      <c r="N23" s="39">
        <v>7</v>
      </c>
      <c r="O23" s="39">
        <v>2</v>
      </c>
      <c r="P23" s="39">
        <f t="shared" ref="P23:P28" si="5">N23*O23</f>
        <v>14</v>
      </c>
      <c r="Q23" s="2"/>
      <c r="R23" s="2"/>
      <c r="S23" s="2"/>
      <c r="T23" s="2"/>
      <c r="U23" s="2"/>
      <c r="V23" s="2"/>
      <c r="W23" s="2"/>
      <c r="X23" s="2"/>
      <c r="AA23" s="14"/>
      <c r="AB23" s="5"/>
      <c r="AC23" s="5"/>
      <c r="AD23" s="13"/>
    </row>
    <row r="24" spans="2:30" x14ac:dyDescent="0.25">
      <c r="B24" s="39" t="s">
        <v>19</v>
      </c>
      <c r="C24" s="39" t="s">
        <v>20</v>
      </c>
      <c r="D24" s="39" t="s">
        <v>21</v>
      </c>
      <c r="E24" s="2"/>
      <c r="F24" s="2"/>
      <c r="G24" s="2"/>
      <c r="H24" s="39">
        <v>10</v>
      </c>
      <c r="I24" s="39">
        <v>6</v>
      </c>
      <c r="J24" s="39">
        <f t="shared" si="4"/>
        <v>60</v>
      </c>
      <c r="K24" s="2"/>
      <c r="L24" s="2"/>
      <c r="M24" s="2"/>
      <c r="N24" s="39">
        <v>8</v>
      </c>
      <c r="O24" s="39">
        <v>8</v>
      </c>
      <c r="P24" s="39">
        <f t="shared" si="5"/>
        <v>64</v>
      </c>
      <c r="Q24" s="2"/>
      <c r="R24" s="2"/>
      <c r="S24" s="2"/>
      <c r="T24" s="2"/>
      <c r="U24" s="2"/>
      <c r="V24" s="2"/>
      <c r="W24" s="2"/>
      <c r="X24" s="2"/>
      <c r="AA24" s="12" t="s">
        <v>39</v>
      </c>
      <c r="AB24" s="15" t="s">
        <v>40</v>
      </c>
      <c r="AC24" s="5"/>
      <c r="AD24" s="13"/>
    </row>
    <row r="25" spans="2:30" x14ac:dyDescent="0.25">
      <c r="B25" s="39">
        <v>7</v>
      </c>
      <c r="C25" s="39">
        <v>7</v>
      </c>
      <c r="D25" s="39">
        <f t="shared" ref="D25:D30" si="6">B25*C25</f>
        <v>49</v>
      </c>
      <c r="E25" s="2"/>
      <c r="F25" s="2"/>
      <c r="G25" s="2"/>
      <c r="H25" s="39">
        <v>11</v>
      </c>
      <c r="I25" s="39">
        <v>2</v>
      </c>
      <c r="J25" s="39">
        <f t="shared" si="4"/>
        <v>22</v>
      </c>
      <c r="K25" s="2"/>
      <c r="L25" s="2"/>
      <c r="M25" s="2"/>
      <c r="N25" s="39">
        <v>9</v>
      </c>
      <c r="O25" s="39">
        <v>6</v>
      </c>
      <c r="P25" s="39">
        <f t="shared" si="5"/>
        <v>54</v>
      </c>
      <c r="Q25" s="2"/>
      <c r="R25" s="2"/>
      <c r="S25" s="2"/>
      <c r="T25" s="2"/>
      <c r="U25" s="2"/>
      <c r="V25" s="2"/>
      <c r="W25" s="2"/>
      <c r="X25" s="2"/>
      <c r="AA25" s="12" t="s">
        <v>34</v>
      </c>
      <c r="AB25" s="5"/>
      <c r="AC25" s="5"/>
      <c r="AD25" s="13"/>
    </row>
    <row r="26" spans="2:30" x14ac:dyDescent="0.25">
      <c r="B26" s="39">
        <v>8</v>
      </c>
      <c r="C26" s="39">
        <v>5</v>
      </c>
      <c r="D26" s="39">
        <f t="shared" si="6"/>
        <v>40</v>
      </c>
      <c r="E26" s="2"/>
      <c r="F26" s="2"/>
      <c r="G26" s="2"/>
      <c r="H26" s="39">
        <v>12</v>
      </c>
      <c r="I26" s="39">
        <v>4</v>
      </c>
      <c r="J26" s="39">
        <f t="shared" si="4"/>
        <v>48</v>
      </c>
      <c r="K26" s="2"/>
      <c r="L26" s="2"/>
      <c r="M26" s="2"/>
      <c r="N26" s="39">
        <v>10</v>
      </c>
      <c r="O26" s="39">
        <v>4</v>
      </c>
      <c r="P26" s="39">
        <f t="shared" si="5"/>
        <v>40</v>
      </c>
      <c r="Q26" s="2"/>
      <c r="R26" s="2"/>
      <c r="S26" s="2"/>
      <c r="T26" s="2"/>
      <c r="U26" s="2"/>
      <c r="V26" s="2"/>
      <c r="W26" s="2"/>
      <c r="X26" s="2"/>
      <c r="AA26" s="12" t="s">
        <v>41</v>
      </c>
      <c r="AB26" s="5"/>
      <c r="AC26" s="5"/>
      <c r="AD26" s="13"/>
    </row>
    <row r="27" spans="2:30" x14ac:dyDescent="0.25">
      <c r="B27" s="39">
        <v>9</v>
      </c>
      <c r="C27" s="39">
        <v>4</v>
      </c>
      <c r="D27" s="39">
        <f t="shared" si="6"/>
        <v>36</v>
      </c>
      <c r="E27" s="2"/>
      <c r="F27" s="2"/>
      <c r="G27" s="2"/>
      <c r="H27" s="39">
        <v>13</v>
      </c>
      <c r="I27" s="39">
        <v>1</v>
      </c>
      <c r="J27" s="39">
        <f t="shared" si="4"/>
        <v>13</v>
      </c>
      <c r="K27" s="2"/>
      <c r="L27" s="2"/>
      <c r="M27" s="2"/>
      <c r="N27" s="39">
        <v>11</v>
      </c>
      <c r="O27" s="39">
        <v>2</v>
      </c>
      <c r="P27" s="39">
        <f t="shared" si="5"/>
        <v>22</v>
      </c>
      <c r="Q27" s="2"/>
      <c r="R27" s="2"/>
      <c r="S27" s="2"/>
      <c r="T27" s="2"/>
      <c r="U27" s="2"/>
      <c r="V27" s="2"/>
      <c r="W27" s="2"/>
      <c r="X27" s="2"/>
      <c r="AA27" s="12" t="s">
        <v>42</v>
      </c>
      <c r="AB27" s="5"/>
      <c r="AC27" s="5"/>
      <c r="AD27" s="13"/>
    </row>
    <row r="28" spans="2:30" x14ac:dyDescent="0.25">
      <c r="B28" s="39">
        <v>10</v>
      </c>
      <c r="C28" s="39">
        <v>3</v>
      </c>
      <c r="D28" s="39">
        <f t="shared" si="6"/>
        <v>30</v>
      </c>
      <c r="E28" s="2"/>
      <c r="F28" s="2"/>
      <c r="G28" s="2"/>
      <c r="H28" s="39" t="s">
        <v>0</v>
      </c>
      <c r="I28" s="39">
        <f>SUM(I21:I27)</f>
        <v>25</v>
      </c>
      <c r="J28" s="39">
        <f>SUM(J21:J27)</f>
        <v>241</v>
      </c>
      <c r="K28" s="2"/>
      <c r="L28" s="2"/>
      <c r="M28" s="2"/>
      <c r="N28" s="39">
        <v>12</v>
      </c>
      <c r="O28" s="39">
        <v>3</v>
      </c>
      <c r="P28" s="39">
        <f t="shared" si="5"/>
        <v>36</v>
      </c>
      <c r="Q28" s="2"/>
      <c r="R28" s="2"/>
      <c r="S28" s="2"/>
      <c r="T28" s="2"/>
      <c r="U28" s="51"/>
      <c r="V28" s="6"/>
      <c r="W28" s="2"/>
      <c r="X28" s="2"/>
      <c r="AA28" s="12" t="s">
        <v>44</v>
      </c>
      <c r="AB28" s="5"/>
      <c r="AC28" s="5"/>
      <c r="AD28" s="13"/>
    </row>
    <row r="29" spans="2:30" ht="15.75" thickBot="1" x14ac:dyDescent="0.3">
      <c r="B29" s="39">
        <v>11</v>
      </c>
      <c r="C29" s="39">
        <v>3</v>
      </c>
      <c r="D29" s="39">
        <f t="shared" si="6"/>
        <v>33</v>
      </c>
      <c r="E29" s="2"/>
      <c r="F29" s="2"/>
      <c r="G29" s="2"/>
      <c r="H29" s="45" t="s">
        <v>1</v>
      </c>
      <c r="I29" s="47">
        <f>J28/I28</f>
        <v>9.64</v>
      </c>
      <c r="J29" s="39"/>
      <c r="K29" s="2"/>
      <c r="L29" s="2"/>
      <c r="M29" s="2"/>
      <c r="N29" s="39" t="s">
        <v>0</v>
      </c>
      <c r="O29" s="39">
        <f>SUM(O23:O28)</f>
        <v>25</v>
      </c>
      <c r="P29" s="39">
        <f>SUM(P23:P28)</f>
        <v>230</v>
      </c>
      <c r="Q29" s="2"/>
      <c r="R29" s="2"/>
      <c r="S29" s="51"/>
      <c r="T29" s="4"/>
      <c r="U29" s="51"/>
      <c r="V29" s="6"/>
      <c r="W29" s="2"/>
      <c r="X29" s="2"/>
      <c r="AA29" s="16" t="s">
        <v>43</v>
      </c>
      <c r="AB29" s="17"/>
      <c r="AC29" s="18"/>
      <c r="AD29" s="19"/>
    </row>
    <row r="30" spans="2:30" x14ac:dyDescent="0.25">
      <c r="B30" s="39">
        <v>12</v>
      </c>
      <c r="C30" s="39">
        <v>3</v>
      </c>
      <c r="D30" s="39">
        <f t="shared" si="6"/>
        <v>36</v>
      </c>
      <c r="E30" s="2"/>
      <c r="F30" s="2"/>
      <c r="G30" s="2"/>
      <c r="M30" s="2"/>
      <c r="N30" s="45" t="s">
        <v>1</v>
      </c>
      <c r="O30" s="45">
        <f>P29/O29</f>
        <v>9.1999999999999993</v>
      </c>
      <c r="P30" s="39"/>
      <c r="Q30" s="2"/>
      <c r="R30" s="2"/>
      <c r="S30" s="51"/>
      <c r="T30" s="4"/>
      <c r="U30" s="51"/>
      <c r="V30" s="6"/>
      <c r="W30" s="2"/>
      <c r="X30" s="2"/>
    </row>
    <row r="31" spans="2:30" x14ac:dyDescent="0.25">
      <c r="B31" s="39" t="s">
        <v>0</v>
      </c>
      <c r="C31" s="39">
        <f>SUM(C25:C30)</f>
        <v>25</v>
      </c>
      <c r="D31" s="39">
        <f>SUM(D25:D30)</f>
        <v>224</v>
      </c>
      <c r="E31" s="2"/>
      <c r="F31" s="2"/>
      <c r="G31" s="2"/>
      <c r="M31" s="2"/>
      <c r="R31" s="4"/>
      <c r="S31" s="51"/>
      <c r="T31" s="4"/>
      <c r="U31" s="51"/>
      <c r="V31" s="6"/>
      <c r="W31" s="2"/>
      <c r="X31" s="2"/>
    </row>
    <row r="32" spans="2:30" x14ac:dyDescent="0.25">
      <c r="B32" s="45" t="s">
        <v>1</v>
      </c>
      <c r="C32" s="47">
        <f>D31/C31</f>
        <v>8.9600000000000009</v>
      </c>
      <c r="D32" s="39"/>
      <c r="E32" s="2"/>
      <c r="F32" s="2"/>
      <c r="G32" s="2"/>
      <c r="M32" s="2"/>
      <c r="R32" s="4"/>
      <c r="S32" s="51"/>
      <c r="T32" s="4"/>
      <c r="U32" s="51"/>
      <c r="V32" s="6"/>
      <c r="W32" s="2"/>
      <c r="X32" s="2"/>
    </row>
    <row r="33" spans="2:22" x14ac:dyDescent="0.25">
      <c r="R33" s="4"/>
      <c r="S33" s="5"/>
      <c r="T33" s="4"/>
      <c r="U33" s="5"/>
      <c r="V33" s="6"/>
    </row>
    <row r="34" spans="2:22" x14ac:dyDescent="0.25">
      <c r="R34" s="4"/>
      <c r="S34" s="5"/>
      <c r="T34" s="4"/>
      <c r="U34" s="5"/>
      <c r="V34" s="6"/>
    </row>
    <row r="35" spans="2:22" x14ac:dyDescent="0.25">
      <c r="R35" s="4"/>
      <c r="S35" s="5"/>
      <c r="T35" s="4"/>
      <c r="U35" s="5"/>
      <c r="V35" s="6"/>
    </row>
    <row r="36" spans="2:22" x14ac:dyDescent="0.25">
      <c r="B36" s="46" t="s">
        <v>62</v>
      </c>
      <c r="C36" s="46"/>
      <c r="D36" s="46"/>
      <c r="E36" s="46"/>
      <c r="F36" s="46"/>
      <c r="G36" s="46"/>
      <c r="I36" s="46" t="s">
        <v>76</v>
      </c>
      <c r="J36" s="46"/>
      <c r="K36" s="46"/>
      <c r="L36" s="46"/>
      <c r="M36" s="46"/>
      <c r="N36" s="46"/>
      <c r="R36" s="4"/>
      <c r="S36" s="5"/>
      <c r="T36" s="4"/>
      <c r="U36" s="5"/>
      <c r="V36" s="6"/>
    </row>
    <row r="37" spans="2:22" x14ac:dyDescent="0.25">
      <c r="B37" s="39" t="s">
        <v>19</v>
      </c>
      <c r="C37" s="39" t="s">
        <v>20</v>
      </c>
      <c r="D37" s="39" t="s">
        <v>21</v>
      </c>
      <c r="E37" s="39" t="s">
        <v>16</v>
      </c>
      <c r="F37" s="39" t="s">
        <v>17</v>
      </c>
      <c r="G37" s="39" t="s">
        <v>18</v>
      </c>
      <c r="I37" s="39" t="s">
        <v>19</v>
      </c>
      <c r="J37" s="39" t="s">
        <v>20</v>
      </c>
      <c r="K37" s="39" t="s">
        <v>21</v>
      </c>
      <c r="L37" s="39" t="s">
        <v>16</v>
      </c>
      <c r="M37" s="39" t="s">
        <v>17</v>
      </c>
      <c r="N37" s="39" t="s">
        <v>18</v>
      </c>
      <c r="R37" s="4"/>
      <c r="S37" s="5"/>
      <c r="T37" s="4"/>
      <c r="U37" s="5"/>
      <c r="V37" s="6"/>
    </row>
    <row r="38" spans="2:22" x14ac:dyDescent="0.25">
      <c r="B38" s="39">
        <v>7</v>
      </c>
      <c r="C38" s="39">
        <v>5</v>
      </c>
      <c r="D38" s="39">
        <f>B38*C38</f>
        <v>35</v>
      </c>
      <c r="E38" s="40">
        <f t="shared" ref="E38:E44" si="7">B38-$C$11</f>
        <v>-2.7200000000000006</v>
      </c>
      <c r="F38" s="40">
        <f>C38*E38</f>
        <v>-13.600000000000003</v>
      </c>
      <c r="G38" s="40">
        <f>F38*E38</f>
        <v>36.992000000000019</v>
      </c>
      <c r="I38" s="20">
        <v>7</v>
      </c>
      <c r="J38" s="20">
        <v>9</v>
      </c>
      <c r="K38" s="20">
        <f>I38*J38</f>
        <v>63</v>
      </c>
      <c r="L38" s="20">
        <f>I38-$I$9</f>
        <v>-1.5600000000000005</v>
      </c>
      <c r="M38" s="20">
        <f>J38*L38</f>
        <v>-14.040000000000004</v>
      </c>
      <c r="N38" s="20">
        <f>M38*L38</f>
        <v>21.902400000000014</v>
      </c>
      <c r="R38" s="4"/>
      <c r="S38" s="5"/>
      <c r="T38" s="4"/>
      <c r="U38" s="5"/>
      <c r="V38" s="6"/>
    </row>
    <row r="39" spans="2:22" x14ac:dyDescent="0.25">
      <c r="B39" s="39">
        <v>8</v>
      </c>
      <c r="C39" s="39">
        <v>2</v>
      </c>
      <c r="D39" s="39">
        <f t="shared" ref="D39:D44" si="8">B39*C39</f>
        <v>16</v>
      </c>
      <c r="E39" s="40">
        <f t="shared" si="7"/>
        <v>-1.7200000000000006</v>
      </c>
      <c r="F39" s="40">
        <f t="shared" ref="F39:F44" si="9">C39*E39</f>
        <v>-3.4400000000000013</v>
      </c>
      <c r="G39" s="40">
        <f t="shared" ref="G39:G44" si="10">F39*E39</f>
        <v>5.9168000000000047</v>
      </c>
      <c r="I39" s="20">
        <v>8</v>
      </c>
      <c r="J39" s="20">
        <v>4</v>
      </c>
      <c r="K39" s="20">
        <f>I39*J39</f>
        <v>32</v>
      </c>
      <c r="L39" s="20">
        <f>I39-$I$9</f>
        <v>-0.5600000000000005</v>
      </c>
      <c r="M39" s="20">
        <f>J39*L39</f>
        <v>-2.240000000000002</v>
      </c>
      <c r="N39" s="20">
        <f>M39*L39</f>
        <v>1.2544000000000022</v>
      </c>
    </row>
    <row r="40" spans="2:22" x14ac:dyDescent="0.25">
      <c r="B40" s="39">
        <v>9</v>
      </c>
      <c r="C40" s="39">
        <v>5</v>
      </c>
      <c r="D40" s="39">
        <f t="shared" si="8"/>
        <v>45</v>
      </c>
      <c r="E40" s="40">
        <f t="shared" si="7"/>
        <v>-0.72000000000000064</v>
      </c>
      <c r="F40" s="40">
        <f t="shared" si="9"/>
        <v>-3.6000000000000032</v>
      </c>
      <c r="G40" s="40">
        <f t="shared" si="10"/>
        <v>2.5920000000000045</v>
      </c>
      <c r="I40" s="20">
        <v>9</v>
      </c>
      <c r="J40" s="20">
        <v>4</v>
      </c>
      <c r="K40" s="20">
        <f>I40*J40</f>
        <v>36</v>
      </c>
      <c r="L40" s="20">
        <f>I40-$I$9</f>
        <v>0.4399999999999995</v>
      </c>
      <c r="M40" s="20">
        <f>J40*L40</f>
        <v>1.759999999999998</v>
      </c>
      <c r="N40" s="20">
        <f>M40*L40</f>
        <v>0.7743999999999982</v>
      </c>
    </row>
    <row r="41" spans="2:22" x14ac:dyDescent="0.25">
      <c r="B41" s="39">
        <v>10</v>
      </c>
      <c r="C41" s="39">
        <v>5</v>
      </c>
      <c r="D41" s="39">
        <f t="shared" si="8"/>
        <v>50</v>
      </c>
      <c r="E41" s="40">
        <f t="shared" si="7"/>
        <v>0.27999999999999936</v>
      </c>
      <c r="F41" s="40">
        <f t="shared" si="9"/>
        <v>1.3999999999999968</v>
      </c>
      <c r="G41" s="40">
        <f t="shared" si="10"/>
        <v>0.39199999999999818</v>
      </c>
      <c r="I41" s="20">
        <v>10</v>
      </c>
      <c r="J41" s="20">
        <v>5</v>
      </c>
      <c r="K41" s="20">
        <f>I41*J41</f>
        <v>50</v>
      </c>
      <c r="L41" s="20">
        <f>I41-$I$9</f>
        <v>1.4399999999999995</v>
      </c>
      <c r="M41" s="20">
        <f>J41*L41</f>
        <v>7.1999999999999975</v>
      </c>
      <c r="N41" s="20">
        <f>M41*L41</f>
        <v>10.367999999999993</v>
      </c>
    </row>
    <row r="42" spans="2:22" x14ac:dyDescent="0.25">
      <c r="B42" s="39">
        <v>11</v>
      </c>
      <c r="C42" s="39">
        <v>2</v>
      </c>
      <c r="D42" s="39">
        <f t="shared" si="8"/>
        <v>22</v>
      </c>
      <c r="E42" s="40">
        <f t="shared" si="7"/>
        <v>1.2799999999999994</v>
      </c>
      <c r="F42" s="40">
        <f t="shared" si="9"/>
        <v>2.5599999999999987</v>
      </c>
      <c r="G42" s="40">
        <f t="shared" si="10"/>
        <v>3.2767999999999966</v>
      </c>
      <c r="I42" s="20">
        <v>11</v>
      </c>
      <c r="J42" s="20">
        <v>3</v>
      </c>
      <c r="K42" s="20">
        <f>I42*J42</f>
        <v>33</v>
      </c>
      <c r="L42" s="20">
        <f>I42-$I$9</f>
        <v>2.4399999999999995</v>
      </c>
      <c r="M42" s="20">
        <f>J42*L42</f>
        <v>7.3199999999999985</v>
      </c>
      <c r="N42" s="20">
        <f>M42*L42</f>
        <v>17.860799999999994</v>
      </c>
    </row>
    <row r="43" spans="2:22" x14ac:dyDescent="0.25">
      <c r="B43" s="39">
        <v>12</v>
      </c>
      <c r="C43" s="39">
        <v>3</v>
      </c>
      <c r="D43" s="39">
        <f t="shared" si="8"/>
        <v>36</v>
      </c>
      <c r="E43" s="40">
        <f t="shared" si="7"/>
        <v>2.2799999999999994</v>
      </c>
      <c r="F43" s="40">
        <f t="shared" si="9"/>
        <v>6.8399999999999981</v>
      </c>
      <c r="G43" s="40">
        <f t="shared" si="10"/>
        <v>15.595199999999991</v>
      </c>
      <c r="I43" s="20" t="s">
        <v>0</v>
      </c>
      <c r="J43" s="20">
        <f>SUM(J38:J42)</f>
        <v>25</v>
      </c>
      <c r="K43" s="20">
        <f>SUM(K38:K42)</f>
        <v>214</v>
      </c>
      <c r="L43" s="20"/>
      <c r="M43" s="20"/>
      <c r="N43" s="20">
        <f>SUM(N38:N42)</f>
        <v>52.160000000000011</v>
      </c>
    </row>
    <row r="44" spans="2:22" x14ac:dyDescent="0.25">
      <c r="B44" s="39">
        <v>13</v>
      </c>
      <c r="C44" s="39">
        <v>3</v>
      </c>
      <c r="D44" s="39">
        <f t="shared" si="8"/>
        <v>39</v>
      </c>
      <c r="E44" s="40">
        <f t="shared" si="7"/>
        <v>3.2799999999999994</v>
      </c>
      <c r="F44" s="40">
        <f t="shared" si="9"/>
        <v>9.8399999999999981</v>
      </c>
      <c r="G44" s="40">
        <f t="shared" si="10"/>
        <v>32.275199999999984</v>
      </c>
      <c r="I44" s="48" t="s">
        <v>23</v>
      </c>
      <c r="J44" s="49">
        <f>N43/I9</f>
        <v>6.0934579439252348</v>
      </c>
      <c r="K44" s="20"/>
      <c r="L44" s="20"/>
      <c r="M44" s="20"/>
      <c r="N44" s="20"/>
    </row>
    <row r="45" spans="2:22" x14ac:dyDescent="0.25">
      <c r="B45" s="41" t="s">
        <v>0</v>
      </c>
      <c r="C45" s="41">
        <f>SUM(C38:C44)</f>
        <v>25</v>
      </c>
      <c r="D45" s="41">
        <f>SUM(D38:D44)</f>
        <v>243</v>
      </c>
      <c r="E45" s="40"/>
      <c r="F45" s="40"/>
      <c r="G45" s="40">
        <f>SUM(G38:G44)</f>
        <v>97.039999999999992</v>
      </c>
      <c r="I45" s="46" t="s">
        <v>66</v>
      </c>
      <c r="J45" s="46"/>
      <c r="K45" s="46"/>
      <c r="L45" s="46"/>
      <c r="M45" s="46"/>
      <c r="N45" s="46"/>
    </row>
    <row r="46" spans="2:22" x14ac:dyDescent="0.25">
      <c r="B46" s="50" t="s">
        <v>23</v>
      </c>
      <c r="C46" s="52">
        <f>G45/C11</f>
        <v>9.9835390946502045</v>
      </c>
      <c r="D46" s="40"/>
      <c r="E46" s="40"/>
      <c r="F46" s="40"/>
      <c r="G46" s="40"/>
      <c r="I46" s="39" t="s">
        <v>19</v>
      </c>
      <c r="J46" s="39" t="s">
        <v>20</v>
      </c>
      <c r="K46" s="39" t="s">
        <v>21</v>
      </c>
      <c r="L46" s="39" t="s">
        <v>16</v>
      </c>
      <c r="M46" s="39" t="s">
        <v>17</v>
      </c>
      <c r="N46" s="39" t="s">
        <v>18</v>
      </c>
    </row>
    <row r="47" spans="2:22" x14ac:dyDescent="0.25">
      <c r="B47" s="46" t="s">
        <v>74</v>
      </c>
      <c r="C47" s="46"/>
      <c r="D47" s="46"/>
      <c r="E47" s="46"/>
      <c r="F47" s="46"/>
      <c r="G47" s="46"/>
      <c r="I47" s="20">
        <v>7</v>
      </c>
      <c r="J47" s="20">
        <v>5</v>
      </c>
      <c r="K47" s="20">
        <f>I47*J47</f>
        <v>35</v>
      </c>
      <c r="L47" s="20">
        <f>I47-$I$18</f>
        <v>-1.7200000000000006</v>
      </c>
      <c r="M47" s="20">
        <f>J47*L47</f>
        <v>-8.6000000000000032</v>
      </c>
      <c r="N47" s="20">
        <f>M47*L47</f>
        <v>14.79200000000001</v>
      </c>
    </row>
    <row r="48" spans="2:22" x14ac:dyDescent="0.25">
      <c r="B48" s="39" t="s">
        <v>19</v>
      </c>
      <c r="C48" s="39" t="s">
        <v>20</v>
      </c>
      <c r="D48" s="39" t="s">
        <v>21</v>
      </c>
      <c r="E48" s="39" t="s">
        <v>16</v>
      </c>
      <c r="F48" s="39" t="s">
        <v>17</v>
      </c>
      <c r="G48" s="39" t="s">
        <v>18</v>
      </c>
      <c r="I48" s="20">
        <v>8</v>
      </c>
      <c r="J48" s="20">
        <v>8</v>
      </c>
      <c r="K48" s="20">
        <f>I48*J48</f>
        <v>64</v>
      </c>
      <c r="L48" s="20">
        <f>I48-$I$18</f>
        <v>-0.72000000000000064</v>
      </c>
      <c r="M48" s="20">
        <f>J48*L48</f>
        <v>-5.7600000000000051</v>
      </c>
      <c r="N48" s="20">
        <f>M48*L48</f>
        <v>4.1472000000000078</v>
      </c>
    </row>
    <row r="49" spans="2:14" x14ac:dyDescent="0.25">
      <c r="B49" s="20">
        <v>7</v>
      </c>
      <c r="C49" s="20">
        <v>5</v>
      </c>
      <c r="D49" s="20">
        <f>B49*C49</f>
        <v>35</v>
      </c>
      <c r="E49" s="20">
        <f t="shared" ref="E49:E55" si="11">B49-$C$22</f>
        <v>-2.4800000000000004</v>
      </c>
      <c r="F49" s="20">
        <f>C49*E49</f>
        <v>-12.400000000000002</v>
      </c>
      <c r="G49" s="20">
        <f>F49*E49</f>
        <v>30.75200000000001</v>
      </c>
      <c r="I49" s="20">
        <v>9</v>
      </c>
      <c r="J49" s="20">
        <v>4</v>
      </c>
      <c r="K49" s="20">
        <f>I49*J49</f>
        <v>36</v>
      </c>
      <c r="L49" s="20">
        <f>I49-$I$18</f>
        <v>0.27999999999999936</v>
      </c>
      <c r="M49" s="20">
        <f>J49*L49</f>
        <v>1.1199999999999974</v>
      </c>
      <c r="N49" s="20">
        <f>M49*L49</f>
        <v>0.31359999999999855</v>
      </c>
    </row>
    <row r="50" spans="2:14" x14ac:dyDescent="0.25">
      <c r="B50" s="20">
        <v>8</v>
      </c>
      <c r="C50" s="20">
        <v>3</v>
      </c>
      <c r="D50" s="20">
        <f t="shared" ref="D50:D55" si="12">B50*C50</f>
        <v>24</v>
      </c>
      <c r="E50" s="20">
        <f t="shared" si="11"/>
        <v>-1.4800000000000004</v>
      </c>
      <c r="F50" s="20">
        <f t="shared" ref="F50:F55" si="13">C50*E50</f>
        <v>-4.4400000000000013</v>
      </c>
      <c r="G50" s="20">
        <f t="shared" ref="G50:G55" si="14">F50*E50</f>
        <v>6.5712000000000037</v>
      </c>
      <c r="I50" s="20">
        <v>10</v>
      </c>
      <c r="J50" s="20">
        <v>5</v>
      </c>
      <c r="K50" s="20">
        <f>I50*J50</f>
        <v>50</v>
      </c>
      <c r="L50" s="20">
        <f>I50-$I$18</f>
        <v>1.2799999999999994</v>
      </c>
      <c r="M50" s="20">
        <f>J50*L50</f>
        <v>6.3999999999999968</v>
      </c>
      <c r="N50" s="20">
        <f>M50*L50</f>
        <v>8.1919999999999913</v>
      </c>
    </row>
    <row r="51" spans="2:14" x14ac:dyDescent="0.25">
      <c r="B51" s="20">
        <v>9</v>
      </c>
      <c r="C51" s="20">
        <v>7</v>
      </c>
      <c r="D51" s="20">
        <f t="shared" si="12"/>
        <v>63</v>
      </c>
      <c r="E51" s="20">
        <f t="shared" si="11"/>
        <v>-0.48000000000000043</v>
      </c>
      <c r="F51" s="20">
        <f t="shared" si="13"/>
        <v>-3.360000000000003</v>
      </c>
      <c r="G51" s="20">
        <f t="shared" si="14"/>
        <v>1.6128000000000029</v>
      </c>
      <c r="I51" s="20">
        <v>11</v>
      </c>
      <c r="J51" s="20">
        <v>3</v>
      </c>
      <c r="K51" s="20">
        <f>I51*J51</f>
        <v>33</v>
      </c>
      <c r="L51" s="20">
        <f>I51-$I$18</f>
        <v>2.2799999999999994</v>
      </c>
      <c r="M51" s="20">
        <f>J51*L51</f>
        <v>6.8399999999999981</v>
      </c>
      <c r="N51" s="20">
        <f>M51*L51</f>
        <v>15.595199999999991</v>
      </c>
    </row>
    <row r="52" spans="2:14" x14ac:dyDescent="0.25">
      <c r="B52" s="20">
        <v>10</v>
      </c>
      <c r="C52" s="20">
        <v>2</v>
      </c>
      <c r="D52" s="20">
        <f t="shared" si="12"/>
        <v>20</v>
      </c>
      <c r="E52" s="20">
        <f t="shared" si="11"/>
        <v>0.51999999999999957</v>
      </c>
      <c r="F52" s="20">
        <f t="shared" si="13"/>
        <v>1.0399999999999991</v>
      </c>
      <c r="G52" s="20">
        <f t="shared" si="14"/>
        <v>0.54079999999999906</v>
      </c>
      <c r="I52" s="20" t="s">
        <v>0</v>
      </c>
      <c r="J52" s="20">
        <f>SUM(J47:J51)</f>
        <v>25</v>
      </c>
      <c r="K52" s="20">
        <f>SUM(K47:K51)</f>
        <v>218</v>
      </c>
      <c r="L52" s="20"/>
      <c r="M52" s="20"/>
      <c r="N52" s="20">
        <f>SUM(N47:N51)</f>
        <v>43.04</v>
      </c>
    </row>
    <row r="53" spans="2:14" x14ac:dyDescent="0.25">
      <c r="B53" s="20">
        <v>11</v>
      </c>
      <c r="C53" s="20">
        <v>3</v>
      </c>
      <c r="D53" s="20">
        <f t="shared" si="12"/>
        <v>33</v>
      </c>
      <c r="E53" s="20">
        <f t="shared" si="11"/>
        <v>1.5199999999999996</v>
      </c>
      <c r="F53" s="20">
        <f t="shared" si="13"/>
        <v>4.5599999999999987</v>
      </c>
      <c r="G53" s="20">
        <f t="shared" si="14"/>
        <v>6.931199999999996</v>
      </c>
      <c r="I53" s="48" t="s">
        <v>23</v>
      </c>
      <c r="J53" s="49">
        <f>N52/I18</f>
        <v>4.9357798165137607</v>
      </c>
      <c r="K53" s="20"/>
      <c r="L53" s="20"/>
      <c r="M53" s="20"/>
      <c r="N53" s="20"/>
    </row>
    <row r="54" spans="2:14" x14ac:dyDescent="0.25">
      <c r="B54" s="20">
        <v>12</v>
      </c>
      <c r="C54" s="20">
        <v>3</v>
      </c>
      <c r="D54" s="20">
        <f t="shared" si="12"/>
        <v>36</v>
      </c>
      <c r="E54" s="20">
        <f t="shared" si="11"/>
        <v>2.5199999999999996</v>
      </c>
      <c r="F54" s="20">
        <f t="shared" si="13"/>
        <v>7.5599999999999987</v>
      </c>
      <c r="G54" s="20">
        <f t="shared" si="14"/>
        <v>19.051199999999994</v>
      </c>
      <c r="I54" s="46" t="s">
        <v>67</v>
      </c>
      <c r="J54" s="46"/>
      <c r="K54" s="46"/>
      <c r="L54" s="46"/>
      <c r="M54" s="46"/>
      <c r="N54" s="46"/>
    </row>
    <row r="55" spans="2:14" x14ac:dyDescent="0.25">
      <c r="B55" s="20">
        <v>13</v>
      </c>
      <c r="C55" s="20">
        <v>2</v>
      </c>
      <c r="D55" s="20">
        <f t="shared" si="12"/>
        <v>26</v>
      </c>
      <c r="E55" s="20">
        <f t="shared" si="11"/>
        <v>3.5199999999999996</v>
      </c>
      <c r="F55" s="20">
        <f t="shared" si="13"/>
        <v>7.0399999999999991</v>
      </c>
      <c r="G55" s="20">
        <f t="shared" si="14"/>
        <v>24.780799999999996</v>
      </c>
      <c r="I55" s="39" t="s">
        <v>19</v>
      </c>
      <c r="J55" s="39" t="s">
        <v>20</v>
      </c>
      <c r="K55" s="39" t="s">
        <v>21</v>
      </c>
      <c r="L55" s="39" t="s">
        <v>16</v>
      </c>
      <c r="M55" s="39" t="s">
        <v>17</v>
      </c>
      <c r="N55" s="39" t="s">
        <v>18</v>
      </c>
    </row>
    <row r="56" spans="2:14" x14ac:dyDescent="0.25">
      <c r="B56" s="20" t="s">
        <v>0</v>
      </c>
      <c r="C56" s="20">
        <f>SUM(C49:C55)</f>
        <v>25</v>
      </c>
      <c r="D56" s="20">
        <f>SUM(D49:D55)</f>
        <v>237</v>
      </c>
      <c r="E56" s="20"/>
      <c r="F56" s="20"/>
      <c r="G56" s="20">
        <f>SUM(G49:G55)</f>
        <v>90.240000000000009</v>
      </c>
      <c r="I56" s="20">
        <v>7</v>
      </c>
      <c r="J56" s="20">
        <v>3</v>
      </c>
      <c r="K56" s="20">
        <f>I56*J56</f>
        <v>21</v>
      </c>
      <c r="L56" s="20">
        <f t="shared" ref="L56:L62" si="15">I56-$I$29</f>
        <v>-2.6400000000000006</v>
      </c>
      <c r="M56" s="20">
        <f>J56*L56</f>
        <v>-7.9200000000000017</v>
      </c>
      <c r="N56" s="20">
        <f>M56*L56</f>
        <v>20.90880000000001</v>
      </c>
    </row>
    <row r="57" spans="2:14" x14ac:dyDescent="0.25">
      <c r="B57" s="48" t="s">
        <v>23</v>
      </c>
      <c r="C57" s="49">
        <f>G56/C22</f>
        <v>9.5189873417721529</v>
      </c>
      <c r="D57" s="20"/>
      <c r="E57" s="20"/>
      <c r="F57" s="20"/>
      <c r="G57" s="20"/>
      <c r="I57" s="20">
        <v>8</v>
      </c>
      <c r="J57" s="20">
        <v>4</v>
      </c>
      <c r="K57" s="20">
        <f t="shared" ref="K57:K62" si="16">I57*J57</f>
        <v>32</v>
      </c>
      <c r="L57" s="20">
        <f t="shared" si="15"/>
        <v>-1.6400000000000006</v>
      </c>
      <c r="M57" s="20">
        <f t="shared" ref="M57:M62" si="17">J57*L57</f>
        <v>-6.5600000000000023</v>
      </c>
      <c r="N57" s="20">
        <f t="shared" ref="N57:N62" si="18">M57*L57</f>
        <v>10.758400000000007</v>
      </c>
    </row>
    <row r="58" spans="2:14" x14ac:dyDescent="0.25">
      <c r="B58" s="46" t="s">
        <v>75</v>
      </c>
      <c r="C58" s="46"/>
      <c r="D58" s="46"/>
      <c r="E58" s="46"/>
      <c r="F58" s="46"/>
      <c r="G58" s="46"/>
      <c r="I58" s="20">
        <v>9</v>
      </c>
      <c r="J58" s="20">
        <v>5</v>
      </c>
      <c r="K58" s="20">
        <f t="shared" si="16"/>
        <v>45</v>
      </c>
      <c r="L58" s="20">
        <f t="shared" si="15"/>
        <v>-0.64000000000000057</v>
      </c>
      <c r="M58" s="20">
        <f t="shared" si="17"/>
        <v>-3.2000000000000028</v>
      </c>
      <c r="N58" s="20">
        <f t="shared" si="18"/>
        <v>2.0480000000000036</v>
      </c>
    </row>
    <row r="59" spans="2:14" x14ac:dyDescent="0.25">
      <c r="B59" s="39" t="s">
        <v>19</v>
      </c>
      <c r="C59" s="39" t="s">
        <v>20</v>
      </c>
      <c r="D59" s="39" t="s">
        <v>21</v>
      </c>
      <c r="E59" s="39" t="s">
        <v>16</v>
      </c>
      <c r="F59" s="39" t="s">
        <v>17</v>
      </c>
      <c r="G59" s="39" t="s">
        <v>18</v>
      </c>
      <c r="I59" s="20">
        <v>10</v>
      </c>
      <c r="J59" s="20">
        <v>6</v>
      </c>
      <c r="K59" s="20">
        <f t="shared" si="16"/>
        <v>60</v>
      </c>
      <c r="L59" s="20">
        <f t="shared" si="15"/>
        <v>0.35999999999999943</v>
      </c>
      <c r="M59" s="20">
        <f t="shared" si="17"/>
        <v>2.1599999999999966</v>
      </c>
      <c r="N59" s="20">
        <f t="shared" si="18"/>
        <v>0.77759999999999752</v>
      </c>
    </row>
    <row r="60" spans="2:14" x14ac:dyDescent="0.25">
      <c r="B60" s="20">
        <v>7</v>
      </c>
      <c r="C60" s="20">
        <v>7</v>
      </c>
      <c r="D60" s="20">
        <f t="shared" ref="D60:D65" si="19">B60*C60</f>
        <v>49</v>
      </c>
      <c r="E60" s="20">
        <f t="shared" ref="E60:E65" si="20">B60-$C$32</f>
        <v>-1.9600000000000009</v>
      </c>
      <c r="F60" s="20">
        <f t="shared" ref="F60:F65" si="21">C60*E60</f>
        <v>-13.720000000000006</v>
      </c>
      <c r="G60" s="20">
        <f t="shared" ref="G60:G65" si="22">F60*E60</f>
        <v>26.891200000000023</v>
      </c>
      <c r="I60" s="20">
        <v>11</v>
      </c>
      <c r="J60" s="20">
        <v>2</v>
      </c>
      <c r="K60" s="20">
        <f t="shared" si="16"/>
        <v>22</v>
      </c>
      <c r="L60" s="20">
        <f t="shared" si="15"/>
        <v>1.3599999999999994</v>
      </c>
      <c r="M60" s="20">
        <f t="shared" si="17"/>
        <v>2.7199999999999989</v>
      </c>
      <c r="N60" s="20">
        <f t="shared" si="18"/>
        <v>3.6991999999999967</v>
      </c>
    </row>
    <row r="61" spans="2:14" x14ac:dyDescent="0.25">
      <c r="B61" s="20">
        <v>8</v>
      </c>
      <c r="C61" s="20">
        <v>5</v>
      </c>
      <c r="D61" s="20">
        <f t="shared" si="19"/>
        <v>40</v>
      </c>
      <c r="E61" s="20">
        <f t="shared" si="20"/>
        <v>-0.96000000000000085</v>
      </c>
      <c r="F61" s="20">
        <f t="shared" si="21"/>
        <v>-4.8000000000000043</v>
      </c>
      <c r="G61" s="20">
        <f t="shared" si="22"/>
        <v>4.6080000000000085</v>
      </c>
      <c r="I61" s="20">
        <v>12</v>
      </c>
      <c r="J61" s="20">
        <v>4</v>
      </c>
      <c r="K61" s="20">
        <f t="shared" si="16"/>
        <v>48</v>
      </c>
      <c r="L61" s="20">
        <f t="shared" si="15"/>
        <v>2.3599999999999994</v>
      </c>
      <c r="M61" s="20">
        <f t="shared" si="17"/>
        <v>9.4399999999999977</v>
      </c>
      <c r="N61" s="20">
        <f t="shared" si="18"/>
        <v>22.278399999999991</v>
      </c>
    </row>
    <row r="62" spans="2:14" x14ac:dyDescent="0.25">
      <c r="B62" s="20">
        <v>9</v>
      </c>
      <c r="C62" s="20">
        <v>4</v>
      </c>
      <c r="D62" s="20">
        <f t="shared" si="19"/>
        <v>36</v>
      </c>
      <c r="E62" s="20">
        <f t="shared" si="20"/>
        <v>3.9999999999999147E-2</v>
      </c>
      <c r="F62" s="20">
        <f t="shared" si="21"/>
        <v>0.15999999999999659</v>
      </c>
      <c r="G62" s="20">
        <f t="shared" si="22"/>
        <v>6.3999999999997271E-3</v>
      </c>
      <c r="I62" s="20">
        <v>13</v>
      </c>
      <c r="J62" s="20">
        <v>1</v>
      </c>
      <c r="K62" s="20">
        <f t="shared" si="16"/>
        <v>13</v>
      </c>
      <c r="L62" s="20">
        <f t="shared" si="15"/>
        <v>3.3599999999999994</v>
      </c>
      <c r="M62" s="20">
        <f t="shared" si="17"/>
        <v>3.3599999999999994</v>
      </c>
      <c r="N62" s="20">
        <f t="shared" si="18"/>
        <v>11.289599999999997</v>
      </c>
    </row>
    <row r="63" spans="2:14" x14ac:dyDescent="0.25">
      <c r="B63" s="20">
        <v>10</v>
      </c>
      <c r="C63" s="20">
        <v>3</v>
      </c>
      <c r="D63" s="20">
        <f t="shared" si="19"/>
        <v>30</v>
      </c>
      <c r="E63" s="20">
        <f t="shared" si="20"/>
        <v>1.0399999999999991</v>
      </c>
      <c r="F63" s="20">
        <f t="shared" si="21"/>
        <v>3.1199999999999974</v>
      </c>
      <c r="G63" s="20">
        <f t="shared" si="22"/>
        <v>3.2447999999999948</v>
      </c>
      <c r="I63" s="20" t="s">
        <v>0</v>
      </c>
      <c r="J63" s="20">
        <f>SUM(J56:J62)</f>
        <v>25</v>
      </c>
      <c r="K63" s="20">
        <f>SUM(K56:K62)</f>
        <v>241</v>
      </c>
      <c r="L63" s="20"/>
      <c r="M63" s="20"/>
      <c r="N63" s="20">
        <f>SUM(N56:N62)</f>
        <v>71.760000000000005</v>
      </c>
    </row>
    <row r="64" spans="2:14" x14ac:dyDescent="0.25">
      <c r="B64" s="20">
        <v>11</v>
      </c>
      <c r="C64" s="20">
        <v>3</v>
      </c>
      <c r="D64" s="20">
        <f t="shared" si="19"/>
        <v>33</v>
      </c>
      <c r="E64" s="20">
        <f t="shared" si="20"/>
        <v>2.0399999999999991</v>
      </c>
      <c r="F64" s="20">
        <f t="shared" si="21"/>
        <v>6.1199999999999974</v>
      </c>
      <c r="G64" s="20">
        <f t="shared" si="22"/>
        <v>12.484799999999989</v>
      </c>
      <c r="I64" s="48" t="s">
        <v>23</v>
      </c>
      <c r="J64" s="49">
        <f>N63/I29</f>
        <v>7.4439834024896268</v>
      </c>
      <c r="K64" s="20"/>
      <c r="L64" s="20"/>
      <c r="M64" s="20"/>
      <c r="N64" s="20"/>
    </row>
    <row r="65" spans="2:14" x14ac:dyDescent="0.25">
      <c r="B65" s="20">
        <v>12</v>
      </c>
      <c r="C65" s="20">
        <v>3</v>
      </c>
      <c r="D65" s="20">
        <f t="shared" si="19"/>
        <v>36</v>
      </c>
      <c r="E65" s="20">
        <f t="shared" si="20"/>
        <v>3.0399999999999991</v>
      </c>
      <c r="F65" s="20">
        <f t="shared" si="21"/>
        <v>9.1199999999999974</v>
      </c>
      <c r="G65" s="20">
        <f t="shared" si="22"/>
        <v>27.724799999999984</v>
      </c>
    </row>
    <row r="66" spans="2:14" x14ac:dyDescent="0.25">
      <c r="B66" s="20" t="s">
        <v>0</v>
      </c>
      <c r="C66" s="20">
        <f>SUM(C60:C65)</f>
        <v>25</v>
      </c>
      <c r="D66" s="20">
        <f>SUM(D60:D65)</f>
        <v>224</v>
      </c>
      <c r="E66" s="20"/>
      <c r="F66" s="20"/>
      <c r="G66" s="20">
        <f>SUM(G60:G65)</f>
        <v>74.960000000000008</v>
      </c>
    </row>
    <row r="67" spans="2:14" x14ac:dyDescent="0.25">
      <c r="B67" s="48" t="s">
        <v>23</v>
      </c>
      <c r="C67" s="49">
        <f>G66/C32</f>
        <v>8.3660714285714288</v>
      </c>
      <c r="D67" s="20"/>
      <c r="E67" s="20"/>
      <c r="F67" s="20"/>
      <c r="G67" s="20"/>
    </row>
    <row r="72" spans="2:14" x14ac:dyDescent="0.25">
      <c r="B72" s="46" t="s">
        <v>68</v>
      </c>
      <c r="C72" s="46"/>
      <c r="D72" s="46"/>
      <c r="E72" s="46"/>
      <c r="F72" s="46"/>
      <c r="G72" s="46"/>
      <c r="I72" s="46" t="s">
        <v>71</v>
      </c>
      <c r="J72" s="46"/>
      <c r="K72" s="46"/>
      <c r="L72" s="46"/>
      <c r="M72" s="46"/>
      <c r="N72" s="46"/>
    </row>
    <row r="73" spans="2:14" x14ac:dyDescent="0.25">
      <c r="B73" s="39" t="s">
        <v>19</v>
      </c>
      <c r="C73" s="39" t="s">
        <v>20</v>
      </c>
      <c r="D73" s="39" t="s">
        <v>21</v>
      </c>
      <c r="E73" s="39" t="s">
        <v>16</v>
      </c>
      <c r="F73" s="39" t="s">
        <v>17</v>
      </c>
      <c r="G73" s="39" t="s">
        <v>18</v>
      </c>
      <c r="I73" s="39" t="s">
        <v>19</v>
      </c>
      <c r="J73" s="39" t="s">
        <v>20</v>
      </c>
      <c r="K73" s="39" t="s">
        <v>21</v>
      </c>
      <c r="L73" s="39" t="s">
        <v>16</v>
      </c>
      <c r="M73" s="39" t="s">
        <v>17</v>
      </c>
      <c r="N73" s="39" t="s">
        <v>18</v>
      </c>
    </row>
    <row r="74" spans="2:14" x14ac:dyDescent="0.25">
      <c r="B74" s="20">
        <v>7</v>
      </c>
      <c r="C74" s="20">
        <v>6</v>
      </c>
      <c r="D74" s="20">
        <f t="shared" ref="D74:D79" si="23">B74*C74</f>
        <v>42</v>
      </c>
      <c r="E74" s="20">
        <f t="shared" ref="E74:E79" si="24">B74-$O$10</f>
        <v>-2.1199999999999992</v>
      </c>
      <c r="F74" s="20">
        <f t="shared" ref="F74:F79" si="25">C74*E74</f>
        <v>-12.719999999999995</v>
      </c>
      <c r="G74" s="20">
        <f t="shared" ref="G74:G79" si="26">F74*E74</f>
        <v>26.966399999999979</v>
      </c>
      <c r="I74" s="20">
        <v>7</v>
      </c>
      <c r="J74" s="20">
        <v>5</v>
      </c>
      <c r="K74" s="20">
        <f>I74*J74</f>
        <v>35</v>
      </c>
      <c r="L74" s="20">
        <f>I74-$T$8</f>
        <v>-1.4800000000000004</v>
      </c>
      <c r="M74" s="20">
        <f>J74*L74</f>
        <v>-7.4000000000000021</v>
      </c>
      <c r="N74" s="20">
        <f>M74*L74</f>
        <v>10.952000000000007</v>
      </c>
    </row>
    <row r="75" spans="2:14" x14ac:dyDescent="0.25">
      <c r="B75" s="20">
        <v>8</v>
      </c>
      <c r="C75" s="20">
        <v>4</v>
      </c>
      <c r="D75" s="20">
        <f t="shared" si="23"/>
        <v>32</v>
      </c>
      <c r="E75" s="20">
        <f t="shared" si="24"/>
        <v>-1.1199999999999992</v>
      </c>
      <c r="F75" s="20">
        <f t="shared" si="25"/>
        <v>-4.4799999999999969</v>
      </c>
      <c r="G75" s="20">
        <f t="shared" si="26"/>
        <v>5.0175999999999927</v>
      </c>
      <c r="I75" s="20">
        <v>8</v>
      </c>
      <c r="J75" s="20">
        <v>8</v>
      </c>
      <c r="K75" s="20">
        <f>I75*J75</f>
        <v>64</v>
      </c>
      <c r="L75" s="20">
        <f>I75-$T$8</f>
        <v>-0.48000000000000043</v>
      </c>
      <c r="M75" s="20">
        <f>J75*L75</f>
        <v>-3.8400000000000034</v>
      </c>
      <c r="N75" s="20">
        <f>M75*L75</f>
        <v>1.8432000000000033</v>
      </c>
    </row>
    <row r="76" spans="2:14" x14ac:dyDescent="0.25">
      <c r="B76" s="20">
        <v>9</v>
      </c>
      <c r="C76" s="20">
        <v>4</v>
      </c>
      <c r="D76" s="20">
        <f t="shared" si="23"/>
        <v>36</v>
      </c>
      <c r="E76" s="20">
        <f t="shared" si="24"/>
        <v>-0.11999999999999922</v>
      </c>
      <c r="F76" s="20">
        <f t="shared" si="25"/>
        <v>-0.47999999999999687</v>
      </c>
      <c r="G76" s="20">
        <f t="shared" si="26"/>
        <v>5.7599999999999249E-2</v>
      </c>
      <c r="I76" s="20">
        <v>9</v>
      </c>
      <c r="J76" s="20">
        <v>7</v>
      </c>
      <c r="K76" s="20">
        <f>I76*J76</f>
        <v>63</v>
      </c>
      <c r="L76" s="20">
        <f>I76-$T$8</f>
        <v>0.51999999999999957</v>
      </c>
      <c r="M76" s="20">
        <f>J76*L76</f>
        <v>3.639999999999997</v>
      </c>
      <c r="N76" s="20">
        <f>M76*L76</f>
        <v>1.8927999999999969</v>
      </c>
    </row>
    <row r="77" spans="2:14" x14ac:dyDescent="0.25">
      <c r="B77" s="20">
        <v>10</v>
      </c>
      <c r="C77" s="20">
        <v>4</v>
      </c>
      <c r="D77" s="20">
        <f t="shared" si="23"/>
        <v>40</v>
      </c>
      <c r="E77" s="20">
        <f t="shared" si="24"/>
        <v>0.88000000000000078</v>
      </c>
      <c r="F77" s="20">
        <f t="shared" si="25"/>
        <v>3.5200000000000031</v>
      </c>
      <c r="G77" s="20">
        <f t="shared" si="26"/>
        <v>3.0976000000000057</v>
      </c>
      <c r="I77" s="20">
        <v>10</v>
      </c>
      <c r="J77" s="20">
        <v>5</v>
      </c>
      <c r="K77" s="20">
        <f>I77*J77</f>
        <v>50</v>
      </c>
      <c r="L77" s="20">
        <f>I77-$T$8</f>
        <v>1.5199999999999996</v>
      </c>
      <c r="M77" s="20">
        <f>J77*L77</f>
        <v>7.5999999999999979</v>
      </c>
      <c r="N77" s="20">
        <f>M77*L77</f>
        <v>11.551999999999994</v>
      </c>
    </row>
    <row r="78" spans="2:14" x14ac:dyDescent="0.25">
      <c r="B78" s="20">
        <v>11</v>
      </c>
      <c r="C78" s="20">
        <v>6</v>
      </c>
      <c r="D78" s="20">
        <f t="shared" si="23"/>
        <v>66</v>
      </c>
      <c r="E78" s="20">
        <f t="shared" si="24"/>
        <v>1.8800000000000008</v>
      </c>
      <c r="F78" s="20">
        <f t="shared" si="25"/>
        <v>11.280000000000005</v>
      </c>
      <c r="G78" s="20">
        <f t="shared" si="26"/>
        <v>21.206400000000016</v>
      </c>
      <c r="I78" s="20" t="s">
        <v>0</v>
      </c>
      <c r="J78" s="20">
        <f>SUM(J74:J77)</f>
        <v>25</v>
      </c>
      <c r="K78" s="20">
        <f>SUM(K74:K77)</f>
        <v>212</v>
      </c>
      <c r="L78" s="20"/>
      <c r="M78" s="20"/>
      <c r="N78" s="20">
        <f>SUM(N74:N77)</f>
        <v>26.240000000000002</v>
      </c>
    </row>
    <row r="79" spans="2:14" x14ac:dyDescent="0.25">
      <c r="B79" s="20">
        <v>12</v>
      </c>
      <c r="C79" s="20">
        <v>1</v>
      </c>
      <c r="D79" s="20">
        <f t="shared" si="23"/>
        <v>12</v>
      </c>
      <c r="E79" s="20">
        <f t="shared" si="24"/>
        <v>2.8800000000000008</v>
      </c>
      <c r="F79" s="20">
        <f t="shared" si="25"/>
        <v>2.8800000000000008</v>
      </c>
      <c r="G79" s="20">
        <f t="shared" si="26"/>
        <v>8.2944000000000049</v>
      </c>
      <c r="I79" s="48" t="s">
        <v>23</v>
      </c>
      <c r="J79" s="49">
        <f>N78/T8</f>
        <v>3.0943396226415096</v>
      </c>
      <c r="K79" s="20"/>
      <c r="L79" s="20"/>
      <c r="M79" s="20"/>
      <c r="N79" s="20"/>
    </row>
    <row r="80" spans="2:14" x14ac:dyDescent="0.25">
      <c r="B80" s="20" t="s">
        <v>0</v>
      </c>
      <c r="C80" s="20">
        <f>SUM(C74:C79)</f>
        <v>25</v>
      </c>
      <c r="D80" s="20">
        <f>SUM(D74:D79)</f>
        <v>228</v>
      </c>
      <c r="E80" s="20"/>
      <c r="F80" s="20"/>
      <c r="G80" s="20">
        <f>SUM(G74:G79)</f>
        <v>64.64</v>
      </c>
      <c r="I80" s="46" t="s">
        <v>72</v>
      </c>
      <c r="J80" s="46"/>
      <c r="K80" s="46"/>
      <c r="L80" s="46"/>
      <c r="M80" s="46"/>
      <c r="N80" s="46"/>
    </row>
    <row r="81" spans="2:14" x14ac:dyDescent="0.25">
      <c r="B81" s="48" t="s">
        <v>23</v>
      </c>
      <c r="C81" s="49">
        <f>G80/O10</f>
        <v>7.0877192982456148</v>
      </c>
      <c r="D81" s="20"/>
      <c r="E81" s="20"/>
      <c r="F81" s="20"/>
      <c r="G81" s="20"/>
      <c r="I81" s="39" t="s">
        <v>19</v>
      </c>
      <c r="J81" s="39" t="s">
        <v>20</v>
      </c>
      <c r="K81" s="39" t="s">
        <v>21</v>
      </c>
      <c r="L81" s="39" t="s">
        <v>16</v>
      </c>
      <c r="M81" s="39" t="s">
        <v>17</v>
      </c>
      <c r="N81" s="39" t="s">
        <v>18</v>
      </c>
    </row>
    <row r="82" spans="2:14" x14ac:dyDescent="0.25">
      <c r="B82" s="46" t="s">
        <v>69</v>
      </c>
      <c r="C82" s="46"/>
      <c r="D82" s="46"/>
      <c r="E82" s="46"/>
      <c r="F82" s="46"/>
      <c r="G82" s="46"/>
      <c r="I82" s="20">
        <v>7</v>
      </c>
      <c r="J82" s="20">
        <v>6</v>
      </c>
      <c r="K82" s="20">
        <f>I82*J82</f>
        <v>42</v>
      </c>
      <c r="L82" s="20">
        <f>I82-$T$16</f>
        <v>-1.2400000000000002</v>
      </c>
      <c r="M82" s="20">
        <f>J82*L82</f>
        <v>-7.4400000000000013</v>
      </c>
      <c r="N82" s="20">
        <f>M82*L82</f>
        <v>9.2256000000000036</v>
      </c>
    </row>
    <row r="83" spans="2:14" x14ac:dyDescent="0.25">
      <c r="B83" s="39" t="s">
        <v>19</v>
      </c>
      <c r="C83" s="39" t="s">
        <v>20</v>
      </c>
      <c r="D83" s="39" t="s">
        <v>21</v>
      </c>
      <c r="E83" s="39" t="s">
        <v>16</v>
      </c>
      <c r="F83" s="39" t="s">
        <v>17</v>
      </c>
      <c r="G83" s="39" t="s">
        <v>18</v>
      </c>
      <c r="I83" s="20">
        <v>8</v>
      </c>
      <c r="J83" s="20">
        <v>10</v>
      </c>
      <c r="K83" s="20">
        <f>I83*J83</f>
        <v>80</v>
      </c>
      <c r="L83" s="20">
        <f>I83-$T$16</f>
        <v>-0.24000000000000021</v>
      </c>
      <c r="M83" s="20">
        <f>J83*L83</f>
        <v>-2.4000000000000021</v>
      </c>
      <c r="N83" s="20">
        <f>M83*L83</f>
        <v>0.57600000000000107</v>
      </c>
    </row>
    <row r="84" spans="2:14" x14ac:dyDescent="0.25">
      <c r="B84" s="20">
        <v>7</v>
      </c>
      <c r="C84" s="20">
        <v>1</v>
      </c>
      <c r="D84" s="20">
        <f t="shared" ref="D84:D89" si="27">B84*C84</f>
        <v>7</v>
      </c>
      <c r="E84" s="20">
        <f t="shared" ref="E84:E89" si="28">B84-$O$20</f>
        <v>-2.5999999999999996</v>
      </c>
      <c r="F84" s="20">
        <f t="shared" ref="F84:F89" si="29">C84*E84</f>
        <v>-2.5999999999999996</v>
      </c>
      <c r="G84" s="20">
        <f t="shared" ref="G84:G89" si="30">F84*E84</f>
        <v>6.759999999999998</v>
      </c>
      <c r="I84" s="20">
        <v>9</v>
      </c>
      <c r="J84" s="20">
        <v>6</v>
      </c>
      <c r="K84" s="20">
        <f>I84*J84</f>
        <v>54</v>
      </c>
      <c r="L84" s="20">
        <f>I84-$T$16</f>
        <v>0.75999999999999979</v>
      </c>
      <c r="M84" s="20">
        <f>J84*L84</f>
        <v>4.5599999999999987</v>
      </c>
      <c r="N84" s="20">
        <f>M84*L84</f>
        <v>3.465599999999998</v>
      </c>
    </row>
    <row r="85" spans="2:14" x14ac:dyDescent="0.25">
      <c r="B85" s="20">
        <v>8</v>
      </c>
      <c r="C85" s="20">
        <v>5</v>
      </c>
      <c r="D85" s="20">
        <f t="shared" si="27"/>
        <v>40</v>
      </c>
      <c r="E85" s="20">
        <f t="shared" si="28"/>
        <v>-1.5999999999999996</v>
      </c>
      <c r="F85" s="20">
        <f t="shared" si="29"/>
        <v>-7.9999999999999982</v>
      </c>
      <c r="G85" s="20">
        <f t="shared" si="30"/>
        <v>12.799999999999994</v>
      </c>
      <c r="I85" s="20">
        <v>10</v>
      </c>
      <c r="J85" s="20">
        <v>3</v>
      </c>
      <c r="K85" s="20">
        <f>I85*J85</f>
        <v>30</v>
      </c>
      <c r="L85" s="20">
        <f>I85-$T$16</f>
        <v>1.7599999999999998</v>
      </c>
      <c r="M85" s="20">
        <f>J85*L85</f>
        <v>5.2799999999999994</v>
      </c>
      <c r="N85" s="20">
        <f>M85*L85</f>
        <v>9.292799999999998</v>
      </c>
    </row>
    <row r="86" spans="2:14" x14ac:dyDescent="0.25">
      <c r="B86" s="20">
        <v>9</v>
      </c>
      <c r="C86" s="20">
        <v>7</v>
      </c>
      <c r="D86" s="20">
        <f t="shared" si="27"/>
        <v>63</v>
      </c>
      <c r="E86" s="20">
        <f t="shared" si="28"/>
        <v>-0.59999999999999964</v>
      </c>
      <c r="F86" s="20">
        <f t="shared" si="29"/>
        <v>-4.1999999999999975</v>
      </c>
      <c r="G86" s="20">
        <f t="shared" si="30"/>
        <v>2.5199999999999969</v>
      </c>
      <c r="I86" s="20" t="s">
        <v>24</v>
      </c>
      <c r="J86" s="20">
        <f>SUM(J82:J85)</f>
        <v>25</v>
      </c>
      <c r="K86" s="20">
        <f>SUM(K82:K85)</f>
        <v>206</v>
      </c>
      <c r="L86" s="20"/>
      <c r="M86" s="20"/>
      <c r="N86" s="20">
        <f>SUM(N82:N85)</f>
        <v>22.560000000000002</v>
      </c>
    </row>
    <row r="87" spans="2:14" x14ac:dyDescent="0.25">
      <c r="B87" s="20">
        <v>10</v>
      </c>
      <c r="C87" s="20">
        <v>4</v>
      </c>
      <c r="D87" s="20">
        <f t="shared" si="27"/>
        <v>40</v>
      </c>
      <c r="E87" s="20">
        <f t="shared" si="28"/>
        <v>0.40000000000000036</v>
      </c>
      <c r="F87" s="20">
        <f t="shared" si="29"/>
        <v>1.6000000000000014</v>
      </c>
      <c r="G87" s="20">
        <f t="shared" si="30"/>
        <v>0.64000000000000112</v>
      </c>
      <c r="I87" s="45" t="s">
        <v>23</v>
      </c>
      <c r="J87" s="53">
        <f>N86/T16</f>
        <v>2.737864077669903</v>
      </c>
      <c r="K87" s="39"/>
      <c r="L87" s="39"/>
      <c r="M87" s="39"/>
      <c r="N87" s="20"/>
    </row>
    <row r="88" spans="2:14" x14ac:dyDescent="0.25">
      <c r="B88" s="20">
        <v>11</v>
      </c>
      <c r="C88" s="20">
        <v>6</v>
      </c>
      <c r="D88" s="20">
        <f t="shared" si="27"/>
        <v>66</v>
      </c>
      <c r="E88" s="20">
        <f t="shared" si="28"/>
        <v>1.4000000000000004</v>
      </c>
      <c r="F88" s="20">
        <f t="shared" si="29"/>
        <v>8.4000000000000021</v>
      </c>
      <c r="G88" s="20">
        <f t="shared" si="30"/>
        <v>11.760000000000005</v>
      </c>
    </row>
    <row r="89" spans="2:14" x14ac:dyDescent="0.25">
      <c r="B89" s="20">
        <v>12</v>
      </c>
      <c r="C89" s="20">
        <v>2</v>
      </c>
      <c r="D89" s="20">
        <f t="shared" si="27"/>
        <v>24</v>
      </c>
      <c r="E89" s="20">
        <f t="shared" si="28"/>
        <v>2.4000000000000004</v>
      </c>
      <c r="F89" s="20">
        <f t="shared" si="29"/>
        <v>4.8000000000000007</v>
      </c>
      <c r="G89" s="20">
        <f t="shared" si="30"/>
        <v>11.520000000000003</v>
      </c>
    </row>
    <row r="90" spans="2:14" x14ac:dyDescent="0.25">
      <c r="B90" s="20" t="s">
        <v>0</v>
      </c>
      <c r="C90" s="20">
        <f>SUM(C84:C89)</f>
        <v>25</v>
      </c>
      <c r="D90" s="20">
        <f>SUM(D84:D89)</f>
        <v>240</v>
      </c>
      <c r="E90" s="20"/>
      <c r="F90" s="20"/>
      <c r="G90" s="20">
        <f>SUM(G84:G89)</f>
        <v>45.999999999999993</v>
      </c>
    </row>
    <row r="91" spans="2:14" x14ac:dyDescent="0.25">
      <c r="B91" s="48" t="s">
        <v>23</v>
      </c>
      <c r="C91" s="49">
        <f>G90/O20</f>
        <v>4.7916666666666661</v>
      </c>
      <c r="D91" s="20"/>
      <c r="E91" s="20"/>
      <c r="F91" s="20"/>
      <c r="G91" s="20"/>
    </row>
    <row r="92" spans="2:14" x14ac:dyDescent="0.25">
      <c r="B92" s="46" t="s">
        <v>70</v>
      </c>
      <c r="C92" s="46"/>
      <c r="D92" s="46"/>
      <c r="E92" s="46"/>
      <c r="F92" s="46"/>
      <c r="G92" s="46"/>
    </row>
    <row r="93" spans="2:14" x14ac:dyDescent="0.25">
      <c r="B93" s="39" t="s">
        <v>19</v>
      </c>
      <c r="C93" s="39" t="s">
        <v>20</v>
      </c>
      <c r="D93" s="39" t="s">
        <v>21</v>
      </c>
      <c r="E93" s="39" t="s">
        <v>16</v>
      </c>
      <c r="F93" s="39" t="s">
        <v>17</v>
      </c>
      <c r="G93" s="39" t="s">
        <v>18</v>
      </c>
    </row>
    <row r="94" spans="2:14" x14ac:dyDescent="0.25">
      <c r="B94" s="20">
        <v>7</v>
      </c>
      <c r="C94" s="20">
        <v>2</v>
      </c>
      <c r="D94" s="20">
        <f t="shared" ref="D94:D99" si="31">B94*C94</f>
        <v>14</v>
      </c>
      <c r="E94" s="20">
        <f t="shared" ref="E94:E99" si="32">B94-$O$30</f>
        <v>-2.1999999999999993</v>
      </c>
      <c r="F94" s="20">
        <f t="shared" ref="F94:F99" si="33">C94*E94</f>
        <v>-4.3999999999999986</v>
      </c>
      <c r="G94" s="20">
        <f t="shared" ref="G94:G99" si="34">F94*E94</f>
        <v>9.6799999999999944</v>
      </c>
    </row>
    <row r="95" spans="2:14" x14ac:dyDescent="0.25">
      <c r="B95" s="20">
        <v>8</v>
      </c>
      <c r="C95" s="20">
        <v>8</v>
      </c>
      <c r="D95" s="20">
        <f t="shared" si="31"/>
        <v>64</v>
      </c>
      <c r="E95" s="20">
        <f t="shared" si="32"/>
        <v>-1.1999999999999993</v>
      </c>
      <c r="F95" s="20">
        <f t="shared" si="33"/>
        <v>-9.5999999999999943</v>
      </c>
      <c r="G95" s="20">
        <f t="shared" si="34"/>
        <v>11.519999999999987</v>
      </c>
    </row>
    <row r="96" spans="2:14" x14ac:dyDescent="0.25">
      <c r="B96" s="20">
        <v>9</v>
      </c>
      <c r="C96" s="20">
        <v>6</v>
      </c>
      <c r="D96" s="20">
        <f t="shared" si="31"/>
        <v>54</v>
      </c>
      <c r="E96" s="20">
        <f t="shared" si="32"/>
        <v>-0.19999999999999929</v>
      </c>
      <c r="F96" s="20">
        <f t="shared" si="33"/>
        <v>-1.1999999999999957</v>
      </c>
      <c r="G96" s="20">
        <f t="shared" si="34"/>
        <v>0.2399999999999983</v>
      </c>
    </row>
    <row r="97" spans="2:7" x14ac:dyDescent="0.25">
      <c r="B97" s="20">
        <v>10</v>
      </c>
      <c r="C97" s="20">
        <v>4</v>
      </c>
      <c r="D97" s="20">
        <f t="shared" si="31"/>
        <v>40</v>
      </c>
      <c r="E97" s="20">
        <f t="shared" si="32"/>
        <v>0.80000000000000071</v>
      </c>
      <c r="F97" s="20">
        <f t="shared" si="33"/>
        <v>3.2000000000000028</v>
      </c>
      <c r="G97" s="20">
        <f t="shared" si="34"/>
        <v>2.5600000000000045</v>
      </c>
    </row>
    <row r="98" spans="2:7" x14ac:dyDescent="0.25">
      <c r="B98" s="20">
        <v>11</v>
      </c>
      <c r="C98" s="20">
        <v>2</v>
      </c>
      <c r="D98" s="20">
        <f t="shared" si="31"/>
        <v>22</v>
      </c>
      <c r="E98" s="20">
        <f t="shared" si="32"/>
        <v>1.8000000000000007</v>
      </c>
      <c r="F98" s="20">
        <f t="shared" si="33"/>
        <v>3.6000000000000014</v>
      </c>
      <c r="G98" s="20">
        <f t="shared" si="34"/>
        <v>6.4800000000000049</v>
      </c>
    </row>
    <row r="99" spans="2:7" x14ac:dyDescent="0.25">
      <c r="B99" s="20">
        <v>12</v>
      </c>
      <c r="C99" s="20">
        <v>3</v>
      </c>
      <c r="D99" s="20">
        <f t="shared" si="31"/>
        <v>36</v>
      </c>
      <c r="E99" s="20">
        <f t="shared" si="32"/>
        <v>2.8000000000000007</v>
      </c>
      <c r="F99" s="20">
        <f t="shared" si="33"/>
        <v>8.4000000000000021</v>
      </c>
      <c r="G99" s="20">
        <f t="shared" si="34"/>
        <v>23.52000000000001</v>
      </c>
    </row>
    <row r="100" spans="2:7" x14ac:dyDescent="0.25">
      <c r="B100" s="20" t="s">
        <v>0</v>
      </c>
      <c r="C100" s="20">
        <f>SUM(C94:C99)</f>
        <v>25</v>
      </c>
      <c r="D100" s="20">
        <f>SUM(D94:D99)</f>
        <v>230</v>
      </c>
      <c r="E100" s="20"/>
      <c r="F100" s="20"/>
      <c r="G100" s="20">
        <f>SUM(G94:G99)</f>
        <v>54</v>
      </c>
    </row>
    <row r="101" spans="2:7" x14ac:dyDescent="0.25">
      <c r="B101" s="48" t="s">
        <v>23</v>
      </c>
      <c r="C101" s="49">
        <f>G100/O30</f>
        <v>5.8695652173913047</v>
      </c>
      <c r="D101" s="20"/>
      <c r="E101" s="20"/>
      <c r="F101" s="20"/>
      <c r="G101" s="20"/>
    </row>
    <row r="119" spans="9:11" x14ac:dyDescent="0.25">
      <c r="I119" s="1"/>
      <c r="J119" s="1"/>
      <c r="K119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06"/>
  <sheetViews>
    <sheetView tabSelected="1" topLeftCell="A77" zoomScale="75" zoomScaleNormal="75" workbookViewId="0">
      <selection activeCell="S99" sqref="S99"/>
    </sheetView>
  </sheetViews>
  <sheetFormatPr defaultRowHeight="15" x14ac:dyDescent="0.25"/>
  <cols>
    <col min="2" max="2" width="11.42578125" customWidth="1"/>
    <col min="5" max="5" width="9.7109375" customWidth="1"/>
    <col min="6" max="6" width="11.28515625" customWidth="1"/>
    <col min="8" max="9" width="12.42578125" customWidth="1"/>
    <col min="10" max="10" width="10.5703125" customWidth="1"/>
    <col min="13" max="13" width="9.140625" customWidth="1"/>
    <col min="14" max="14" width="11.5703125" customWidth="1"/>
    <col min="17" max="17" width="18.140625" customWidth="1"/>
    <col min="18" max="18" width="8.42578125" customWidth="1"/>
    <col min="19" max="19" width="9.7109375" customWidth="1"/>
    <col min="20" max="20" width="12.42578125" customWidth="1"/>
    <col min="21" max="21" width="10.28515625" customWidth="1"/>
    <col min="22" max="22" width="10" customWidth="1"/>
    <col min="23" max="23" width="11.5703125" customWidth="1"/>
    <col min="24" max="24" width="10.42578125" customWidth="1"/>
    <col min="25" max="25" width="11" customWidth="1"/>
    <col min="26" max="26" width="15.42578125" customWidth="1"/>
  </cols>
  <sheetData>
    <row r="1" spans="2:30" x14ac:dyDescent="0.25">
      <c r="B1" s="43" t="s">
        <v>51</v>
      </c>
      <c r="C1" s="43"/>
      <c r="D1" s="43"/>
      <c r="E1" s="43"/>
      <c r="F1" s="43"/>
      <c r="H1" s="43" t="s">
        <v>79</v>
      </c>
      <c r="I1" s="43"/>
      <c r="J1" s="43"/>
      <c r="K1" s="43"/>
      <c r="L1" s="43"/>
      <c r="N1" s="43" t="s">
        <v>82</v>
      </c>
      <c r="O1" s="43"/>
      <c r="P1" s="43"/>
      <c r="Q1" s="43"/>
      <c r="R1" s="43"/>
      <c r="T1" s="43" t="s">
        <v>85</v>
      </c>
      <c r="U1" s="43"/>
      <c r="V1" s="43"/>
      <c r="W1" s="43"/>
      <c r="X1" s="43"/>
      <c r="Z1" s="43" t="s">
        <v>29</v>
      </c>
      <c r="AA1" s="43"/>
      <c r="AB1" s="43"/>
      <c r="AC1" s="43"/>
      <c r="AD1" s="46"/>
    </row>
    <row r="2" spans="2:30" x14ac:dyDescent="0.25">
      <c r="B2" s="39" t="s">
        <v>19</v>
      </c>
      <c r="C2" s="39" t="s">
        <v>20</v>
      </c>
      <c r="D2" s="39" t="s">
        <v>21</v>
      </c>
      <c r="H2" s="39" t="s">
        <v>19</v>
      </c>
      <c r="I2" s="39" t="s">
        <v>20</v>
      </c>
      <c r="J2" s="39" t="s">
        <v>21</v>
      </c>
      <c r="N2" s="39" t="s">
        <v>19</v>
      </c>
      <c r="O2" s="39" t="s">
        <v>20</v>
      </c>
      <c r="P2" s="39" t="s">
        <v>21</v>
      </c>
      <c r="T2" s="39" t="s">
        <v>19</v>
      </c>
      <c r="U2" s="39" t="s">
        <v>20</v>
      </c>
      <c r="V2" s="39" t="s">
        <v>21</v>
      </c>
      <c r="Z2" s="39" t="s">
        <v>3</v>
      </c>
      <c r="AA2" s="39" t="s">
        <v>4</v>
      </c>
      <c r="AB2" s="1"/>
      <c r="AC2" s="1"/>
    </row>
    <row r="3" spans="2:30" x14ac:dyDescent="0.25">
      <c r="B3" s="39">
        <v>7</v>
      </c>
      <c r="C3" s="39">
        <v>1</v>
      </c>
      <c r="D3" s="39">
        <f>B3*C3</f>
        <v>7</v>
      </c>
      <c r="H3" s="20">
        <v>7</v>
      </c>
      <c r="I3" s="20">
        <v>1</v>
      </c>
      <c r="J3" s="20">
        <f>H3*I3</f>
        <v>7</v>
      </c>
      <c r="N3" s="20">
        <v>8</v>
      </c>
      <c r="O3" s="20">
        <v>6</v>
      </c>
      <c r="P3" s="20">
        <f>N3*O3</f>
        <v>48</v>
      </c>
      <c r="T3" s="20">
        <v>9</v>
      </c>
      <c r="U3" s="20">
        <v>5</v>
      </c>
      <c r="V3" s="20">
        <f t="shared" ref="V3:V8" si="0">T3*U3</f>
        <v>45</v>
      </c>
      <c r="Z3" s="39" t="s">
        <v>6</v>
      </c>
      <c r="AA3" s="39">
        <v>19</v>
      </c>
      <c r="AB3" s="1"/>
      <c r="AC3" s="1"/>
    </row>
    <row r="4" spans="2:30" x14ac:dyDescent="0.25">
      <c r="B4" s="39">
        <v>8</v>
      </c>
      <c r="C4" s="39">
        <v>8</v>
      </c>
      <c r="D4" s="39">
        <f t="shared" ref="D4:D9" si="1">B4*C4</f>
        <v>64</v>
      </c>
      <c r="H4" s="20">
        <v>8</v>
      </c>
      <c r="I4" s="20">
        <v>1</v>
      </c>
      <c r="J4" s="20">
        <f t="shared" ref="J4:J10" si="2">H4*I4</f>
        <v>8</v>
      </c>
      <c r="N4" s="20">
        <v>9</v>
      </c>
      <c r="O4" s="20">
        <v>4</v>
      </c>
      <c r="P4" s="20">
        <f t="shared" ref="P4:P9" si="3">N4*O4</f>
        <v>36</v>
      </c>
      <c r="T4" s="20">
        <v>10</v>
      </c>
      <c r="U4" s="20">
        <v>5</v>
      </c>
      <c r="V4" s="20">
        <f t="shared" si="0"/>
        <v>50</v>
      </c>
      <c r="Z4" s="39" t="s">
        <v>5</v>
      </c>
      <c r="AA4" s="39">
        <v>24</v>
      </c>
      <c r="AB4" s="1"/>
      <c r="AC4" s="1"/>
    </row>
    <row r="5" spans="2:30" x14ac:dyDescent="0.25">
      <c r="B5" s="39">
        <v>9</v>
      </c>
      <c r="C5" s="39">
        <v>5</v>
      </c>
      <c r="D5" s="39">
        <f t="shared" si="1"/>
        <v>45</v>
      </c>
      <c r="H5" s="20">
        <v>9</v>
      </c>
      <c r="I5" s="20">
        <v>6</v>
      </c>
      <c r="J5" s="20">
        <f t="shared" si="2"/>
        <v>54</v>
      </c>
      <c r="N5" s="20">
        <v>10</v>
      </c>
      <c r="O5" s="20">
        <v>6</v>
      </c>
      <c r="P5" s="20">
        <f t="shared" si="3"/>
        <v>60</v>
      </c>
      <c r="T5" s="20">
        <v>11</v>
      </c>
      <c r="U5" s="20">
        <v>2</v>
      </c>
      <c r="V5" s="20">
        <f t="shared" si="0"/>
        <v>22</v>
      </c>
      <c r="Z5" s="39" t="s">
        <v>7</v>
      </c>
      <c r="AA5" s="39">
        <v>18</v>
      </c>
      <c r="AB5" s="1"/>
      <c r="AC5" s="1"/>
    </row>
    <row r="6" spans="2:30" x14ac:dyDescent="0.25">
      <c r="B6" s="39">
        <v>10</v>
      </c>
      <c r="C6" s="39">
        <v>4</v>
      </c>
      <c r="D6" s="39">
        <f t="shared" si="1"/>
        <v>40</v>
      </c>
      <c r="H6" s="20">
        <v>10</v>
      </c>
      <c r="I6" s="20">
        <v>2</v>
      </c>
      <c r="J6" s="20">
        <f t="shared" si="2"/>
        <v>20</v>
      </c>
      <c r="N6" s="20">
        <v>11</v>
      </c>
      <c r="O6" s="20">
        <v>2</v>
      </c>
      <c r="P6" s="20">
        <f t="shared" si="3"/>
        <v>22</v>
      </c>
      <c r="T6" s="20">
        <v>12</v>
      </c>
      <c r="U6" s="20">
        <v>4</v>
      </c>
      <c r="V6" s="20">
        <f t="shared" si="0"/>
        <v>48</v>
      </c>
      <c r="Z6" s="39" t="s">
        <v>8</v>
      </c>
      <c r="AA6" s="39">
        <v>21</v>
      </c>
      <c r="AB6" s="1"/>
      <c r="AC6" s="1"/>
    </row>
    <row r="7" spans="2:30" x14ac:dyDescent="0.25">
      <c r="B7" s="39">
        <v>11</v>
      </c>
      <c r="C7" s="39">
        <v>2</v>
      </c>
      <c r="D7" s="39">
        <f t="shared" si="1"/>
        <v>22</v>
      </c>
      <c r="H7" s="20">
        <v>11</v>
      </c>
      <c r="I7" s="20">
        <v>7</v>
      </c>
      <c r="J7" s="20">
        <f t="shared" si="2"/>
        <v>77</v>
      </c>
      <c r="N7" s="20">
        <v>12</v>
      </c>
      <c r="O7" s="20">
        <v>4</v>
      </c>
      <c r="P7" s="20">
        <f t="shared" si="3"/>
        <v>48</v>
      </c>
      <c r="T7" s="20">
        <v>13</v>
      </c>
      <c r="U7" s="20">
        <v>4</v>
      </c>
      <c r="V7" s="20">
        <f t="shared" si="0"/>
        <v>52</v>
      </c>
      <c r="Z7" s="39" t="s">
        <v>11</v>
      </c>
      <c r="AA7" s="39">
        <v>16</v>
      </c>
      <c r="AB7" s="1"/>
      <c r="AC7" s="1"/>
    </row>
    <row r="8" spans="2:30" x14ac:dyDescent="0.25">
      <c r="B8" s="39">
        <v>12</v>
      </c>
      <c r="C8" s="39">
        <v>4</v>
      </c>
      <c r="D8" s="39">
        <f t="shared" si="1"/>
        <v>48</v>
      </c>
      <c r="H8" s="20">
        <v>12</v>
      </c>
      <c r="I8" s="20">
        <v>3</v>
      </c>
      <c r="J8" s="20">
        <f t="shared" si="2"/>
        <v>36</v>
      </c>
      <c r="N8" s="20">
        <v>13</v>
      </c>
      <c r="O8" s="20">
        <v>1</v>
      </c>
      <c r="P8" s="20">
        <f t="shared" si="3"/>
        <v>13</v>
      </c>
      <c r="T8" s="20">
        <v>14</v>
      </c>
      <c r="U8" s="20">
        <v>5</v>
      </c>
      <c r="V8" s="20">
        <f t="shared" si="0"/>
        <v>70</v>
      </c>
      <c r="Z8" s="39" t="s">
        <v>10</v>
      </c>
      <c r="AA8" s="39">
        <v>22</v>
      </c>
      <c r="AB8" s="1"/>
      <c r="AC8" s="1"/>
    </row>
    <row r="9" spans="2:30" x14ac:dyDescent="0.25">
      <c r="B9" s="39">
        <v>13</v>
      </c>
      <c r="C9" s="39">
        <v>1</v>
      </c>
      <c r="D9" s="39">
        <f t="shared" si="1"/>
        <v>13</v>
      </c>
      <c r="H9" s="20">
        <v>13</v>
      </c>
      <c r="I9" s="20">
        <v>3</v>
      </c>
      <c r="J9" s="20">
        <f t="shared" si="2"/>
        <v>39</v>
      </c>
      <c r="N9" s="20">
        <v>14</v>
      </c>
      <c r="O9" s="20">
        <v>2</v>
      </c>
      <c r="P9" s="20">
        <f t="shared" si="3"/>
        <v>28</v>
      </c>
      <c r="T9" s="20" t="s">
        <v>0</v>
      </c>
      <c r="U9" s="20">
        <f>SUM(U3:U8)</f>
        <v>25</v>
      </c>
      <c r="V9" s="20">
        <f>SUM(V3:V8)</f>
        <v>287</v>
      </c>
      <c r="Z9" s="39" t="s">
        <v>9</v>
      </c>
      <c r="AA9" s="39">
        <v>17</v>
      </c>
      <c r="AB9" s="1"/>
      <c r="AC9" s="1"/>
    </row>
    <row r="10" spans="2:30" x14ac:dyDescent="0.25">
      <c r="B10" s="39" t="s">
        <v>0</v>
      </c>
      <c r="C10" s="39">
        <f>SUM(C3:C9)</f>
        <v>25</v>
      </c>
      <c r="D10" s="39">
        <f>SUM(D3:D9)</f>
        <v>239</v>
      </c>
      <c r="E10" s="2"/>
      <c r="F10" s="2"/>
      <c r="H10" s="20">
        <v>14</v>
      </c>
      <c r="I10" s="20">
        <v>2</v>
      </c>
      <c r="J10" s="20">
        <f t="shared" si="2"/>
        <v>28</v>
      </c>
      <c r="N10" s="20" t="s">
        <v>0</v>
      </c>
      <c r="O10" s="20">
        <f>SUM(O3:O9)</f>
        <v>25</v>
      </c>
      <c r="P10" s="20">
        <f>SUM(P3:P9)</f>
        <v>255</v>
      </c>
      <c r="T10" s="48" t="s">
        <v>1</v>
      </c>
      <c r="U10" s="49">
        <f>V9/U9</f>
        <v>11.48</v>
      </c>
      <c r="V10" s="20"/>
      <c r="Z10" s="39" t="s">
        <v>12</v>
      </c>
      <c r="AA10" s="39">
        <v>10</v>
      </c>
      <c r="AB10" s="1"/>
      <c r="AC10" s="1"/>
    </row>
    <row r="11" spans="2:30" x14ac:dyDescent="0.25">
      <c r="B11" s="45" t="s">
        <v>1</v>
      </c>
      <c r="C11" s="47">
        <f>D10/C10</f>
        <v>9.56</v>
      </c>
      <c r="D11" s="39"/>
      <c r="H11" s="20" t="s">
        <v>0</v>
      </c>
      <c r="I11" s="20">
        <f>SUM(I3:I10)</f>
        <v>25</v>
      </c>
      <c r="J11" s="20">
        <f>SUM(J3:J10)</f>
        <v>269</v>
      </c>
      <c r="N11" s="48" t="s">
        <v>1</v>
      </c>
      <c r="O11" s="48">
        <f>P10/O10</f>
        <v>10.199999999999999</v>
      </c>
      <c r="P11" s="20"/>
      <c r="T11" s="43" t="s">
        <v>61</v>
      </c>
      <c r="U11" s="43"/>
      <c r="V11" s="43"/>
      <c r="W11" s="43"/>
      <c r="X11" s="43"/>
      <c r="Z11" s="39" t="s">
        <v>13</v>
      </c>
      <c r="AA11" s="39">
        <v>20</v>
      </c>
      <c r="AB11" s="1"/>
      <c r="AC11" s="1"/>
    </row>
    <row r="12" spans="2:30" x14ac:dyDescent="0.25">
      <c r="B12" s="43" t="s">
        <v>77</v>
      </c>
      <c r="C12" s="43"/>
      <c r="D12" s="43"/>
      <c r="E12" s="43"/>
      <c r="F12" s="43"/>
      <c r="H12" s="48" t="s">
        <v>1</v>
      </c>
      <c r="I12" s="49">
        <f>J11/I11</f>
        <v>10.76</v>
      </c>
      <c r="J12" s="20"/>
      <c r="N12" s="43" t="s">
        <v>83</v>
      </c>
      <c r="O12" s="43"/>
      <c r="P12" s="43"/>
      <c r="Q12" s="43"/>
      <c r="R12" s="43"/>
      <c r="T12" s="39" t="s">
        <v>19</v>
      </c>
      <c r="U12" s="39" t="s">
        <v>20</v>
      </c>
      <c r="V12" s="39" t="s">
        <v>21</v>
      </c>
      <c r="Z12" s="39" t="s">
        <v>14</v>
      </c>
      <c r="AA12" s="39">
        <v>13</v>
      </c>
      <c r="AB12" s="1"/>
      <c r="AC12" s="1"/>
    </row>
    <row r="13" spans="2:30" x14ac:dyDescent="0.25">
      <c r="B13" s="39" t="s">
        <v>19</v>
      </c>
      <c r="C13" s="39" t="s">
        <v>20</v>
      </c>
      <c r="D13" s="39" t="s">
        <v>21</v>
      </c>
      <c r="H13" s="43" t="s">
        <v>80</v>
      </c>
      <c r="I13" s="43"/>
      <c r="J13" s="43"/>
      <c r="K13" s="43"/>
      <c r="L13" s="43"/>
      <c r="N13" s="39" t="s">
        <v>19</v>
      </c>
      <c r="O13" s="39" t="s">
        <v>20</v>
      </c>
      <c r="P13" s="39" t="s">
        <v>21</v>
      </c>
      <c r="T13" s="20">
        <v>9</v>
      </c>
      <c r="U13" s="20">
        <v>1</v>
      </c>
      <c r="V13" s="20">
        <f t="shared" ref="V13:V18" si="4">T13*U13</f>
        <v>9</v>
      </c>
      <c r="Z13" s="39" t="s">
        <v>15</v>
      </c>
      <c r="AA13" s="39">
        <v>7</v>
      </c>
      <c r="AB13" s="1"/>
      <c r="AC13" s="1"/>
    </row>
    <row r="14" spans="2:30" x14ac:dyDescent="0.25">
      <c r="B14" s="20">
        <v>8</v>
      </c>
      <c r="C14" s="20">
        <v>7</v>
      </c>
      <c r="D14" s="20">
        <f t="shared" ref="D14:D19" si="5">B14*C14</f>
        <v>56</v>
      </c>
      <c r="H14" s="39" t="s">
        <v>19</v>
      </c>
      <c r="I14" s="39" t="s">
        <v>20</v>
      </c>
      <c r="J14" s="39" t="s">
        <v>21</v>
      </c>
      <c r="N14" s="20">
        <v>7</v>
      </c>
      <c r="O14" s="20">
        <v>1</v>
      </c>
      <c r="P14" s="20">
        <f>N14*O14</f>
        <v>7</v>
      </c>
      <c r="T14" s="20">
        <v>10</v>
      </c>
      <c r="U14" s="20">
        <v>5</v>
      </c>
      <c r="V14" s="20">
        <f t="shared" si="4"/>
        <v>50</v>
      </c>
      <c r="Z14" s="54" t="s">
        <v>50</v>
      </c>
      <c r="AA14" s="20">
        <f>AVERAGE(AA3:AA13)</f>
        <v>17</v>
      </c>
    </row>
    <row r="15" spans="2:30" x14ac:dyDescent="0.25">
      <c r="B15" s="20">
        <v>9</v>
      </c>
      <c r="C15" s="20">
        <v>4</v>
      </c>
      <c r="D15" s="20">
        <f t="shared" si="5"/>
        <v>36</v>
      </c>
      <c r="H15" s="20">
        <v>7</v>
      </c>
      <c r="I15" s="20">
        <v>4</v>
      </c>
      <c r="J15" s="20">
        <f t="shared" ref="J15:J20" si="6">H15*I15</f>
        <v>28</v>
      </c>
      <c r="N15" s="20">
        <v>9</v>
      </c>
      <c r="O15" s="20">
        <v>4</v>
      </c>
      <c r="P15" s="20">
        <f t="shared" ref="P15:P20" si="7">N15*O15</f>
        <v>36</v>
      </c>
      <c r="T15" s="20">
        <v>11</v>
      </c>
      <c r="U15" s="20">
        <v>4</v>
      </c>
      <c r="V15" s="20">
        <f t="shared" si="4"/>
        <v>44</v>
      </c>
    </row>
    <row r="16" spans="2:30" ht="15.75" thickBot="1" x14ac:dyDescent="0.3">
      <c r="B16" s="20">
        <v>10</v>
      </c>
      <c r="C16" s="20">
        <v>6</v>
      </c>
      <c r="D16" s="20">
        <f t="shared" si="5"/>
        <v>60</v>
      </c>
      <c r="H16" s="20">
        <v>8</v>
      </c>
      <c r="I16" s="20">
        <v>6</v>
      </c>
      <c r="J16" s="20">
        <f t="shared" si="6"/>
        <v>48</v>
      </c>
      <c r="N16" s="20">
        <v>10</v>
      </c>
      <c r="O16" s="20">
        <v>5</v>
      </c>
      <c r="P16" s="20">
        <f t="shared" si="7"/>
        <v>50</v>
      </c>
      <c r="T16" s="20">
        <v>12</v>
      </c>
      <c r="U16" s="20">
        <v>6</v>
      </c>
      <c r="V16" s="20">
        <f t="shared" si="4"/>
        <v>72</v>
      </c>
    </row>
    <row r="17" spans="2:29" x14ac:dyDescent="0.25">
      <c r="B17" s="20">
        <v>11</v>
      </c>
      <c r="C17" s="20">
        <v>3</v>
      </c>
      <c r="D17" s="20">
        <f t="shared" si="5"/>
        <v>33</v>
      </c>
      <c r="H17" s="20">
        <v>9</v>
      </c>
      <c r="I17" s="20">
        <v>5</v>
      </c>
      <c r="J17" s="20">
        <f t="shared" si="6"/>
        <v>45</v>
      </c>
      <c r="N17" s="20">
        <v>11</v>
      </c>
      <c r="O17" s="20">
        <v>4</v>
      </c>
      <c r="P17" s="20">
        <f t="shared" si="7"/>
        <v>44</v>
      </c>
      <c r="T17" s="20">
        <v>13</v>
      </c>
      <c r="U17" s="20">
        <v>5</v>
      </c>
      <c r="V17" s="20">
        <f t="shared" si="4"/>
        <v>65</v>
      </c>
      <c r="Z17" s="8" t="s">
        <v>32</v>
      </c>
      <c r="AA17" s="9" t="s">
        <v>33</v>
      </c>
      <c r="AB17" s="10"/>
      <c r="AC17" s="11"/>
    </row>
    <row r="18" spans="2:29" x14ac:dyDescent="0.25">
      <c r="B18" s="20">
        <v>12</v>
      </c>
      <c r="C18" s="20">
        <v>4</v>
      </c>
      <c r="D18" s="20">
        <f t="shared" si="5"/>
        <v>48</v>
      </c>
      <c r="H18" s="20">
        <v>10</v>
      </c>
      <c r="I18" s="20">
        <v>4</v>
      </c>
      <c r="J18" s="20">
        <f t="shared" si="6"/>
        <v>40</v>
      </c>
      <c r="N18" s="20">
        <v>12</v>
      </c>
      <c r="O18" s="20">
        <v>3</v>
      </c>
      <c r="P18" s="20">
        <f t="shared" si="7"/>
        <v>36</v>
      </c>
      <c r="T18" s="20">
        <v>14</v>
      </c>
      <c r="U18" s="20">
        <v>4</v>
      </c>
      <c r="V18" s="20">
        <f t="shared" si="4"/>
        <v>56</v>
      </c>
      <c r="Z18" s="12" t="s">
        <v>34</v>
      </c>
      <c r="AA18" s="5"/>
      <c r="AB18" s="5"/>
      <c r="AC18" s="13"/>
    </row>
    <row r="19" spans="2:29" x14ac:dyDescent="0.25">
      <c r="B19" s="20">
        <v>13</v>
      </c>
      <c r="C19" s="20">
        <v>1</v>
      </c>
      <c r="D19" s="20">
        <f t="shared" si="5"/>
        <v>13</v>
      </c>
      <c r="H19" s="20">
        <v>11</v>
      </c>
      <c r="I19" s="20">
        <v>5</v>
      </c>
      <c r="J19" s="20">
        <f t="shared" si="6"/>
        <v>55</v>
      </c>
      <c r="N19" s="20">
        <v>13</v>
      </c>
      <c r="O19" s="20">
        <v>5</v>
      </c>
      <c r="P19" s="20">
        <f t="shared" si="7"/>
        <v>65</v>
      </c>
      <c r="T19" s="20" t="s">
        <v>0</v>
      </c>
      <c r="U19" s="20">
        <f>SUM(U13:U18)</f>
        <v>25</v>
      </c>
      <c r="V19" s="20">
        <f>SUM(V13:V18)</f>
        <v>296</v>
      </c>
      <c r="Z19" s="12" t="s">
        <v>35</v>
      </c>
      <c r="AA19" s="5"/>
      <c r="AB19" s="5"/>
      <c r="AC19" s="13"/>
    </row>
    <row r="20" spans="2:29" x14ac:dyDescent="0.25">
      <c r="B20" s="20" t="s">
        <v>27</v>
      </c>
      <c r="C20" s="20">
        <f>SUM(C14:C19)</f>
        <v>25</v>
      </c>
      <c r="D20" s="20">
        <f>SUM(D14:D19)</f>
        <v>246</v>
      </c>
      <c r="H20" s="20">
        <v>12</v>
      </c>
      <c r="I20" s="20">
        <v>1</v>
      </c>
      <c r="J20" s="20">
        <f t="shared" si="6"/>
        <v>12</v>
      </c>
      <c r="N20" s="20">
        <v>14</v>
      </c>
      <c r="O20" s="20">
        <v>3</v>
      </c>
      <c r="P20" s="20">
        <f t="shared" si="7"/>
        <v>42</v>
      </c>
      <c r="T20" s="48" t="s">
        <v>1</v>
      </c>
      <c r="U20" s="49">
        <f>V19/U19</f>
        <v>11.84</v>
      </c>
      <c r="V20" s="20"/>
      <c r="Z20" s="12" t="s">
        <v>36</v>
      </c>
      <c r="AA20" s="5"/>
      <c r="AB20" s="5"/>
      <c r="AC20" s="13"/>
    </row>
    <row r="21" spans="2:29" x14ac:dyDescent="0.25">
      <c r="B21" s="48" t="s">
        <v>1</v>
      </c>
      <c r="C21" s="49">
        <f>D20/C20</f>
        <v>9.84</v>
      </c>
      <c r="D21" s="20"/>
      <c r="H21" s="20" t="s">
        <v>0</v>
      </c>
      <c r="I21" s="20">
        <f>SUM(I15:I20)</f>
        <v>25</v>
      </c>
      <c r="J21" s="20">
        <f>SUM(J15:J20)</f>
        <v>228</v>
      </c>
      <c r="N21" s="20" t="s">
        <v>0</v>
      </c>
      <c r="O21" s="20">
        <f>SUM(O14:O20)</f>
        <v>25</v>
      </c>
      <c r="P21" s="20">
        <f>SUM(P14:P20)</f>
        <v>280</v>
      </c>
      <c r="V21" s="7"/>
      <c r="W21" s="5"/>
      <c r="X21" s="6"/>
      <c r="Z21" s="12" t="s">
        <v>37</v>
      </c>
      <c r="AA21" s="5"/>
      <c r="AB21" s="5"/>
      <c r="AC21" s="13"/>
    </row>
    <row r="22" spans="2:29" x14ac:dyDescent="0.25">
      <c r="B22" s="43" t="s">
        <v>78</v>
      </c>
      <c r="C22" s="43"/>
      <c r="D22" s="43"/>
      <c r="E22" s="43"/>
      <c r="F22" s="43"/>
      <c r="H22" s="48" t="s">
        <v>1</v>
      </c>
      <c r="I22" s="49">
        <f>J21/I21</f>
        <v>9.1199999999999992</v>
      </c>
      <c r="J22" s="20"/>
      <c r="N22" s="48" t="s">
        <v>1</v>
      </c>
      <c r="O22" s="48">
        <f>P21/O21</f>
        <v>11.2</v>
      </c>
      <c r="P22" s="20"/>
      <c r="V22" s="7"/>
      <c r="W22" s="5"/>
      <c r="X22" s="6"/>
      <c r="Z22" s="12" t="s">
        <v>38</v>
      </c>
      <c r="AA22" s="5"/>
      <c r="AB22" s="5"/>
      <c r="AC22" s="13"/>
    </row>
    <row r="23" spans="2:29" x14ac:dyDescent="0.25">
      <c r="B23" s="39" t="s">
        <v>19</v>
      </c>
      <c r="C23" s="39" t="s">
        <v>20</v>
      </c>
      <c r="D23" s="39" t="s">
        <v>21</v>
      </c>
      <c r="H23" s="43" t="s">
        <v>81</v>
      </c>
      <c r="I23" s="43"/>
      <c r="J23" s="43"/>
      <c r="K23" s="43"/>
      <c r="L23" s="43"/>
      <c r="N23" s="43" t="s">
        <v>84</v>
      </c>
      <c r="O23" s="43"/>
      <c r="P23" s="43"/>
      <c r="Q23" s="43"/>
      <c r="R23" s="43"/>
      <c r="V23" s="7"/>
      <c r="W23" s="5"/>
      <c r="X23" s="6"/>
      <c r="Z23" s="14"/>
      <c r="AA23" s="5"/>
      <c r="AB23" s="5"/>
      <c r="AC23" s="13"/>
    </row>
    <row r="24" spans="2:29" x14ac:dyDescent="0.25">
      <c r="B24" s="20">
        <v>7</v>
      </c>
      <c r="C24" s="20">
        <v>9</v>
      </c>
      <c r="D24" s="20">
        <f>B24*C24</f>
        <v>63</v>
      </c>
      <c r="H24" s="39" t="s">
        <v>19</v>
      </c>
      <c r="I24" s="39" t="s">
        <v>20</v>
      </c>
      <c r="J24" s="39" t="s">
        <v>21</v>
      </c>
      <c r="N24" s="39" t="s">
        <v>19</v>
      </c>
      <c r="O24" s="39" t="s">
        <v>20</v>
      </c>
      <c r="P24" s="39" t="s">
        <v>21</v>
      </c>
      <c r="V24" s="7"/>
      <c r="W24" s="5"/>
      <c r="X24" s="6"/>
      <c r="Z24" s="12" t="s">
        <v>39</v>
      </c>
      <c r="AA24" s="15" t="s">
        <v>40</v>
      </c>
      <c r="AB24" s="5"/>
      <c r="AC24" s="13"/>
    </row>
    <row r="25" spans="2:29" x14ac:dyDescent="0.25">
      <c r="B25" s="20">
        <v>8</v>
      </c>
      <c r="C25" s="20">
        <v>5</v>
      </c>
      <c r="D25" s="20">
        <f>B25*C25</f>
        <v>40</v>
      </c>
      <c r="H25" s="20">
        <v>7</v>
      </c>
      <c r="I25" s="20">
        <v>1</v>
      </c>
      <c r="J25" s="20">
        <f>H25*I25</f>
        <v>7</v>
      </c>
      <c r="N25" s="20">
        <v>8</v>
      </c>
      <c r="O25" s="20">
        <v>4</v>
      </c>
      <c r="P25" s="20">
        <f>N25*O25</f>
        <v>32</v>
      </c>
      <c r="V25" s="7"/>
      <c r="W25" s="5"/>
      <c r="X25" s="6"/>
      <c r="Z25" s="12" t="s">
        <v>34</v>
      </c>
      <c r="AA25" s="5"/>
      <c r="AB25" s="5"/>
      <c r="AC25" s="13"/>
    </row>
    <row r="26" spans="2:29" x14ac:dyDescent="0.25">
      <c r="B26" s="20">
        <v>9</v>
      </c>
      <c r="C26" s="20">
        <v>7</v>
      </c>
      <c r="D26" s="20">
        <f>B26*C26</f>
        <v>63</v>
      </c>
      <c r="H26" s="20">
        <v>8</v>
      </c>
      <c r="I26" s="20">
        <v>4</v>
      </c>
      <c r="J26" s="20">
        <f t="shared" ref="J26:J31" si="8">H26*I26</f>
        <v>32</v>
      </c>
      <c r="N26" s="20">
        <v>9</v>
      </c>
      <c r="O26" s="20">
        <v>5</v>
      </c>
      <c r="P26" s="20">
        <f t="shared" ref="P26:P31" si="9">N26*O26</f>
        <v>45</v>
      </c>
      <c r="V26" s="7"/>
      <c r="W26" s="5"/>
      <c r="X26" s="6"/>
      <c r="Z26" s="12" t="s">
        <v>41</v>
      </c>
      <c r="AA26" s="5"/>
      <c r="AB26" s="5"/>
      <c r="AC26" s="13"/>
    </row>
    <row r="27" spans="2:29" x14ac:dyDescent="0.25">
      <c r="B27" s="20">
        <v>10</v>
      </c>
      <c r="C27" s="20">
        <v>2</v>
      </c>
      <c r="D27" s="20">
        <f>B27*C27</f>
        <v>20</v>
      </c>
      <c r="H27" s="20">
        <v>9</v>
      </c>
      <c r="I27" s="20">
        <v>7</v>
      </c>
      <c r="J27" s="20">
        <f t="shared" si="8"/>
        <v>63</v>
      </c>
      <c r="N27" s="20">
        <v>10</v>
      </c>
      <c r="O27" s="20">
        <v>4</v>
      </c>
      <c r="P27" s="20">
        <f t="shared" si="9"/>
        <v>40</v>
      </c>
      <c r="V27" s="5"/>
      <c r="W27" s="5"/>
      <c r="X27" s="5"/>
      <c r="Z27" s="12" t="s">
        <v>42</v>
      </c>
      <c r="AA27" s="5"/>
      <c r="AB27" s="5"/>
      <c r="AC27" s="13"/>
    </row>
    <row r="28" spans="2:29" x14ac:dyDescent="0.25">
      <c r="B28" s="20">
        <v>11</v>
      </c>
      <c r="C28" s="20">
        <v>2</v>
      </c>
      <c r="D28" s="20">
        <f>B28*C28</f>
        <v>22</v>
      </c>
      <c r="H28" s="20">
        <v>10</v>
      </c>
      <c r="I28" s="20">
        <v>5</v>
      </c>
      <c r="J28" s="20">
        <f t="shared" si="8"/>
        <v>50</v>
      </c>
      <c r="N28" s="20">
        <v>11</v>
      </c>
      <c r="O28" s="20">
        <v>4</v>
      </c>
      <c r="P28" s="20">
        <f t="shared" si="9"/>
        <v>44</v>
      </c>
      <c r="Z28" s="12" t="s">
        <v>44</v>
      </c>
      <c r="AA28" s="5"/>
      <c r="AB28" s="5"/>
      <c r="AC28" s="13"/>
    </row>
    <row r="29" spans="2:29" ht="15.75" thickBot="1" x14ac:dyDescent="0.3">
      <c r="B29" s="20" t="s">
        <v>0</v>
      </c>
      <c r="C29" s="20">
        <f>SUM(C24:C28)</f>
        <v>25</v>
      </c>
      <c r="D29" s="20">
        <f>SUM(D24:D28)</f>
        <v>208</v>
      </c>
      <c r="H29" s="20">
        <v>11</v>
      </c>
      <c r="I29" s="20">
        <v>3</v>
      </c>
      <c r="J29" s="20">
        <f t="shared" si="8"/>
        <v>33</v>
      </c>
      <c r="N29" s="20">
        <v>12</v>
      </c>
      <c r="O29" s="20">
        <v>5</v>
      </c>
      <c r="P29" s="20">
        <f t="shared" si="9"/>
        <v>60</v>
      </c>
      <c r="Z29" s="16" t="s">
        <v>43</v>
      </c>
      <c r="AA29" s="17"/>
      <c r="AB29" s="18"/>
      <c r="AC29" s="19"/>
    </row>
    <row r="30" spans="2:29" x14ac:dyDescent="0.25">
      <c r="B30" s="48" t="s">
        <v>1</v>
      </c>
      <c r="C30" s="49">
        <f>D29/C29</f>
        <v>8.32</v>
      </c>
      <c r="D30" s="20"/>
      <c r="H30" s="20">
        <v>12</v>
      </c>
      <c r="I30" s="20">
        <v>2</v>
      </c>
      <c r="J30" s="20">
        <f t="shared" si="8"/>
        <v>24</v>
      </c>
      <c r="N30" s="20">
        <v>13</v>
      </c>
      <c r="O30" s="20">
        <v>2</v>
      </c>
      <c r="P30" s="20">
        <f t="shared" si="9"/>
        <v>26</v>
      </c>
    </row>
    <row r="31" spans="2:29" x14ac:dyDescent="0.25">
      <c r="H31" s="20">
        <v>13</v>
      </c>
      <c r="I31" s="20">
        <v>3</v>
      </c>
      <c r="J31" s="20">
        <f t="shared" si="8"/>
        <v>39</v>
      </c>
      <c r="N31" s="20">
        <v>14</v>
      </c>
      <c r="O31" s="20">
        <v>1</v>
      </c>
      <c r="P31" s="20">
        <f t="shared" si="9"/>
        <v>14</v>
      </c>
    </row>
    <row r="32" spans="2:29" x14ac:dyDescent="0.25">
      <c r="H32" s="20" t="s">
        <v>0</v>
      </c>
      <c r="I32" s="20">
        <f>SUM(I25:I31)</f>
        <v>25</v>
      </c>
      <c r="J32" s="20">
        <f>SUM(J25:J31)</f>
        <v>248</v>
      </c>
      <c r="N32" s="20" t="s">
        <v>0</v>
      </c>
      <c r="O32" s="20">
        <f>SUM(O25:O31)</f>
        <v>25</v>
      </c>
      <c r="P32" s="20">
        <f>SUM(P25:P31)</f>
        <v>261</v>
      </c>
    </row>
    <row r="33" spans="2:16" x14ac:dyDescent="0.25">
      <c r="H33" s="48" t="s">
        <v>1</v>
      </c>
      <c r="I33" s="49">
        <f>J32/I32</f>
        <v>9.92</v>
      </c>
      <c r="J33" s="20"/>
      <c r="N33" s="48" t="s">
        <v>1</v>
      </c>
      <c r="O33" s="49">
        <f>P32/O32</f>
        <v>10.44</v>
      </c>
      <c r="P33" s="20"/>
    </row>
    <row r="38" spans="2:16" x14ac:dyDescent="0.25">
      <c r="B38" s="46" t="s">
        <v>62</v>
      </c>
      <c r="C38" s="46"/>
      <c r="D38" s="46"/>
      <c r="E38" s="46"/>
      <c r="F38" s="46"/>
      <c r="G38" s="46"/>
      <c r="I38" s="46" t="s">
        <v>76</v>
      </c>
      <c r="J38" s="46"/>
      <c r="K38" s="46"/>
      <c r="L38" s="46"/>
      <c r="M38" s="46"/>
      <c r="N38" s="46"/>
    </row>
    <row r="39" spans="2:16" x14ac:dyDescent="0.25">
      <c r="B39" s="39" t="s">
        <v>19</v>
      </c>
      <c r="C39" s="39" t="s">
        <v>20</v>
      </c>
      <c r="D39" s="39" t="s">
        <v>21</v>
      </c>
      <c r="E39" s="39" t="s">
        <v>16</v>
      </c>
      <c r="F39" s="39" t="s">
        <v>17</v>
      </c>
      <c r="G39" s="39" t="s">
        <v>18</v>
      </c>
      <c r="I39" s="39" t="s">
        <v>19</v>
      </c>
      <c r="J39" s="39" t="s">
        <v>20</v>
      </c>
      <c r="K39" s="39" t="s">
        <v>21</v>
      </c>
      <c r="L39" s="39" t="s">
        <v>16</v>
      </c>
      <c r="M39" s="39" t="s">
        <v>17</v>
      </c>
      <c r="N39" s="39" t="s">
        <v>18</v>
      </c>
    </row>
    <row r="40" spans="2:16" x14ac:dyDescent="0.25">
      <c r="B40" s="39">
        <v>7</v>
      </c>
      <c r="C40" s="39">
        <v>1</v>
      </c>
      <c r="D40" s="39">
        <f>B40*C40</f>
        <v>7</v>
      </c>
      <c r="E40" s="20">
        <f t="shared" ref="E40:E46" si="10">B40-$C$11</f>
        <v>-2.5600000000000005</v>
      </c>
      <c r="F40" s="20">
        <f t="shared" ref="F40:F46" si="11">C40*E40</f>
        <v>-2.5600000000000005</v>
      </c>
      <c r="G40" s="20">
        <f>F40*E40</f>
        <v>6.553600000000003</v>
      </c>
      <c r="I40" s="20">
        <v>7</v>
      </c>
      <c r="J40" s="20">
        <v>1</v>
      </c>
      <c r="K40" s="20">
        <f>I40*J40</f>
        <v>7</v>
      </c>
      <c r="L40" s="20">
        <f t="shared" ref="L40:L47" si="12">I40-$I$12</f>
        <v>-3.76</v>
      </c>
      <c r="M40" s="20">
        <f>J40*L40</f>
        <v>-3.76</v>
      </c>
      <c r="N40" s="20">
        <f>M40*L40</f>
        <v>14.137599999999999</v>
      </c>
    </row>
    <row r="41" spans="2:16" x14ac:dyDescent="0.25">
      <c r="B41" s="39">
        <v>8</v>
      </c>
      <c r="C41" s="39">
        <v>8</v>
      </c>
      <c r="D41" s="39">
        <f t="shared" ref="D41:D46" si="13">B41*C41</f>
        <v>64</v>
      </c>
      <c r="E41" s="20">
        <f t="shared" si="10"/>
        <v>-1.5600000000000005</v>
      </c>
      <c r="F41" s="20">
        <f t="shared" si="11"/>
        <v>-12.480000000000004</v>
      </c>
      <c r="G41" s="20">
        <f t="shared" ref="G41:G46" si="14">F41*E41</f>
        <v>19.468800000000012</v>
      </c>
      <c r="I41" s="20">
        <v>8</v>
      </c>
      <c r="J41" s="20">
        <v>1</v>
      </c>
      <c r="K41" s="20">
        <f t="shared" ref="K41:K47" si="15">I41*J41</f>
        <v>8</v>
      </c>
      <c r="L41" s="20">
        <f t="shared" si="12"/>
        <v>-2.76</v>
      </c>
      <c r="M41" s="20">
        <f t="shared" ref="M41:M47" si="16">J41*L41</f>
        <v>-2.76</v>
      </c>
      <c r="N41" s="20">
        <f t="shared" ref="N41:N47" si="17">M41*L41</f>
        <v>7.6175999999999986</v>
      </c>
    </row>
    <row r="42" spans="2:16" x14ac:dyDescent="0.25">
      <c r="B42" s="39">
        <v>9</v>
      </c>
      <c r="C42" s="39">
        <v>5</v>
      </c>
      <c r="D42" s="39">
        <f t="shared" si="13"/>
        <v>45</v>
      </c>
      <c r="E42" s="20">
        <f t="shared" si="10"/>
        <v>-0.5600000000000005</v>
      </c>
      <c r="F42" s="20">
        <f t="shared" si="11"/>
        <v>-2.8000000000000025</v>
      </c>
      <c r="G42" s="20">
        <f t="shared" si="14"/>
        <v>1.5680000000000027</v>
      </c>
      <c r="I42" s="20">
        <v>9</v>
      </c>
      <c r="J42" s="20">
        <v>6</v>
      </c>
      <c r="K42" s="20">
        <f t="shared" si="15"/>
        <v>54</v>
      </c>
      <c r="L42" s="20">
        <f t="shared" si="12"/>
        <v>-1.7599999999999998</v>
      </c>
      <c r="M42" s="20">
        <f t="shared" si="16"/>
        <v>-10.559999999999999</v>
      </c>
      <c r="N42" s="20">
        <f t="shared" si="17"/>
        <v>18.585599999999996</v>
      </c>
    </row>
    <row r="43" spans="2:16" x14ac:dyDescent="0.25">
      <c r="B43" s="39">
        <v>10</v>
      </c>
      <c r="C43" s="39">
        <v>4</v>
      </c>
      <c r="D43" s="39">
        <f t="shared" si="13"/>
        <v>40</v>
      </c>
      <c r="E43" s="20">
        <f t="shared" si="10"/>
        <v>0.4399999999999995</v>
      </c>
      <c r="F43" s="20">
        <f t="shared" si="11"/>
        <v>1.759999999999998</v>
      </c>
      <c r="G43" s="20">
        <f t="shared" si="14"/>
        <v>0.7743999999999982</v>
      </c>
      <c r="I43" s="20">
        <v>10</v>
      </c>
      <c r="J43" s="20">
        <v>2</v>
      </c>
      <c r="K43" s="20">
        <f t="shared" si="15"/>
        <v>20</v>
      </c>
      <c r="L43" s="20">
        <f t="shared" si="12"/>
        <v>-0.75999999999999979</v>
      </c>
      <c r="M43" s="20">
        <f t="shared" si="16"/>
        <v>-1.5199999999999996</v>
      </c>
      <c r="N43" s="20">
        <f t="shared" si="17"/>
        <v>1.1551999999999993</v>
      </c>
    </row>
    <row r="44" spans="2:16" x14ac:dyDescent="0.25">
      <c r="B44" s="39">
        <v>11</v>
      </c>
      <c r="C44" s="39">
        <v>2</v>
      </c>
      <c r="D44" s="39">
        <f t="shared" si="13"/>
        <v>22</v>
      </c>
      <c r="E44" s="20">
        <f t="shared" si="10"/>
        <v>1.4399999999999995</v>
      </c>
      <c r="F44" s="20">
        <f t="shared" si="11"/>
        <v>2.879999999999999</v>
      </c>
      <c r="G44" s="20">
        <f t="shared" si="14"/>
        <v>4.1471999999999971</v>
      </c>
      <c r="I44" s="20">
        <v>11</v>
      </c>
      <c r="J44" s="20">
        <v>7</v>
      </c>
      <c r="K44" s="20">
        <f t="shared" si="15"/>
        <v>77</v>
      </c>
      <c r="L44" s="20">
        <f t="shared" si="12"/>
        <v>0.24000000000000021</v>
      </c>
      <c r="M44" s="20">
        <f t="shared" si="16"/>
        <v>1.6800000000000015</v>
      </c>
      <c r="N44" s="20">
        <f t="shared" si="17"/>
        <v>0.40320000000000072</v>
      </c>
    </row>
    <row r="45" spans="2:16" x14ac:dyDescent="0.25">
      <c r="B45" s="39">
        <v>12</v>
      </c>
      <c r="C45" s="39">
        <v>4</v>
      </c>
      <c r="D45" s="39">
        <f t="shared" si="13"/>
        <v>48</v>
      </c>
      <c r="E45" s="20">
        <f t="shared" si="10"/>
        <v>2.4399999999999995</v>
      </c>
      <c r="F45" s="20">
        <f t="shared" si="11"/>
        <v>9.759999999999998</v>
      </c>
      <c r="G45" s="20">
        <f t="shared" si="14"/>
        <v>23.814399999999992</v>
      </c>
      <c r="I45" s="20">
        <v>12</v>
      </c>
      <c r="J45" s="20">
        <v>3</v>
      </c>
      <c r="K45" s="20">
        <f t="shared" si="15"/>
        <v>36</v>
      </c>
      <c r="L45" s="20">
        <f t="shared" si="12"/>
        <v>1.2400000000000002</v>
      </c>
      <c r="M45" s="20">
        <f t="shared" si="16"/>
        <v>3.7200000000000006</v>
      </c>
      <c r="N45" s="20">
        <f t="shared" si="17"/>
        <v>4.6128000000000018</v>
      </c>
    </row>
    <row r="46" spans="2:16" x14ac:dyDescent="0.25">
      <c r="B46" s="39">
        <v>13</v>
      </c>
      <c r="C46" s="39">
        <v>1</v>
      </c>
      <c r="D46" s="39">
        <f t="shared" si="13"/>
        <v>13</v>
      </c>
      <c r="E46" s="20">
        <f t="shared" si="10"/>
        <v>3.4399999999999995</v>
      </c>
      <c r="F46" s="20">
        <f t="shared" si="11"/>
        <v>3.4399999999999995</v>
      </c>
      <c r="G46" s="20">
        <f t="shared" si="14"/>
        <v>11.833599999999997</v>
      </c>
      <c r="I46" s="20">
        <v>13</v>
      </c>
      <c r="J46" s="20">
        <v>3</v>
      </c>
      <c r="K46" s="20">
        <f t="shared" si="15"/>
        <v>39</v>
      </c>
      <c r="L46" s="20">
        <f t="shared" si="12"/>
        <v>2.2400000000000002</v>
      </c>
      <c r="M46" s="20">
        <f t="shared" si="16"/>
        <v>6.7200000000000006</v>
      </c>
      <c r="N46" s="20">
        <f t="shared" si="17"/>
        <v>15.052800000000003</v>
      </c>
    </row>
    <row r="47" spans="2:16" x14ac:dyDescent="0.25">
      <c r="B47" s="39" t="s">
        <v>0</v>
      </c>
      <c r="C47" s="39">
        <f>SUM(C40:C46)</f>
        <v>25</v>
      </c>
      <c r="D47" s="39">
        <f>SUM(D40:D46)</f>
        <v>239</v>
      </c>
      <c r="E47" s="20"/>
      <c r="F47" s="20"/>
      <c r="G47" s="20">
        <f>SUM(G40:G46)</f>
        <v>68.16</v>
      </c>
      <c r="I47" s="20">
        <v>14</v>
      </c>
      <c r="J47" s="20">
        <v>2</v>
      </c>
      <c r="K47" s="20">
        <f t="shared" si="15"/>
        <v>28</v>
      </c>
      <c r="L47" s="20">
        <f t="shared" si="12"/>
        <v>3.24</v>
      </c>
      <c r="M47" s="20">
        <f t="shared" si="16"/>
        <v>6.48</v>
      </c>
      <c r="N47" s="20">
        <f t="shared" si="17"/>
        <v>20.995200000000004</v>
      </c>
    </row>
    <row r="48" spans="2:16" x14ac:dyDescent="0.25">
      <c r="B48" s="48" t="s">
        <v>23</v>
      </c>
      <c r="C48" s="49">
        <f>G47/C11</f>
        <v>7.1297071129707108</v>
      </c>
      <c r="D48" s="20"/>
      <c r="E48" s="20"/>
      <c r="F48" s="20"/>
      <c r="G48" s="20"/>
      <c r="I48" s="20" t="s">
        <v>0</v>
      </c>
      <c r="J48" s="20">
        <f>SUM(J40:J47)</f>
        <v>25</v>
      </c>
      <c r="K48" s="20">
        <f>SUM(K40:K47)</f>
        <v>269</v>
      </c>
      <c r="L48" s="20"/>
      <c r="M48" s="20"/>
      <c r="N48" s="20">
        <f>SUM(N40:N47)</f>
        <v>82.56</v>
      </c>
    </row>
    <row r="49" spans="2:14" x14ac:dyDescent="0.25">
      <c r="B49" s="46" t="s">
        <v>74</v>
      </c>
      <c r="C49" s="46"/>
      <c r="D49" s="46"/>
      <c r="E49" s="46"/>
      <c r="F49" s="46"/>
      <c r="G49" s="46"/>
      <c r="I49" s="48" t="s">
        <v>23</v>
      </c>
      <c r="J49" s="49">
        <f>N48/I12</f>
        <v>7.6728624535315992</v>
      </c>
      <c r="K49" s="20"/>
      <c r="L49" s="20"/>
      <c r="M49" s="20"/>
      <c r="N49" s="20"/>
    </row>
    <row r="50" spans="2:14" x14ac:dyDescent="0.25">
      <c r="B50" s="39" t="s">
        <v>19</v>
      </c>
      <c r="C50" s="39" t="s">
        <v>20</v>
      </c>
      <c r="D50" s="39" t="s">
        <v>21</v>
      </c>
      <c r="E50" s="39" t="s">
        <v>16</v>
      </c>
      <c r="F50" s="39" t="s">
        <v>17</v>
      </c>
      <c r="G50" s="39" t="s">
        <v>18</v>
      </c>
      <c r="I50" s="46" t="s">
        <v>66</v>
      </c>
      <c r="J50" s="46"/>
      <c r="K50" s="46"/>
      <c r="L50" s="46"/>
      <c r="M50" s="46"/>
      <c r="N50" s="46"/>
    </row>
    <row r="51" spans="2:14" x14ac:dyDescent="0.25">
      <c r="B51" s="20">
        <v>8</v>
      </c>
      <c r="C51" s="20">
        <v>7</v>
      </c>
      <c r="D51" s="20">
        <f t="shared" ref="D51:D56" si="18">B51*C51</f>
        <v>56</v>
      </c>
      <c r="E51" s="20">
        <f t="shared" ref="E51:E56" si="19">B51-$C$21</f>
        <v>-1.8399999999999999</v>
      </c>
      <c r="F51" s="20">
        <f t="shared" ref="F51:F56" si="20">C51*E51</f>
        <v>-12.879999999999999</v>
      </c>
      <c r="G51" s="20">
        <f t="shared" ref="G51:G56" si="21">F51*E51</f>
        <v>23.699199999999998</v>
      </c>
      <c r="I51" s="39" t="s">
        <v>19</v>
      </c>
      <c r="J51" s="39" t="s">
        <v>20</v>
      </c>
      <c r="K51" s="39" t="s">
        <v>21</v>
      </c>
      <c r="L51" s="39" t="s">
        <v>16</v>
      </c>
      <c r="M51" s="39" t="s">
        <v>17</v>
      </c>
      <c r="N51" s="39" t="s">
        <v>18</v>
      </c>
    </row>
    <row r="52" spans="2:14" x14ac:dyDescent="0.25">
      <c r="B52" s="20">
        <v>9</v>
      </c>
      <c r="C52" s="20">
        <v>4</v>
      </c>
      <c r="D52" s="20">
        <f t="shared" si="18"/>
        <v>36</v>
      </c>
      <c r="E52" s="20">
        <f t="shared" si="19"/>
        <v>-0.83999999999999986</v>
      </c>
      <c r="F52" s="20">
        <f t="shared" si="20"/>
        <v>-3.3599999999999994</v>
      </c>
      <c r="G52" s="20">
        <f t="shared" si="21"/>
        <v>2.8223999999999991</v>
      </c>
      <c r="I52" s="20">
        <v>7</v>
      </c>
      <c r="J52" s="20">
        <v>4</v>
      </c>
      <c r="K52" s="20">
        <f t="shared" ref="K52:K57" si="22">I52*J52</f>
        <v>28</v>
      </c>
      <c r="L52" s="20">
        <f t="shared" ref="L52:L57" si="23">I52-$I$22</f>
        <v>-2.1199999999999992</v>
      </c>
      <c r="M52" s="20">
        <f t="shared" ref="M52:M57" si="24">J52*L52</f>
        <v>-8.4799999999999969</v>
      </c>
      <c r="N52" s="20">
        <f t="shared" ref="N52:N57" si="25">M52*L52</f>
        <v>17.977599999999988</v>
      </c>
    </row>
    <row r="53" spans="2:14" x14ac:dyDescent="0.25">
      <c r="B53" s="20">
        <v>10</v>
      </c>
      <c r="C53" s="20">
        <v>6</v>
      </c>
      <c r="D53" s="20">
        <f t="shared" si="18"/>
        <v>60</v>
      </c>
      <c r="E53" s="20">
        <f t="shared" si="19"/>
        <v>0.16000000000000014</v>
      </c>
      <c r="F53" s="20">
        <f t="shared" si="20"/>
        <v>0.96000000000000085</v>
      </c>
      <c r="G53" s="20">
        <f t="shared" si="21"/>
        <v>0.15360000000000026</v>
      </c>
      <c r="I53" s="20">
        <v>8</v>
      </c>
      <c r="J53" s="20">
        <v>6</v>
      </c>
      <c r="K53" s="20">
        <f t="shared" si="22"/>
        <v>48</v>
      </c>
      <c r="L53" s="20">
        <f t="shared" si="23"/>
        <v>-1.1199999999999992</v>
      </c>
      <c r="M53" s="20">
        <f t="shared" si="24"/>
        <v>-6.7199999999999953</v>
      </c>
      <c r="N53" s="20">
        <f t="shared" si="25"/>
        <v>7.5263999999999891</v>
      </c>
    </row>
    <row r="54" spans="2:14" x14ac:dyDescent="0.25">
      <c r="B54" s="20">
        <v>11</v>
      </c>
      <c r="C54" s="20">
        <v>3</v>
      </c>
      <c r="D54" s="20">
        <f t="shared" si="18"/>
        <v>33</v>
      </c>
      <c r="E54" s="20">
        <f t="shared" si="19"/>
        <v>1.1600000000000001</v>
      </c>
      <c r="F54" s="20">
        <f t="shared" si="20"/>
        <v>3.4800000000000004</v>
      </c>
      <c r="G54" s="20">
        <f t="shared" si="21"/>
        <v>4.0368000000000013</v>
      </c>
      <c r="I54" s="20">
        <v>9</v>
      </c>
      <c r="J54" s="20">
        <v>5</v>
      </c>
      <c r="K54" s="20">
        <f t="shared" si="22"/>
        <v>45</v>
      </c>
      <c r="L54" s="20">
        <f t="shared" si="23"/>
        <v>-0.11999999999999922</v>
      </c>
      <c r="M54" s="20">
        <f t="shared" si="24"/>
        <v>-0.59999999999999609</v>
      </c>
      <c r="N54" s="20">
        <f t="shared" si="25"/>
        <v>7.1999999999999065E-2</v>
      </c>
    </row>
    <row r="55" spans="2:14" x14ac:dyDescent="0.25">
      <c r="B55" s="20">
        <v>12</v>
      </c>
      <c r="C55" s="20">
        <v>4</v>
      </c>
      <c r="D55" s="20">
        <f t="shared" si="18"/>
        <v>48</v>
      </c>
      <c r="E55" s="20">
        <f t="shared" si="19"/>
        <v>2.16</v>
      </c>
      <c r="F55" s="20">
        <f t="shared" si="20"/>
        <v>8.64</v>
      </c>
      <c r="G55" s="20">
        <f t="shared" si="21"/>
        <v>18.662400000000002</v>
      </c>
      <c r="I55" s="20">
        <v>10</v>
      </c>
      <c r="J55" s="20">
        <v>4</v>
      </c>
      <c r="K55" s="20">
        <f t="shared" si="22"/>
        <v>40</v>
      </c>
      <c r="L55" s="20">
        <f t="shared" si="23"/>
        <v>0.88000000000000078</v>
      </c>
      <c r="M55" s="20">
        <f t="shared" si="24"/>
        <v>3.5200000000000031</v>
      </c>
      <c r="N55" s="20">
        <f t="shared" si="25"/>
        <v>3.0976000000000057</v>
      </c>
    </row>
    <row r="56" spans="2:14" x14ac:dyDescent="0.25">
      <c r="B56" s="20">
        <v>13</v>
      </c>
      <c r="C56" s="20">
        <v>1</v>
      </c>
      <c r="D56" s="20">
        <f t="shared" si="18"/>
        <v>13</v>
      </c>
      <c r="E56" s="20">
        <f t="shared" si="19"/>
        <v>3.16</v>
      </c>
      <c r="F56" s="20">
        <f t="shared" si="20"/>
        <v>3.16</v>
      </c>
      <c r="G56" s="20">
        <f t="shared" si="21"/>
        <v>9.9856000000000016</v>
      </c>
      <c r="I56" s="20">
        <v>11</v>
      </c>
      <c r="J56" s="20">
        <v>5</v>
      </c>
      <c r="K56" s="20">
        <f t="shared" si="22"/>
        <v>55</v>
      </c>
      <c r="L56" s="20">
        <f t="shared" si="23"/>
        <v>1.8800000000000008</v>
      </c>
      <c r="M56" s="20">
        <f t="shared" si="24"/>
        <v>9.4000000000000039</v>
      </c>
      <c r="N56" s="20">
        <f t="shared" si="25"/>
        <v>17.672000000000015</v>
      </c>
    </row>
    <row r="57" spans="2:14" x14ac:dyDescent="0.25">
      <c r="B57" s="20" t="s">
        <v>27</v>
      </c>
      <c r="C57" s="20">
        <f>SUM(C51:C56)</f>
        <v>25</v>
      </c>
      <c r="D57" s="20">
        <f>SUM(D51:D56)</f>
        <v>246</v>
      </c>
      <c r="E57" s="20"/>
      <c r="F57" s="20"/>
      <c r="G57" s="20">
        <f>SUM(G51:G56)</f>
        <v>59.36</v>
      </c>
      <c r="I57" s="20">
        <v>12</v>
      </c>
      <c r="J57" s="20">
        <v>1</v>
      </c>
      <c r="K57" s="20">
        <f t="shared" si="22"/>
        <v>12</v>
      </c>
      <c r="L57" s="20">
        <f t="shared" si="23"/>
        <v>2.8800000000000008</v>
      </c>
      <c r="M57" s="20">
        <f t="shared" si="24"/>
        <v>2.8800000000000008</v>
      </c>
      <c r="N57" s="20">
        <f t="shared" si="25"/>
        <v>8.2944000000000049</v>
      </c>
    </row>
    <row r="58" spans="2:14" x14ac:dyDescent="0.25">
      <c r="B58" s="48" t="s">
        <v>23</v>
      </c>
      <c r="C58" s="49">
        <f>G57/C21</f>
        <v>6.0325203252032518</v>
      </c>
      <c r="D58" s="20"/>
      <c r="E58" s="20"/>
      <c r="F58" s="20"/>
      <c r="G58" s="20"/>
      <c r="I58" s="20" t="s">
        <v>0</v>
      </c>
      <c r="J58" s="20">
        <f>SUM(J52:J57)</f>
        <v>25</v>
      </c>
      <c r="K58" s="20">
        <f>SUM(K52:K57)</f>
        <v>228</v>
      </c>
      <c r="L58" s="20"/>
      <c r="M58" s="20"/>
      <c r="N58" s="20">
        <f>SUM(N52:N57)</f>
        <v>54.64</v>
      </c>
    </row>
    <row r="59" spans="2:14" x14ac:dyDescent="0.25">
      <c r="B59" s="46" t="s">
        <v>75</v>
      </c>
      <c r="C59" s="46"/>
      <c r="D59" s="46"/>
      <c r="E59" s="46"/>
      <c r="F59" s="46"/>
      <c r="G59" s="46"/>
      <c r="I59" s="48" t="s">
        <v>23</v>
      </c>
      <c r="J59" s="49">
        <f>N58/I22</f>
        <v>5.9912280701754392</v>
      </c>
      <c r="K59" s="20"/>
      <c r="L59" s="20"/>
      <c r="M59" s="20"/>
      <c r="N59" s="20"/>
    </row>
    <row r="60" spans="2:14" x14ac:dyDescent="0.25">
      <c r="B60" s="39" t="s">
        <v>19</v>
      </c>
      <c r="C60" s="39" t="s">
        <v>20</v>
      </c>
      <c r="D60" s="39" t="s">
        <v>21</v>
      </c>
      <c r="E60" s="39" t="s">
        <v>16</v>
      </c>
      <c r="F60" s="39" t="s">
        <v>17</v>
      </c>
      <c r="G60" s="39" t="s">
        <v>18</v>
      </c>
      <c r="I60" s="46" t="s">
        <v>67</v>
      </c>
      <c r="J60" s="46"/>
      <c r="K60" s="46"/>
      <c r="L60" s="46"/>
      <c r="M60" s="46"/>
      <c r="N60" s="46"/>
    </row>
    <row r="61" spans="2:14" x14ac:dyDescent="0.25">
      <c r="B61" s="20">
        <v>7</v>
      </c>
      <c r="C61" s="20">
        <v>9</v>
      </c>
      <c r="D61" s="20">
        <f>B61*C61</f>
        <v>63</v>
      </c>
      <c r="E61" s="20">
        <f>B61-$C$30</f>
        <v>-1.3200000000000003</v>
      </c>
      <c r="F61" s="20">
        <f>C61*E61</f>
        <v>-11.880000000000003</v>
      </c>
      <c r="G61" s="20">
        <f>F61*E61</f>
        <v>15.681600000000007</v>
      </c>
      <c r="I61" s="39" t="s">
        <v>19</v>
      </c>
      <c r="J61" s="39" t="s">
        <v>20</v>
      </c>
      <c r="K61" s="39" t="s">
        <v>21</v>
      </c>
      <c r="L61" s="39" t="s">
        <v>16</v>
      </c>
      <c r="M61" s="39" t="s">
        <v>17</v>
      </c>
      <c r="N61" s="39" t="s">
        <v>18</v>
      </c>
    </row>
    <row r="62" spans="2:14" x14ac:dyDescent="0.25">
      <c r="B62" s="20">
        <v>8</v>
      </c>
      <c r="C62" s="20">
        <v>5</v>
      </c>
      <c r="D62" s="20">
        <f>B62*C62</f>
        <v>40</v>
      </c>
      <c r="E62" s="20">
        <f>B62-$C$30</f>
        <v>-0.32000000000000028</v>
      </c>
      <c r="F62" s="20">
        <f>C62*E62</f>
        <v>-1.6000000000000014</v>
      </c>
      <c r="G62" s="20">
        <f>F62*E62</f>
        <v>0.5120000000000009</v>
      </c>
      <c r="I62" s="20">
        <v>7</v>
      </c>
      <c r="J62" s="20">
        <v>1</v>
      </c>
      <c r="K62" s="20">
        <f>I62*J62</f>
        <v>7</v>
      </c>
      <c r="L62" s="20">
        <f t="shared" ref="L62:L68" si="26">I62-$I$33</f>
        <v>-2.92</v>
      </c>
      <c r="M62" s="20">
        <f>J62*L62</f>
        <v>-2.92</v>
      </c>
      <c r="N62" s="20">
        <f>M62*L62</f>
        <v>8.5263999999999989</v>
      </c>
    </row>
    <row r="63" spans="2:14" x14ac:dyDescent="0.25">
      <c r="B63" s="20">
        <v>9</v>
      </c>
      <c r="C63" s="20">
        <v>7</v>
      </c>
      <c r="D63" s="20">
        <f>B63*C63</f>
        <v>63</v>
      </c>
      <c r="E63" s="20">
        <f>B63-$C$30</f>
        <v>0.67999999999999972</v>
      </c>
      <c r="F63" s="20">
        <f>C63*E63</f>
        <v>4.759999999999998</v>
      </c>
      <c r="G63" s="20">
        <f>F63*E63</f>
        <v>3.2367999999999975</v>
      </c>
      <c r="I63" s="20">
        <v>8</v>
      </c>
      <c r="J63" s="20">
        <v>4</v>
      </c>
      <c r="K63" s="20">
        <f t="shared" ref="K63:K68" si="27">I63*J63</f>
        <v>32</v>
      </c>
      <c r="L63" s="20">
        <f t="shared" si="26"/>
        <v>-1.92</v>
      </c>
      <c r="M63" s="20">
        <f t="shared" ref="M63:M68" si="28">J63*L63</f>
        <v>-7.68</v>
      </c>
      <c r="N63" s="20">
        <f t="shared" ref="N63:N68" si="29">M63*L63</f>
        <v>14.7456</v>
      </c>
    </row>
    <row r="64" spans="2:14" x14ac:dyDescent="0.25">
      <c r="B64" s="20">
        <v>10</v>
      </c>
      <c r="C64" s="20">
        <v>2</v>
      </c>
      <c r="D64" s="20">
        <f>B64*C64</f>
        <v>20</v>
      </c>
      <c r="E64" s="20">
        <f>B64-$C$30</f>
        <v>1.6799999999999997</v>
      </c>
      <c r="F64" s="20">
        <f>C64*E64</f>
        <v>3.3599999999999994</v>
      </c>
      <c r="G64" s="20">
        <f>F64*E64</f>
        <v>5.6447999999999983</v>
      </c>
      <c r="I64" s="20">
        <v>9</v>
      </c>
      <c r="J64" s="20">
        <v>7</v>
      </c>
      <c r="K64" s="20">
        <f t="shared" si="27"/>
        <v>63</v>
      </c>
      <c r="L64" s="20">
        <f t="shared" si="26"/>
        <v>-0.91999999999999993</v>
      </c>
      <c r="M64" s="20">
        <f t="shared" si="28"/>
        <v>-6.4399999999999995</v>
      </c>
      <c r="N64" s="20">
        <f t="shared" si="29"/>
        <v>5.9247999999999994</v>
      </c>
    </row>
    <row r="65" spans="2:14" x14ac:dyDescent="0.25">
      <c r="B65" s="20">
        <v>11</v>
      </c>
      <c r="C65" s="20">
        <v>2</v>
      </c>
      <c r="D65" s="20">
        <f>B65*C65</f>
        <v>22</v>
      </c>
      <c r="E65" s="20">
        <f>B65-$C$30</f>
        <v>2.6799999999999997</v>
      </c>
      <c r="F65" s="20">
        <f>C65*E65</f>
        <v>5.3599999999999994</v>
      </c>
      <c r="G65" s="20">
        <f>F65*E65</f>
        <v>14.364799999999997</v>
      </c>
      <c r="I65" s="20">
        <v>10</v>
      </c>
      <c r="J65" s="20">
        <v>5</v>
      </c>
      <c r="K65" s="20">
        <f t="shared" si="27"/>
        <v>50</v>
      </c>
      <c r="L65" s="20">
        <f t="shared" si="26"/>
        <v>8.0000000000000071E-2</v>
      </c>
      <c r="M65" s="20">
        <f t="shared" si="28"/>
        <v>0.40000000000000036</v>
      </c>
      <c r="N65" s="20">
        <f t="shared" si="29"/>
        <v>3.2000000000000056E-2</v>
      </c>
    </row>
    <row r="66" spans="2:14" x14ac:dyDescent="0.25">
      <c r="B66" s="20" t="s">
        <v>0</v>
      </c>
      <c r="C66" s="20">
        <f>SUM(C61:C65)</f>
        <v>25</v>
      </c>
      <c r="D66" s="20">
        <f>SUM(D61:D65)</f>
        <v>208</v>
      </c>
      <c r="E66" s="20"/>
      <c r="F66" s="20"/>
      <c r="G66" s="20">
        <f>SUM(G61:G65)</f>
        <v>39.44</v>
      </c>
      <c r="I66" s="20">
        <v>11</v>
      </c>
      <c r="J66" s="20">
        <v>3</v>
      </c>
      <c r="K66" s="20">
        <f t="shared" si="27"/>
        <v>33</v>
      </c>
      <c r="L66" s="20">
        <f t="shared" si="26"/>
        <v>1.08</v>
      </c>
      <c r="M66" s="20">
        <f t="shared" si="28"/>
        <v>3.24</v>
      </c>
      <c r="N66" s="20">
        <f t="shared" si="29"/>
        <v>3.4992000000000005</v>
      </c>
    </row>
    <row r="67" spans="2:14" x14ac:dyDescent="0.25">
      <c r="B67" s="48" t="s">
        <v>23</v>
      </c>
      <c r="C67" s="49">
        <f>G66/C30</f>
        <v>4.740384615384615</v>
      </c>
      <c r="D67" s="20"/>
      <c r="E67" s="20"/>
      <c r="F67" s="20"/>
      <c r="G67" s="20"/>
      <c r="I67" s="20">
        <v>12</v>
      </c>
      <c r="J67" s="20">
        <v>2</v>
      </c>
      <c r="K67" s="20">
        <f t="shared" si="27"/>
        <v>24</v>
      </c>
      <c r="L67" s="20">
        <f t="shared" si="26"/>
        <v>2.08</v>
      </c>
      <c r="M67" s="20">
        <f t="shared" si="28"/>
        <v>4.16</v>
      </c>
      <c r="N67" s="20">
        <f t="shared" si="29"/>
        <v>8.6528000000000009</v>
      </c>
    </row>
    <row r="68" spans="2:14" x14ac:dyDescent="0.25">
      <c r="I68" s="20">
        <v>13</v>
      </c>
      <c r="J68" s="20">
        <v>3</v>
      </c>
      <c r="K68" s="20">
        <f t="shared" si="27"/>
        <v>39</v>
      </c>
      <c r="L68" s="20">
        <f t="shared" si="26"/>
        <v>3.08</v>
      </c>
      <c r="M68" s="20">
        <f t="shared" si="28"/>
        <v>9.24</v>
      </c>
      <c r="N68" s="20">
        <f t="shared" si="29"/>
        <v>28.459200000000003</v>
      </c>
    </row>
    <row r="69" spans="2:14" x14ac:dyDescent="0.25">
      <c r="I69" s="20" t="s">
        <v>0</v>
      </c>
      <c r="J69" s="20">
        <f>SUM(J62:J68)</f>
        <v>25</v>
      </c>
      <c r="K69" s="20">
        <f>SUM(K62:K68)</f>
        <v>248</v>
      </c>
      <c r="L69" s="20"/>
      <c r="M69" s="20"/>
      <c r="N69" s="20">
        <f>SUM(N62:N68)</f>
        <v>69.84</v>
      </c>
    </row>
    <row r="70" spans="2:14" x14ac:dyDescent="0.25">
      <c r="I70" s="48" t="s">
        <v>23</v>
      </c>
      <c r="J70" s="49">
        <f>N69/I33</f>
        <v>7.0403225806451619</v>
      </c>
      <c r="K70" s="20"/>
      <c r="L70" s="20"/>
      <c r="M70" s="20"/>
      <c r="N70" s="20"/>
    </row>
    <row r="74" spans="2:14" x14ac:dyDescent="0.25">
      <c r="B74" s="46" t="s">
        <v>68</v>
      </c>
      <c r="C74" s="46"/>
      <c r="D74" s="46"/>
      <c r="E74" s="46"/>
      <c r="F74" s="46"/>
      <c r="G74" s="46"/>
      <c r="I74" s="46" t="s">
        <v>71</v>
      </c>
      <c r="J74" s="46"/>
      <c r="K74" s="46"/>
      <c r="L74" s="46"/>
      <c r="M74" s="46"/>
      <c r="N74" s="46"/>
    </row>
    <row r="75" spans="2:14" x14ac:dyDescent="0.25">
      <c r="B75" s="39" t="s">
        <v>19</v>
      </c>
      <c r="C75" s="39" t="s">
        <v>20</v>
      </c>
      <c r="D75" s="39" t="s">
        <v>21</v>
      </c>
      <c r="E75" s="39" t="s">
        <v>16</v>
      </c>
      <c r="F75" s="39" t="s">
        <v>17</v>
      </c>
      <c r="G75" s="39" t="s">
        <v>18</v>
      </c>
      <c r="I75" s="39" t="s">
        <v>19</v>
      </c>
      <c r="J75" s="39" t="s">
        <v>20</v>
      </c>
      <c r="K75" s="39" t="s">
        <v>21</v>
      </c>
      <c r="L75" s="39" t="s">
        <v>16</v>
      </c>
      <c r="M75" s="39" t="s">
        <v>17</v>
      </c>
      <c r="N75" s="39" t="s">
        <v>18</v>
      </c>
    </row>
    <row r="76" spans="2:14" x14ac:dyDescent="0.25">
      <c r="B76" s="20">
        <v>8</v>
      </c>
      <c r="C76" s="20">
        <v>6</v>
      </c>
      <c r="D76" s="20">
        <f>B76*C76</f>
        <v>48</v>
      </c>
      <c r="E76" s="20">
        <f t="shared" ref="E76:E82" si="30">B76-$O$11</f>
        <v>-2.1999999999999993</v>
      </c>
      <c r="F76" s="20">
        <f>C76*E76</f>
        <v>-13.199999999999996</v>
      </c>
      <c r="G76" s="20">
        <f>F76*E76</f>
        <v>29.039999999999981</v>
      </c>
      <c r="I76" s="20">
        <v>9</v>
      </c>
      <c r="J76" s="20">
        <v>5</v>
      </c>
      <c r="K76" s="20">
        <f t="shared" ref="K76:K81" si="31">I76*J76</f>
        <v>45</v>
      </c>
      <c r="L76" s="20">
        <f t="shared" ref="L76:L81" si="32">I76-$U$10</f>
        <v>-2.4800000000000004</v>
      </c>
      <c r="M76" s="20">
        <f t="shared" ref="M76:M81" si="33">J76*L76</f>
        <v>-12.400000000000002</v>
      </c>
      <c r="N76" s="20">
        <f t="shared" ref="N76:N81" si="34">M76*L76</f>
        <v>30.75200000000001</v>
      </c>
    </row>
    <row r="77" spans="2:14" x14ac:dyDescent="0.25">
      <c r="B77" s="20">
        <v>9</v>
      </c>
      <c r="C77" s="20">
        <v>4</v>
      </c>
      <c r="D77" s="20">
        <f t="shared" ref="D77:D82" si="35">B77*C77</f>
        <v>36</v>
      </c>
      <c r="E77" s="20">
        <f t="shared" si="30"/>
        <v>-1.1999999999999993</v>
      </c>
      <c r="F77" s="20">
        <f t="shared" ref="F77:F82" si="36">C77*E77</f>
        <v>-4.7999999999999972</v>
      </c>
      <c r="G77" s="20">
        <f t="shared" ref="G77:G82" si="37">F77*E77</f>
        <v>5.7599999999999936</v>
      </c>
      <c r="I77" s="20">
        <v>10</v>
      </c>
      <c r="J77" s="20">
        <v>5</v>
      </c>
      <c r="K77" s="20">
        <f t="shared" si="31"/>
        <v>50</v>
      </c>
      <c r="L77" s="20">
        <f t="shared" si="32"/>
        <v>-1.4800000000000004</v>
      </c>
      <c r="M77" s="20">
        <f t="shared" si="33"/>
        <v>-7.4000000000000021</v>
      </c>
      <c r="N77" s="20">
        <f t="shared" si="34"/>
        <v>10.952000000000007</v>
      </c>
    </row>
    <row r="78" spans="2:14" x14ac:dyDescent="0.25">
      <c r="B78" s="20">
        <v>10</v>
      </c>
      <c r="C78" s="20">
        <v>6</v>
      </c>
      <c r="D78" s="20">
        <f t="shared" si="35"/>
        <v>60</v>
      </c>
      <c r="E78" s="20">
        <f t="shared" si="30"/>
        <v>-0.19999999999999929</v>
      </c>
      <c r="F78" s="20">
        <f t="shared" si="36"/>
        <v>-1.1999999999999957</v>
      </c>
      <c r="G78" s="20">
        <f t="shared" si="37"/>
        <v>0.2399999999999983</v>
      </c>
      <c r="I78" s="20">
        <v>11</v>
      </c>
      <c r="J78" s="20">
        <v>2</v>
      </c>
      <c r="K78" s="20">
        <f t="shared" si="31"/>
        <v>22</v>
      </c>
      <c r="L78" s="20">
        <f t="shared" si="32"/>
        <v>-0.48000000000000043</v>
      </c>
      <c r="M78" s="20">
        <f t="shared" si="33"/>
        <v>-0.96000000000000085</v>
      </c>
      <c r="N78" s="20">
        <f t="shared" si="34"/>
        <v>0.46080000000000082</v>
      </c>
    </row>
    <row r="79" spans="2:14" x14ac:dyDescent="0.25">
      <c r="B79" s="20">
        <v>11</v>
      </c>
      <c r="C79" s="20">
        <v>2</v>
      </c>
      <c r="D79" s="20">
        <f t="shared" si="35"/>
        <v>22</v>
      </c>
      <c r="E79" s="20">
        <f t="shared" si="30"/>
        <v>0.80000000000000071</v>
      </c>
      <c r="F79" s="20">
        <f t="shared" si="36"/>
        <v>1.6000000000000014</v>
      </c>
      <c r="G79" s="20">
        <f t="shared" si="37"/>
        <v>1.2800000000000022</v>
      </c>
      <c r="I79" s="20">
        <v>12</v>
      </c>
      <c r="J79" s="20">
        <v>4</v>
      </c>
      <c r="K79" s="20">
        <f t="shared" si="31"/>
        <v>48</v>
      </c>
      <c r="L79" s="20">
        <f t="shared" si="32"/>
        <v>0.51999999999999957</v>
      </c>
      <c r="M79" s="20">
        <f t="shared" si="33"/>
        <v>2.0799999999999983</v>
      </c>
      <c r="N79" s="20">
        <f t="shared" si="34"/>
        <v>1.0815999999999981</v>
      </c>
    </row>
    <row r="80" spans="2:14" x14ac:dyDescent="0.25">
      <c r="B80" s="20">
        <v>12</v>
      </c>
      <c r="C80" s="20">
        <v>4</v>
      </c>
      <c r="D80" s="20">
        <f t="shared" si="35"/>
        <v>48</v>
      </c>
      <c r="E80" s="20">
        <f t="shared" si="30"/>
        <v>1.8000000000000007</v>
      </c>
      <c r="F80" s="20">
        <f t="shared" si="36"/>
        <v>7.2000000000000028</v>
      </c>
      <c r="G80" s="20">
        <f t="shared" si="37"/>
        <v>12.96000000000001</v>
      </c>
      <c r="I80" s="20">
        <v>13</v>
      </c>
      <c r="J80" s="20">
        <v>4</v>
      </c>
      <c r="K80" s="20">
        <f t="shared" si="31"/>
        <v>52</v>
      </c>
      <c r="L80" s="20">
        <f t="shared" si="32"/>
        <v>1.5199999999999996</v>
      </c>
      <c r="M80" s="20">
        <f t="shared" si="33"/>
        <v>6.0799999999999983</v>
      </c>
      <c r="N80" s="20">
        <f t="shared" si="34"/>
        <v>9.2415999999999947</v>
      </c>
    </row>
    <row r="81" spans="2:14" x14ac:dyDescent="0.25">
      <c r="B81" s="20">
        <v>13</v>
      </c>
      <c r="C81" s="20">
        <v>1</v>
      </c>
      <c r="D81" s="20">
        <f t="shared" si="35"/>
        <v>13</v>
      </c>
      <c r="E81" s="20">
        <f t="shared" si="30"/>
        <v>2.8000000000000007</v>
      </c>
      <c r="F81" s="20">
        <f t="shared" si="36"/>
        <v>2.8000000000000007</v>
      </c>
      <c r="G81" s="20">
        <f t="shared" si="37"/>
        <v>7.8400000000000043</v>
      </c>
      <c r="I81" s="20">
        <v>14</v>
      </c>
      <c r="J81" s="20">
        <v>5</v>
      </c>
      <c r="K81" s="20">
        <f t="shared" si="31"/>
        <v>70</v>
      </c>
      <c r="L81" s="20">
        <f t="shared" si="32"/>
        <v>2.5199999999999996</v>
      </c>
      <c r="M81" s="20">
        <f t="shared" si="33"/>
        <v>12.599999999999998</v>
      </c>
      <c r="N81" s="20">
        <f t="shared" si="34"/>
        <v>31.751999999999988</v>
      </c>
    </row>
    <row r="82" spans="2:14" x14ac:dyDescent="0.25">
      <c r="B82" s="20">
        <v>14</v>
      </c>
      <c r="C82" s="20">
        <v>2</v>
      </c>
      <c r="D82" s="20">
        <f t="shared" si="35"/>
        <v>28</v>
      </c>
      <c r="E82" s="20">
        <f t="shared" si="30"/>
        <v>3.8000000000000007</v>
      </c>
      <c r="F82" s="20">
        <f t="shared" si="36"/>
        <v>7.6000000000000014</v>
      </c>
      <c r="G82" s="20">
        <f t="shared" si="37"/>
        <v>28.88000000000001</v>
      </c>
      <c r="I82" s="20" t="s">
        <v>0</v>
      </c>
      <c r="J82" s="20">
        <f>SUM(J76:J81)</f>
        <v>25</v>
      </c>
      <c r="K82" s="20">
        <f>SUM(K76:K81)</f>
        <v>287</v>
      </c>
      <c r="L82" s="20"/>
      <c r="M82" s="20"/>
      <c r="N82" s="20">
        <f>SUM(N76:N81)</f>
        <v>84.239999999999981</v>
      </c>
    </row>
    <row r="83" spans="2:14" x14ac:dyDescent="0.25">
      <c r="B83" s="20" t="s">
        <v>0</v>
      </c>
      <c r="C83" s="20">
        <f>SUM(C76:C82)</f>
        <v>25</v>
      </c>
      <c r="D83" s="20">
        <f>SUM(D76:D82)</f>
        <v>255</v>
      </c>
      <c r="E83" s="20"/>
      <c r="F83" s="20"/>
      <c r="G83" s="20">
        <f>SUM(G76:G82)</f>
        <v>86</v>
      </c>
      <c r="I83" s="48" t="s">
        <v>23</v>
      </c>
      <c r="J83" s="49">
        <f>N82/U10</f>
        <v>7.3379790940766529</v>
      </c>
      <c r="K83" s="20"/>
      <c r="L83" s="20"/>
      <c r="M83" s="20"/>
      <c r="N83" s="20"/>
    </row>
    <row r="84" spans="2:14" x14ac:dyDescent="0.25">
      <c r="B84" s="48" t="s">
        <v>23</v>
      </c>
      <c r="C84" s="49">
        <f>G83/O11</f>
        <v>8.4313725490196081</v>
      </c>
      <c r="D84" s="20"/>
      <c r="E84" s="20"/>
      <c r="F84" s="20"/>
      <c r="G84" s="20"/>
      <c r="I84" s="46" t="s">
        <v>72</v>
      </c>
      <c r="J84" s="46"/>
      <c r="K84" s="46"/>
      <c r="L84" s="46"/>
      <c r="M84" s="46"/>
      <c r="N84" s="46"/>
    </row>
    <row r="85" spans="2:14" x14ac:dyDescent="0.25">
      <c r="B85" s="46" t="s">
        <v>69</v>
      </c>
      <c r="C85" s="46"/>
      <c r="D85" s="46"/>
      <c r="E85" s="46"/>
      <c r="F85" s="46"/>
      <c r="G85" s="46"/>
      <c r="I85" s="39" t="s">
        <v>19</v>
      </c>
      <c r="J85" s="39" t="s">
        <v>20</v>
      </c>
      <c r="K85" s="39" t="s">
        <v>21</v>
      </c>
      <c r="L85" s="39" t="s">
        <v>16</v>
      </c>
      <c r="M85" s="39" t="s">
        <v>17</v>
      </c>
      <c r="N85" s="39" t="s">
        <v>18</v>
      </c>
    </row>
    <row r="86" spans="2:14" x14ac:dyDescent="0.25">
      <c r="B86" s="39" t="s">
        <v>19</v>
      </c>
      <c r="C86" s="39" t="s">
        <v>20</v>
      </c>
      <c r="D86" s="39" t="s">
        <v>21</v>
      </c>
      <c r="E86" s="39" t="s">
        <v>16</v>
      </c>
      <c r="F86" s="39" t="s">
        <v>17</v>
      </c>
      <c r="G86" s="39" t="s">
        <v>18</v>
      </c>
      <c r="I86" s="20">
        <v>9</v>
      </c>
      <c r="J86" s="20">
        <v>1</v>
      </c>
      <c r="K86" s="20">
        <f t="shared" ref="K86:K91" si="38">I86*J86</f>
        <v>9</v>
      </c>
      <c r="L86" s="20">
        <f t="shared" ref="L86:L91" si="39">I86-$U$20</f>
        <v>-2.84</v>
      </c>
      <c r="M86" s="20">
        <f t="shared" ref="M86:M91" si="40">J86*L86</f>
        <v>-2.84</v>
      </c>
      <c r="N86" s="20">
        <f t="shared" ref="N86:N91" si="41">M86*L86</f>
        <v>8.0655999999999999</v>
      </c>
    </row>
    <row r="87" spans="2:14" x14ac:dyDescent="0.25">
      <c r="B87" s="20">
        <v>7</v>
      </c>
      <c r="C87" s="20">
        <v>1</v>
      </c>
      <c r="D87" s="20">
        <f>B87*C87</f>
        <v>7</v>
      </c>
      <c r="E87" s="20">
        <f t="shared" ref="E87:E93" si="42">B87-$O$22</f>
        <v>-4.1999999999999993</v>
      </c>
      <c r="F87" s="20">
        <f>C87*E87</f>
        <v>-4.1999999999999993</v>
      </c>
      <c r="G87" s="20">
        <f>F87*E87</f>
        <v>17.639999999999993</v>
      </c>
      <c r="I87" s="20">
        <v>10</v>
      </c>
      <c r="J87" s="20">
        <v>5</v>
      </c>
      <c r="K87" s="20">
        <f t="shared" si="38"/>
        <v>50</v>
      </c>
      <c r="L87" s="20">
        <f t="shared" si="39"/>
        <v>-1.8399999999999999</v>
      </c>
      <c r="M87" s="20">
        <f t="shared" si="40"/>
        <v>-9.1999999999999993</v>
      </c>
      <c r="N87" s="20">
        <f t="shared" si="41"/>
        <v>16.927999999999997</v>
      </c>
    </row>
    <row r="88" spans="2:14" x14ac:dyDescent="0.25">
      <c r="B88" s="20">
        <v>9</v>
      </c>
      <c r="C88" s="20">
        <v>4</v>
      </c>
      <c r="D88" s="20">
        <f t="shared" ref="D88:D93" si="43">B88*C88</f>
        <v>36</v>
      </c>
      <c r="E88" s="20">
        <f t="shared" si="42"/>
        <v>-2.1999999999999993</v>
      </c>
      <c r="F88" s="20">
        <f t="shared" ref="F88:F93" si="44">C88*E88</f>
        <v>-8.7999999999999972</v>
      </c>
      <c r="G88" s="20">
        <f t="shared" ref="G88:G93" si="45">F88*E88</f>
        <v>19.359999999999989</v>
      </c>
      <c r="I88" s="20">
        <v>11</v>
      </c>
      <c r="J88" s="20">
        <v>4</v>
      </c>
      <c r="K88" s="20">
        <f t="shared" si="38"/>
        <v>44</v>
      </c>
      <c r="L88" s="20">
        <f t="shared" si="39"/>
        <v>-0.83999999999999986</v>
      </c>
      <c r="M88" s="20">
        <f t="shared" si="40"/>
        <v>-3.3599999999999994</v>
      </c>
      <c r="N88" s="20">
        <f t="shared" si="41"/>
        <v>2.8223999999999991</v>
      </c>
    </row>
    <row r="89" spans="2:14" x14ac:dyDescent="0.25">
      <c r="B89" s="20">
        <v>10</v>
      </c>
      <c r="C89" s="20">
        <v>5</v>
      </c>
      <c r="D89" s="20">
        <f t="shared" si="43"/>
        <v>50</v>
      </c>
      <c r="E89" s="20">
        <f t="shared" si="42"/>
        <v>-1.1999999999999993</v>
      </c>
      <c r="F89" s="20">
        <f t="shared" si="44"/>
        <v>-5.9999999999999964</v>
      </c>
      <c r="G89" s="20">
        <f t="shared" si="45"/>
        <v>7.1999999999999913</v>
      </c>
      <c r="I89" s="20">
        <v>12</v>
      </c>
      <c r="J89" s="20">
        <v>6</v>
      </c>
      <c r="K89" s="20">
        <f t="shared" si="38"/>
        <v>72</v>
      </c>
      <c r="L89" s="20">
        <f t="shared" si="39"/>
        <v>0.16000000000000014</v>
      </c>
      <c r="M89" s="20">
        <f t="shared" si="40"/>
        <v>0.96000000000000085</v>
      </c>
      <c r="N89" s="20">
        <f t="shared" si="41"/>
        <v>0.15360000000000026</v>
      </c>
    </row>
    <row r="90" spans="2:14" x14ac:dyDescent="0.25">
      <c r="B90" s="20">
        <v>11</v>
      </c>
      <c r="C90" s="20">
        <v>4</v>
      </c>
      <c r="D90" s="20">
        <f t="shared" si="43"/>
        <v>44</v>
      </c>
      <c r="E90" s="20">
        <f t="shared" si="42"/>
        <v>-0.19999999999999929</v>
      </c>
      <c r="F90" s="20">
        <f t="shared" si="44"/>
        <v>-0.79999999999999716</v>
      </c>
      <c r="G90" s="20">
        <f t="shared" si="45"/>
        <v>0.15999999999999887</v>
      </c>
      <c r="I90" s="20">
        <v>13</v>
      </c>
      <c r="J90" s="20">
        <v>5</v>
      </c>
      <c r="K90" s="20">
        <f t="shared" si="38"/>
        <v>65</v>
      </c>
      <c r="L90" s="20">
        <f t="shared" si="39"/>
        <v>1.1600000000000001</v>
      </c>
      <c r="M90" s="20">
        <f t="shared" si="40"/>
        <v>5.8000000000000007</v>
      </c>
      <c r="N90" s="20">
        <f t="shared" si="41"/>
        <v>6.7280000000000015</v>
      </c>
    </row>
    <row r="91" spans="2:14" x14ac:dyDescent="0.25">
      <c r="B91" s="20">
        <v>12</v>
      </c>
      <c r="C91" s="20">
        <v>3</v>
      </c>
      <c r="D91" s="20">
        <f t="shared" si="43"/>
        <v>36</v>
      </c>
      <c r="E91" s="20">
        <f t="shared" si="42"/>
        <v>0.80000000000000071</v>
      </c>
      <c r="F91" s="20">
        <f t="shared" si="44"/>
        <v>2.4000000000000021</v>
      </c>
      <c r="G91" s="20">
        <f t="shared" si="45"/>
        <v>1.9200000000000035</v>
      </c>
      <c r="I91" s="20">
        <v>14</v>
      </c>
      <c r="J91" s="20">
        <v>4</v>
      </c>
      <c r="K91" s="20">
        <f t="shared" si="38"/>
        <v>56</v>
      </c>
      <c r="L91" s="20">
        <f t="shared" si="39"/>
        <v>2.16</v>
      </c>
      <c r="M91" s="20">
        <f t="shared" si="40"/>
        <v>8.64</v>
      </c>
      <c r="N91" s="20">
        <f t="shared" si="41"/>
        <v>18.662400000000002</v>
      </c>
    </row>
    <row r="92" spans="2:14" x14ac:dyDescent="0.25">
      <c r="B92" s="20">
        <v>13</v>
      </c>
      <c r="C92" s="20">
        <v>5</v>
      </c>
      <c r="D92" s="20">
        <f t="shared" si="43"/>
        <v>65</v>
      </c>
      <c r="E92" s="20">
        <f t="shared" si="42"/>
        <v>1.8000000000000007</v>
      </c>
      <c r="F92" s="20">
        <f t="shared" si="44"/>
        <v>9.0000000000000036</v>
      </c>
      <c r="G92" s="20">
        <f t="shared" si="45"/>
        <v>16.200000000000014</v>
      </c>
      <c r="I92" s="20" t="s">
        <v>0</v>
      </c>
      <c r="J92" s="20">
        <f>SUM(J86:J91)</f>
        <v>25</v>
      </c>
      <c r="K92" s="20">
        <f>SUM(K86:K91)</f>
        <v>296</v>
      </c>
      <c r="L92" s="20"/>
      <c r="M92" s="20"/>
      <c r="N92" s="20">
        <f>SUM(N86:N91)</f>
        <v>53.36</v>
      </c>
    </row>
    <row r="93" spans="2:14" x14ac:dyDescent="0.25">
      <c r="B93" s="20">
        <v>14</v>
      </c>
      <c r="C93" s="20">
        <v>3</v>
      </c>
      <c r="D93" s="20">
        <f t="shared" si="43"/>
        <v>42</v>
      </c>
      <c r="E93" s="20">
        <f t="shared" si="42"/>
        <v>2.8000000000000007</v>
      </c>
      <c r="F93" s="20">
        <f t="shared" si="44"/>
        <v>8.4000000000000021</v>
      </c>
      <c r="G93" s="20">
        <f t="shared" si="45"/>
        <v>23.52000000000001</v>
      </c>
      <c r="I93" s="48" t="s">
        <v>23</v>
      </c>
      <c r="J93" s="49">
        <f>N92/U20</f>
        <v>4.506756756756757</v>
      </c>
      <c r="K93" s="20"/>
      <c r="L93" s="20"/>
      <c r="M93" s="20"/>
      <c r="N93" s="20"/>
    </row>
    <row r="94" spans="2:14" x14ac:dyDescent="0.25">
      <c r="B94" s="20" t="s">
        <v>0</v>
      </c>
      <c r="C94" s="20">
        <f>SUM(C87:C93)</f>
        <v>25</v>
      </c>
      <c r="D94" s="20">
        <f>SUM(D87:D93)</f>
        <v>280</v>
      </c>
      <c r="E94" s="20"/>
      <c r="F94" s="20"/>
      <c r="G94" s="20">
        <f>SUM(G87:G93)</f>
        <v>86</v>
      </c>
    </row>
    <row r="95" spans="2:14" x14ac:dyDescent="0.25">
      <c r="B95" s="48" t="s">
        <v>23</v>
      </c>
      <c r="C95" s="49">
        <f>G94/O22</f>
        <v>7.6785714285714288</v>
      </c>
      <c r="D95" s="20"/>
      <c r="E95" s="20"/>
      <c r="F95" s="20"/>
      <c r="G95" s="20"/>
    </row>
    <row r="96" spans="2:14" x14ac:dyDescent="0.25">
      <c r="B96" s="46" t="s">
        <v>70</v>
      </c>
      <c r="C96" s="46"/>
      <c r="D96" s="46"/>
      <c r="E96" s="46"/>
      <c r="F96" s="46"/>
      <c r="G96" s="46"/>
    </row>
    <row r="97" spans="2:7" x14ac:dyDescent="0.25">
      <c r="B97" s="39" t="s">
        <v>19</v>
      </c>
      <c r="C97" s="39" t="s">
        <v>20</v>
      </c>
      <c r="D97" s="39" t="s">
        <v>21</v>
      </c>
      <c r="E97" s="39" t="s">
        <v>16</v>
      </c>
      <c r="F97" s="39" t="s">
        <v>17</v>
      </c>
      <c r="G97" s="39" t="s">
        <v>18</v>
      </c>
    </row>
    <row r="98" spans="2:7" x14ac:dyDescent="0.25">
      <c r="B98" s="20">
        <v>8</v>
      </c>
      <c r="C98" s="20">
        <v>4</v>
      </c>
      <c r="D98" s="20">
        <f>B98*C98</f>
        <v>32</v>
      </c>
      <c r="E98" s="20">
        <f t="shared" ref="E98:E104" si="46">B98-$O$33</f>
        <v>-2.4399999999999995</v>
      </c>
      <c r="F98" s="20">
        <f>C98*E98</f>
        <v>-9.759999999999998</v>
      </c>
      <c r="G98" s="20">
        <f>F98*E98</f>
        <v>23.814399999999992</v>
      </c>
    </row>
    <row r="99" spans="2:7" x14ac:dyDescent="0.25">
      <c r="B99" s="20">
        <v>9</v>
      </c>
      <c r="C99" s="20">
        <v>5</v>
      </c>
      <c r="D99" s="20">
        <f t="shared" ref="D99:D104" si="47">B99*C99</f>
        <v>45</v>
      </c>
      <c r="E99" s="20">
        <f t="shared" si="46"/>
        <v>-1.4399999999999995</v>
      </c>
      <c r="F99" s="20">
        <f t="shared" ref="F99:F104" si="48">C99*E99</f>
        <v>-7.1999999999999975</v>
      </c>
      <c r="G99" s="20">
        <f t="shared" ref="G99:G104" si="49">F99*E99</f>
        <v>10.367999999999993</v>
      </c>
    </row>
    <row r="100" spans="2:7" x14ac:dyDescent="0.25">
      <c r="B100" s="20">
        <v>10</v>
      </c>
      <c r="C100" s="20">
        <v>4</v>
      </c>
      <c r="D100" s="20">
        <f t="shared" si="47"/>
        <v>40</v>
      </c>
      <c r="E100" s="20">
        <f t="shared" si="46"/>
        <v>-0.4399999999999995</v>
      </c>
      <c r="F100" s="20">
        <f t="shared" si="48"/>
        <v>-1.759999999999998</v>
      </c>
      <c r="G100" s="20">
        <f t="shared" si="49"/>
        <v>0.7743999999999982</v>
      </c>
    </row>
    <row r="101" spans="2:7" x14ac:dyDescent="0.25">
      <c r="B101" s="20">
        <v>11</v>
      </c>
      <c r="C101" s="20">
        <v>4</v>
      </c>
      <c r="D101" s="20">
        <f t="shared" si="47"/>
        <v>44</v>
      </c>
      <c r="E101" s="20">
        <f t="shared" si="46"/>
        <v>0.5600000000000005</v>
      </c>
      <c r="F101" s="20">
        <f t="shared" si="48"/>
        <v>2.240000000000002</v>
      </c>
      <c r="G101" s="20">
        <f t="shared" si="49"/>
        <v>1.2544000000000022</v>
      </c>
    </row>
    <row r="102" spans="2:7" x14ac:dyDescent="0.25">
      <c r="B102" s="20">
        <v>12</v>
      </c>
      <c r="C102" s="20">
        <v>5</v>
      </c>
      <c r="D102" s="20">
        <f t="shared" si="47"/>
        <v>60</v>
      </c>
      <c r="E102" s="20">
        <f t="shared" si="46"/>
        <v>1.5600000000000005</v>
      </c>
      <c r="F102" s="20">
        <f t="shared" si="48"/>
        <v>7.8000000000000025</v>
      </c>
      <c r="G102" s="20">
        <f t="shared" si="49"/>
        <v>12.168000000000008</v>
      </c>
    </row>
    <row r="103" spans="2:7" x14ac:dyDescent="0.25">
      <c r="B103" s="20">
        <v>13</v>
      </c>
      <c r="C103" s="20">
        <v>2</v>
      </c>
      <c r="D103" s="20">
        <f t="shared" si="47"/>
        <v>26</v>
      </c>
      <c r="E103" s="20">
        <f t="shared" si="46"/>
        <v>2.5600000000000005</v>
      </c>
      <c r="F103" s="20">
        <f t="shared" si="48"/>
        <v>5.120000000000001</v>
      </c>
      <c r="G103" s="20">
        <f t="shared" si="49"/>
        <v>13.107200000000006</v>
      </c>
    </row>
    <row r="104" spans="2:7" x14ac:dyDescent="0.25">
      <c r="B104" s="20">
        <v>14</v>
      </c>
      <c r="C104" s="20">
        <v>1</v>
      </c>
      <c r="D104" s="20">
        <f t="shared" si="47"/>
        <v>14</v>
      </c>
      <c r="E104" s="20">
        <f t="shared" si="46"/>
        <v>3.5600000000000005</v>
      </c>
      <c r="F104" s="20">
        <f t="shared" si="48"/>
        <v>3.5600000000000005</v>
      </c>
      <c r="G104" s="20">
        <f t="shared" si="49"/>
        <v>12.673600000000004</v>
      </c>
    </row>
    <row r="105" spans="2:7" x14ac:dyDescent="0.25">
      <c r="B105" s="20" t="s">
        <v>0</v>
      </c>
      <c r="C105" s="20">
        <f>SUM(C98:C104)</f>
        <v>25</v>
      </c>
      <c r="D105" s="20">
        <f>SUM(D98:D104)</f>
        <v>261</v>
      </c>
      <c r="E105" s="20"/>
      <c r="F105" s="20"/>
      <c r="G105" s="20">
        <f>SUM(G98:G104)</f>
        <v>74.160000000000011</v>
      </c>
    </row>
    <row r="106" spans="2:7" x14ac:dyDescent="0.25">
      <c r="B106" s="48" t="s">
        <v>28</v>
      </c>
      <c r="C106" s="49">
        <f>G105/O33</f>
        <v>7.1034482758620703</v>
      </c>
      <c r="D106" s="20"/>
      <c r="E106" s="20"/>
      <c r="F106" s="20"/>
      <c r="G106" s="2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6"/>
  <sheetViews>
    <sheetView workbookViewId="0">
      <selection activeCell="E21" sqref="E21"/>
    </sheetView>
  </sheetViews>
  <sheetFormatPr defaultRowHeight="15" x14ac:dyDescent="0.25"/>
  <cols>
    <col min="2" max="2" width="5.7109375" customWidth="1"/>
    <col min="3" max="3" width="21.7109375" customWidth="1"/>
    <col min="4" max="4" width="11.85546875" customWidth="1"/>
    <col min="5" max="6" width="11" customWidth="1"/>
  </cols>
  <sheetData>
    <row r="2" spans="2:8" x14ac:dyDescent="0.25">
      <c r="B2" s="3" t="s">
        <v>46</v>
      </c>
      <c r="C2" s="3"/>
      <c r="D2" s="3"/>
      <c r="E2" s="3"/>
      <c r="F2" s="3"/>
      <c r="G2" s="5"/>
      <c r="H2" s="5"/>
    </row>
    <row r="3" spans="2:8" ht="15.75" thickBot="1" x14ac:dyDescent="0.3">
      <c r="B3" s="20" t="s">
        <v>47</v>
      </c>
      <c r="C3" s="20" t="s">
        <v>45</v>
      </c>
      <c r="D3" s="20" t="s">
        <v>30</v>
      </c>
      <c r="E3" s="20" t="s">
        <v>4</v>
      </c>
      <c r="F3" s="20" t="s">
        <v>31</v>
      </c>
      <c r="G3" s="5"/>
      <c r="H3" s="5"/>
    </row>
    <row r="4" spans="2:8" ht="15.75" thickBot="1" x14ac:dyDescent="0.3">
      <c r="B4" s="21">
        <v>1</v>
      </c>
      <c r="C4" s="21" t="s">
        <v>6</v>
      </c>
      <c r="D4" s="33">
        <v>10.039999999999999</v>
      </c>
      <c r="E4" s="21">
        <v>19</v>
      </c>
      <c r="F4" s="37">
        <v>7.6653386450000003</v>
      </c>
      <c r="G4" s="5"/>
      <c r="H4" s="5"/>
    </row>
    <row r="5" spans="2:8" ht="15.75" thickBot="1" x14ac:dyDescent="0.3">
      <c r="B5" s="21">
        <v>2</v>
      </c>
      <c r="C5" s="21" t="s">
        <v>5</v>
      </c>
      <c r="D5" s="33">
        <v>10.92</v>
      </c>
      <c r="E5" s="21">
        <v>20</v>
      </c>
      <c r="F5" s="38">
        <v>7.6776556779999998</v>
      </c>
      <c r="G5" s="5"/>
      <c r="H5" s="5"/>
    </row>
    <row r="6" spans="2:8" ht="15.75" thickBot="1" x14ac:dyDescent="0.3">
      <c r="B6" s="21">
        <v>3</v>
      </c>
      <c r="C6" s="21" t="s">
        <v>7</v>
      </c>
      <c r="D6" s="33">
        <v>10.199999999999999</v>
      </c>
      <c r="E6" s="21">
        <v>18</v>
      </c>
      <c r="F6" s="38">
        <v>8.8235294119999992</v>
      </c>
      <c r="G6" s="5"/>
      <c r="H6" s="5"/>
    </row>
    <row r="7" spans="2:8" ht="15.75" thickBot="1" x14ac:dyDescent="0.3">
      <c r="B7" s="21">
        <v>4</v>
      </c>
      <c r="C7" s="21" t="s">
        <v>8</v>
      </c>
      <c r="D7" s="33">
        <v>10.52</v>
      </c>
      <c r="E7" s="21">
        <v>17</v>
      </c>
      <c r="F7" s="38">
        <v>8.0076045629999992</v>
      </c>
      <c r="G7" s="5"/>
      <c r="H7" s="5"/>
    </row>
    <row r="8" spans="2:8" ht="15.75" thickBot="1" x14ac:dyDescent="0.3">
      <c r="B8" s="21">
        <v>5</v>
      </c>
      <c r="C8" s="21" t="s">
        <v>11</v>
      </c>
      <c r="D8" s="33">
        <v>11.08</v>
      </c>
      <c r="E8" s="21">
        <v>16</v>
      </c>
      <c r="F8" s="38">
        <v>7.0252707579999996</v>
      </c>
      <c r="G8" s="5"/>
      <c r="H8" s="5"/>
    </row>
    <row r="9" spans="2:8" ht="15.75" thickBot="1" x14ac:dyDescent="0.3">
      <c r="B9" s="21">
        <v>6</v>
      </c>
      <c r="C9" s="21" t="s">
        <v>10</v>
      </c>
      <c r="D9" s="33">
        <v>10.84</v>
      </c>
      <c r="E9" s="21">
        <v>22</v>
      </c>
      <c r="F9" s="38">
        <v>4.9225092249999998</v>
      </c>
      <c r="G9" s="5"/>
      <c r="H9" s="5"/>
    </row>
    <row r="10" spans="2:8" ht="15.75" thickBot="1" x14ac:dyDescent="0.3">
      <c r="B10" s="21">
        <v>7</v>
      </c>
      <c r="C10" s="21" t="s">
        <v>9</v>
      </c>
      <c r="D10" s="33">
        <v>12.04</v>
      </c>
      <c r="E10" s="21">
        <v>13</v>
      </c>
      <c r="F10" s="38">
        <v>6.3920266779999997</v>
      </c>
      <c r="G10" s="5"/>
      <c r="H10" s="5"/>
    </row>
    <row r="11" spans="2:8" ht="15.75" thickBot="1" x14ac:dyDescent="0.3">
      <c r="B11" s="21">
        <v>8</v>
      </c>
      <c r="C11" s="21" t="s">
        <v>12</v>
      </c>
      <c r="D11" s="33">
        <v>10.56</v>
      </c>
      <c r="E11" s="21">
        <v>20</v>
      </c>
      <c r="F11" s="38">
        <v>5.3181818180000002</v>
      </c>
      <c r="G11" s="5"/>
      <c r="H11" s="5"/>
    </row>
    <row r="12" spans="2:8" ht="15.75" thickBot="1" x14ac:dyDescent="0.3">
      <c r="B12" s="21">
        <v>9</v>
      </c>
      <c r="C12" s="21" t="s">
        <v>13</v>
      </c>
      <c r="D12" s="33">
        <v>11.68</v>
      </c>
      <c r="E12" s="21">
        <v>18</v>
      </c>
      <c r="F12" s="38">
        <v>5.4315068489999998</v>
      </c>
      <c r="G12" s="5"/>
      <c r="H12" s="5"/>
    </row>
    <row r="13" spans="2:8" ht="15.75" thickBot="1" x14ac:dyDescent="0.3">
      <c r="B13" s="21">
        <v>10</v>
      </c>
      <c r="C13" s="21" t="s">
        <v>14</v>
      </c>
      <c r="D13" s="33">
        <v>12.28</v>
      </c>
      <c r="E13" s="21">
        <v>13</v>
      </c>
      <c r="F13" s="38">
        <v>3.993485342</v>
      </c>
      <c r="G13" s="5"/>
      <c r="H13" s="5"/>
    </row>
    <row r="14" spans="2:8" ht="15.75" thickBot="1" x14ac:dyDescent="0.3">
      <c r="B14" s="23">
        <v>11</v>
      </c>
      <c r="C14" s="23" t="s">
        <v>15</v>
      </c>
      <c r="D14" s="34">
        <v>11.28</v>
      </c>
      <c r="E14" s="23">
        <v>19</v>
      </c>
      <c r="F14" s="38">
        <v>3.2836879429999999</v>
      </c>
      <c r="G14" s="5"/>
      <c r="H14" s="5"/>
    </row>
    <row r="15" spans="2:8" x14ac:dyDescent="0.25">
      <c r="B15" s="20"/>
      <c r="C15" s="24" t="s">
        <v>22</v>
      </c>
      <c r="D15" s="35">
        <f>SUM(D4:D14)</f>
        <v>121.44</v>
      </c>
      <c r="E15" s="20">
        <f t="shared" ref="E15:F15" si="0">SUM(E4:E14)</f>
        <v>195</v>
      </c>
      <c r="F15" s="35">
        <f t="shared" si="0"/>
        <v>68.540796911000001</v>
      </c>
      <c r="G15" s="5"/>
      <c r="H15" s="5"/>
    </row>
    <row r="16" spans="2:8" x14ac:dyDescent="0.25">
      <c r="B16" s="20"/>
      <c r="C16" s="24" t="s">
        <v>50</v>
      </c>
      <c r="D16" s="35">
        <f>AVERAGE(D4:D14)</f>
        <v>11.04</v>
      </c>
      <c r="E16" s="36">
        <f t="shared" ref="E16:F16" si="1">AVERAGE(E4:E14)</f>
        <v>17.727272727272727</v>
      </c>
      <c r="F16" s="35">
        <f t="shared" si="1"/>
        <v>6.2309815373636361</v>
      </c>
      <c r="G16" s="5"/>
      <c r="H16" s="5"/>
    </row>
    <row r="17" spans="2:8" x14ac:dyDescent="0.25">
      <c r="B17" s="3"/>
      <c r="C17" s="3"/>
      <c r="D17" s="3"/>
      <c r="E17" s="3"/>
      <c r="F17" s="3"/>
      <c r="G17" s="5"/>
      <c r="H17" s="5"/>
    </row>
    <row r="18" spans="2:8" x14ac:dyDescent="0.25">
      <c r="B18" s="3"/>
      <c r="C18" s="3"/>
      <c r="D18" s="3"/>
      <c r="E18" s="3"/>
      <c r="F18" s="3"/>
      <c r="G18" s="5"/>
      <c r="H18" s="5"/>
    </row>
    <row r="19" spans="2:8" x14ac:dyDescent="0.25">
      <c r="B19" s="3"/>
      <c r="C19" s="3"/>
      <c r="D19" s="3"/>
      <c r="E19" s="3"/>
      <c r="F19" s="3"/>
      <c r="G19" s="5"/>
      <c r="H19" s="5"/>
    </row>
    <row r="20" spans="2:8" x14ac:dyDescent="0.25">
      <c r="B20" s="3"/>
      <c r="C20" s="3"/>
      <c r="D20" s="3"/>
      <c r="E20" s="3"/>
      <c r="F20" s="3"/>
      <c r="G20" s="5"/>
      <c r="H20" s="5"/>
    </row>
    <row r="21" spans="2:8" x14ac:dyDescent="0.25">
      <c r="B21" s="3"/>
      <c r="C21" s="3"/>
      <c r="D21" s="3"/>
      <c r="E21" s="3"/>
      <c r="F21" s="3"/>
      <c r="G21" s="5"/>
      <c r="H21" s="5"/>
    </row>
    <row r="22" spans="2:8" x14ac:dyDescent="0.25">
      <c r="B22" s="3" t="s">
        <v>48</v>
      </c>
      <c r="C22" s="3"/>
      <c r="D22" s="3"/>
      <c r="E22" s="3"/>
      <c r="F22" s="3"/>
      <c r="G22" s="5"/>
      <c r="H22" s="5"/>
    </row>
    <row r="23" spans="2:8" ht="15.75" thickBot="1" x14ac:dyDescent="0.3">
      <c r="B23" s="20" t="s">
        <v>47</v>
      </c>
      <c r="C23" s="20" t="s">
        <v>45</v>
      </c>
      <c r="D23" s="20" t="s">
        <v>30</v>
      </c>
      <c r="E23" s="20" t="s">
        <v>4</v>
      </c>
      <c r="F23" s="20" t="s">
        <v>31</v>
      </c>
      <c r="G23" s="5"/>
      <c r="H23" s="5"/>
    </row>
    <row r="24" spans="2:8" ht="15.75" thickBot="1" x14ac:dyDescent="0.3">
      <c r="B24" s="21">
        <v>1</v>
      </c>
      <c r="C24" s="21" t="s">
        <v>6</v>
      </c>
      <c r="D24" s="33">
        <v>9.7200000000000006</v>
      </c>
      <c r="E24" s="22">
        <v>21</v>
      </c>
      <c r="F24" s="37">
        <v>9.9835390949999994</v>
      </c>
      <c r="G24" s="5"/>
      <c r="H24" s="5"/>
    </row>
    <row r="25" spans="2:8" ht="15.75" thickBot="1" x14ac:dyDescent="0.3">
      <c r="B25" s="21">
        <v>2</v>
      </c>
      <c r="C25" s="21" t="s">
        <v>5</v>
      </c>
      <c r="D25" s="33">
        <v>9.48</v>
      </c>
      <c r="E25" s="22">
        <v>19</v>
      </c>
      <c r="F25" s="38">
        <v>9.5189873420000009</v>
      </c>
      <c r="G25" s="5"/>
      <c r="H25" s="5"/>
    </row>
    <row r="26" spans="2:8" ht="15.75" thickBot="1" x14ac:dyDescent="0.3">
      <c r="B26" s="21">
        <v>3</v>
      </c>
      <c r="C26" s="21" t="s">
        <v>7</v>
      </c>
      <c r="D26" s="33">
        <v>8.9600000000000009</v>
      </c>
      <c r="E26" s="22">
        <v>11</v>
      </c>
      <c r="F26" s="38">
        <v>8.3660714289999998</v>
      </c>
      <c r="G26" s="5"/>
      <c r="H26" s="5"/>
    </row>
    <row r="27" spans="2:8" ht="15.75" thickBot="1" x14ac:dyDescent="0.3">
      <c r="B27" s="21">
        <v>4</v>
      </c>
      <c r="C27" s="21" t="s">
        <v>8</v>
      </c>
      <c r="D27" s="33">
        <v>8.56</v>
      </c>
      <c r="E27" s="22">
        <v>20</v>
      </c>
      <c r="F27" s="37">
        <v>6.0934579439999998</v>
      </c>
      <c r="G27" s="5"/>
      <c r="H27" s="5"/>
    </row>
    <row r="28" spans="2:8" ht="15.75" thickBot="1" x14ac:dyDescent="0.3">
      <c r="B28" s="21">
        <v>5</v>
      </c>
      <c r="C28" s="21" t="s">
        <v>11</v>
      </c>
      <c r="D28" s="33">
        <v>8.7200000000000006</v>
      </c>
      <c r="E28" s="22">
        <v>13</v>
      </c>
      <c r="F28" s="38">
        <v>4.9357798170000002</v>
      </c>
      <c r="G28" s="5"/>
      <c r="H28" s="5"/>
    </row>
    <row r="29" spans="2:8" ht="15.75" thickBot="1" x14ac:dyDescent="0.3">
      <c r="B29" s="21">
        <v>6</v>
      </c>
      <c r="C29" s="21" t="s">
        <v>10</v>
      </c>
      <c r="D29" s="33">
        <v>9.64</v>
      </c>
      <c r="E29" s="22">
        <v>14</v>
      </c>
      <c r="F29" s="38">
        <v>7.4439834019999997</v>
      </c>
      <c r="G29" s="5"/>
      <c r="H29" s="5"/>
    </row>
    <row r="30" spans="2:8" ht="15.75" thickBot="1" x14ac:dyDescent="0.3">
      <c r="B30" s="21">
        <v>7</v>
      </c>
      <c r="C30" s="21" t="s">
        <v>9</v>
      </c>
      <c r="D30" s="33">
        <v>9.1199999999999992</v>
      </c>
      <c r="E30" s="22">
        <v>15</v>
      </c>
      <c r="F30" s="38">
        <v>7.0877192889999998</v>
      </c>
      <c r="G30" s="5"/>
      <c r="H30" s="5"/>
    </row>
    <row r="31" spans="2:8" ht="15.75" thickBot="1" x14ac:dyDescent="0.3">
      <c r="B31" s="21">
        <v>8</v>
      </c>
      <c r="C31" s="21" t="s">
        <v>12</v>
      </c>
      <c r="D31" s="33">
        <v>9.6</v>
      </c>
      <c r="E31" s="22">
        <v>17</v>
      </c>
      <c r="F31" s="38">
        <v>4.7916666670000003</v>
      </c>
      <c r="G31" s="5"/>
      <c r="H31" s="5"/>
    </row>
    <row r="32" spans="2:8" ht="15.75" thickBot="1" x14ac:dyDescent="0.3">
      <c r="B32" s="21">
        <v>9</v>
      </c>
      <c r="C32" s="21" t="s">
        <v>13</v>
      </c>
      <c r="D32" s="33">
        <v>9.1999999999999993</v>
      </c>
      <c r="E32" s="22">
        <v>12</v>
      </c>
      <c r="F32" s="38">
        <v>5.8695652169999999</v>
      </c>
      <c r="G32" s="5"/>
      <c r="H32" s="5"/>
    </row>
    <row r="33" spans="2:8" ht="15.75" thickBot="1" x14ac:dyDescent="0.3">
      <c r="B33" s="21">
        <v>10</v>
      </c>
      <c r="C33" s="21" t="s">
        <v>14</v>
      </c>
      <c r="D33" s="33">
        <v>8.48</v>
      </c>
      <c r="E33" s="22">
        <v>18</v>
      </c>
      <c r="F33" s="38">
        <v>3.0943396230000002</v>
      </c>
      <c r="G33" s="5"/>
      <c r="H33" s="5"/>
    </row>
    <row r="34" spans="2:8" ht="15.75" thickBot="1" x14ac:dyDescent="0.3">
      <c r="B34" s="23">
        <v>11</v>
      </c>
      <c r="C34" s="23" t="s">
        <v>15</v>
      </c>
      <c r="D34" s="34">
        <v>8.24</v>
      </c>
      <c r="E34" s="25">
        <v>12</v>
      </c>
      <c r="F34" s="38">
        <v>2.7378640779999999</v>
      </c>
      <c r="G34" s="5"/>
      <c r="H34" s="5"/>
    </row>
    <row r="35" spans="2:8" x14ac:dyDescent="0.25">
      <c r="B35" s="20"/>
      <c r="C35" s="24" t="s">
        <v>22</v>
      </c>
      <c r="D35" s="35">
        <f>SUM(D24:D34)</f>
        <v>99.72</v>
      </c>
      <c r="E35" s="20">
        <f t="shared" ref="E35:F35" si="2">SUM(E24:E34)</f>
        <v>172</v>
      </c>
      <c r="F35" s="35">
        <f t="shared" si="2"/>
        <v>69.922973902999999</v>
      </c>
      <c r="G35" s="5"/>
      <c r="H35" s="5"/>
    </row>
    <row r="36" spans="2:8" x14ac:dyDescent="0.25">
      <c r="B36" s="20"/>
      <c r="C36" s="24" t="s">
        <v>50</v>
      </c>
      <c r="D36" s="35">
        <f>AVERAGE(D24:D34)</f>
        <v>9.0654545454545445</v>
      </c>
      <c r="E36" s="36">
        <f t="shared" ref="E36:F36" si="3">AVERAGE(E24:E34)</f>
        <v>15.636363636363637</v>
      </c>
      <c r="F36" s="35">
        <f t="shared" si="3"/>
        <v>6.3566339911818179</v>
      </c>
      <c r="G36" s="5"/>
      <c r="H36" s="5"/>
    </row>
    <row r="37" spans="2:8" x14ac:dyDescent="0.25">
      <c r="B37" s="3"/>
      <c r="C37" s="3"/>
      <c r="D37" s="3"/>
      <c r="E37" s="3"/>
      <c r="F37" s="3"/>
      <c r="G37" s="5"/>
      <c r="H37" s="5"/>
    </row>
    <row r="38" spans="2:8" x14ac:dyDescent="0.25">
      <c r="B38" s="3"/>
      <c r="C38" s="3"/>
      <c r="D38" s="3"/>
      <c r="E38" s="3"/>
      <c r="F38" s="3"/>
      <c r="G38" s="5"/>
      <c r="H38" s="5"/>
    </row>
    <row r="39" spans="2:8" x14ac:dyDescent="0.25">
      <c r="B39" s="3"/>
      <c r="C39" s="3"/>
      <c r="D39" s="3"/>
      <c r="E39" s="3"/>
      <c r="F39" s="3"/>
      <c r="G39" s="5"/>
      <c r="H39" s="5"/>
    </row>
    <row r="40" spans="2:8" x14ac:dyDescent="0.25">
      <c r="B40" s="3"/>
      <c r="C40" s="3"/>
      <c r="D40" s="3"/>
      <c r="E40" s="3"/>
      <c r="F40" s="3"/>
    </row>
    <row r="41" spans="2:8" x14ac:dyDescent="0.25">
      <c r="B41" s="3"/>
      <c r="C41" s="3"/>
      <c r="D41" s="3"/>
      <c r="E41" s="3"/>
      <c r="F41" s="3"/>
    </row>
    <row r="42" spans="2:8" x14ac:dyDescent="0.25">
      <c r="B42" s="3" t="s">
        <v>49</v>
      </c>
      <c r="C42" s="3"/>
      <c r="D42" s="3"/>
      <c r="E42" s="3"/>
      <c r="F42" s="3"/>
    </row>
    <row r="43" spans="2:8" ht="15.75" thickBot="1" x14ac:dyDescent="0.3">
      <c r="B43" s="20" t="s">
        <v>47</v>
      </c>
      <c r="C43" s="26" t="s">
        <v>45</v>
      </c>
      <c r="D43" s="20" t="s">
        <v>30</v>
      </c>
      <c r="E43" s="30" t="s">
        <v>4</v>
      </c>
      <c r="F43" s="20" t="s">
        <v>31</v>
      </c>
    </row>
    <row r="44" spans="2:8" ht="15.75" thickBot="1" x14ac:dyDescent="0.3">
      <c r="B44" s="21">
        <v>1</v>
      </c>
      <c r="C44" s="27" t="s">
        <v>6</v>
      </c>
      <c r="D44" s="33">
        <v>9.56</v>
      </c>
      <c r="E44" s="31">
        <v>19</v>
      </c>
      <c r="F44" s="37">
        <v>7.1297071130000003</v>
      </c>
    </row>
    <row r="45" spans="2:8" ht="15.75" thickBot="1" x14ac:dyDescent="0.3">
      <c r="B45" s="21">
        <v>2</v>
      </c>
      <c r="C45" s="27" t="s">
        <v>5</v>
      </c>
      <c r="D45" s="33">
        <v>9.84</v>
      </c>
      <c r="E45" s="31">
        <v>24</v>
      </c>
      <c r="F45" s="38">
        <v>6.0325203250000001</v>
      </c>
    </row>
    <row r="46" spans="2:8" ht="15.75" thickBot="1" x14ac:dyDescent="0.3">
      <c r="B46" s="21">
        <v>3</v>
      </c>
      <c r="C46" s="27" t="s">
        <v>7</v>
      </c>
      <c r="D46" s="33">
        <v>8.32</v>
      </c>
      <c r="E46" s="31">
        <v>18</v>
      </c>
      <c r="F46" s="38">
        <v>4.740384615</v>
      </c>
    </row>
    <row r="47" spans="2:8" ht="15.75" thickBot="1" x14ac:dyDescent="0.3">
      <c r="B47" s="21">
        <v>4</v>
      </c>
      <c r="C47" s="27" t="s">
        <v>8</v>
      </c>
      <c r="D47" s="33">
        <v>10.76</v>
      </c>
      <c r="E47" s="31">
        <v>21</v>
      </c>
      <c r="F47" s="38">
        <v>7.6728624539999997</v>
      </c>
    </row>
    <row r="48" spans="2:8" ht="15.75" thickBot="1" x14ac:dyDescent="0.3">
      <c r="B48" s="21">
        <v>5</v>
      </c>
      <c r="C48" s="27" t="s">
        <v>11</v>
      </c>
      <c r="D48" s="33">
        <v>9.1199999999999992</v>
      </c>
      <c r="E48" s="31">
        <v>16</v>
      </c>
      <c r="F48" s="38">
        <v>5.99122807</v>
      </c>
    </row>
    <row r="49" spans="2:6" ht="15.75" thickBot="1" x14ac:dyDescent="0.3">
      <c r="B49" s="21">
        <v>6</v>
      </c>
      <c r="C49" s="27" t="s">
        <v>10</v>
      </c>
      <c r="D49" s="33">
        <v>9.92</v>
      </c>
      <c r="E49" s="31">
        <v>22</v>
      </c>
      <c r="F49" s="38">
        <v>7.0403225809999999</v>
      </c>
    </row>
    <row r="50" spans="2:6" ht="15.75" thickBot="1" x14ac:dyDescent="0.3">
      <c r="B50" s="21">
        <v>7</v>
      </c>
      <c r="C50" s="27" t="s">
        <v>9</v>
      </c>
      <c r="D50" s="33">
        <v>10.199999999999999</v>
      </c>
      <c r="E50" s="31">
        <v>17</v>
      </c>
      <c r="F50" s="38">
        <v>8.4313725490000007</v>
      </c>
    </row>
    <row r="51" spans="2:6" ht="15.75" thickBot="1" x14ac:dyDescent="0.3">
      <c r="B51" s="21">
        <v>8</v>
      </c>
      <c r="C51" s="27" t="s">
        <v>12</v>
      </c>
      <c r="D51" s="33">
        <v>11.2</v>
      </c>
      <c r="E51" s="31">
        <v>10</v>
      </c>
      <c r="F51" s="38">
        <v>7.6785714289999998</v>
      </c>
    </row>
    <row r="52" spans="2:6" ht="15.75" thickBot="1" x14ac:dyDescent="0.3">
      <c r="B52" s="21">
        <v>9</v>
      </c>
      <c r="C52" s="27" t="s">
        <v>13</v>
      </c>
      <c r="D52" s="33">
        <v>10.44</v>
      </c>
      <c r="E52" s="31">
        <v>20</v>
      </c>
      <c r="F52" s="38">
        <v>7.103448276</v>
      </c>
    </row>
    <row r="53" spans="2:6" ht="15.75" thickBot="1" x14ac:dyDescent="0.3">
      <c r="B53" s="21">
        <v>10</v>
      </c>
      <c r="C53" s="27" t="s">
        <v>14</v>
      </c>
      <c r="D53" s="33">
        <v>11.48</v>
      </c>
      <c r="E53" s="31">
        <v>13</v>
      </c>
      <c r="F53" s="38">
        <v>7.3379790939999996</v>
      </c>
    </row>
    <row r="54" spans="2:6" ht="15.75" thickBot="1" x14ac:dyDescent="0.3">
      <c r="B54" s="23">
        <v>11</v>
      </c>
      <c r="C54" s="28" t="s">
        <v>15</v>
      </c>
      <c r="D54" s="33">
        <v>11.84</v>
      </c>
      <c r="E54" s="32">
        <v>7</v>
      </c>
      <c r="F54" s="38">
        <v>4.5067566757000002</v>
      </c>
    </row>
    <row r="55" spans="2:6" x14ac:dyDescent="0.25">
      <c r="B55" s="20"/>
      <c r="C55" s="29" t="s">
        <v>22</v>
      </c>
      <c r="D55" s="35">
        <f>SUM(D44:D54)</f>
        <v>112.68</v>
      </c>
      <c r="E55" s="30">
        <f t="shared" ref="E55:F55" si="4">SUM(E44:E54)</f>
        <v>187</v>
      </c>
      <c r="F55" s="35">
        <f t="shared" si="4"/>
        <v>73.665153181700006</v>
      </c>
    </row>
    <row r="56" spans="2:6" x14ac:dyDescent="0.25">
      <c r="B56" s="20"/>
      <c r="C56" s="29" t="s">
        <v>50</v>
      </c>
      <c r="D56" s="35">
        <f>AVERAGE(D44:D54)</f>
        <v>10.243636363636364</v>
      </c>
      <c r="E56" s="30">
        <f t="shared" ref="E56:F56" si="5">AVERAGE(E44:E54)</f>
        <v>17</v>
      </c>
      <c r="F56" s="35">
        <f t="shared" si="5"/>
        <v>6.696832107427273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Shift Pagi</vt:lpstr>
      <vt:lpstr>Shift Sore</vt:lpstr>
      <vt:lpstr>Shift Malam</vt:lpstr>
      <vt:lpstr>Rekap Jumlah n Rata2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A407M-BV001T</dc:creator>
  <cp:lastModifiedBy>ASUS A407M-BV001T</cp:lastModifiedBy>
  <dcterms:created xsi:type="dcterms:W3CDTF">2023-03-17T12:36:21Z</dcterms:created>
  <dcterms:modified xsi:type="dcterms:W3CDTF">2023-06-08T08:10:50Z</dcterms:modified>
</cp:coreProperties>
</file>