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\Dina\Syarat Unggah Artikel\Data Mentah Pendukung Artikel Ilmiah\"/>
    </mc:Choice>
  </mc:AlternateContent>
  <bookViews>
    <workbookView xWindow="0" yWindow="0" windowWidth="20490" windowHeight="7755"/>
  </bookViews>
  <sheets>
    <sheet name="Data Siswa" sheetId="1" r:id="rId1"/>
    <sheet name="Perhitungan Pra Siklus" sheetId="2" r:id="rId2"/>
    <sheet name="Siklus I" sheetId="3" r:id="rId3"/>
    <sheet name="Siklus II" sheetId="4" r:id="rId4"/>
    <sheet name="Hasil Grafik " sheetId="5" r:id="rId5"/>
  </sheet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2" i="4" l="1"/>
  <c r="R23" i="4"/>
  <c r="F27" i="4"/>
  <c r="R21" i="4"/>
  <c r="F28" i="3"/>
  <c r="Q21" i="3"/>
  <c r="V23" i="2"/>
  <c r="V22" i="2"/>
  <c r="V21" i="2"/>
  <c r="R20" i="4"/>
  <c r="P20" i="4"/>
  <c r="Q22" i="3"/>
  <c r="K27" i="2"/>
  <c r="Q23" i="3"/>
  <c r="Q20" i="3"/>
  <c r="P20" i="3"/>
  <c r="P9" i="4" l="1"/>
  <c r="R9" i="4" s="1"/>
  <c r="P10" i="4"/>
  <c r="R10" i="4" s="1"/>
  <c r="P11" i="4"/>
  <c r="R11" i="4" s="1"/>
  <c r="P12" i="4"/>
  <c r="R12" i="4" s="1"/>
  <c r="P13" i="4"/>
  <c r="R13" i="4" s="1"/>
  <c r="P14" i="4"/>
  <c r="R14" i="4" s="1"/>
  <c r="P15" i="4"/>
  <c r="R15" i="4" s="1"/>
  <c r="P16" i="4"/>
  <c r="R16" i="4" s="1"/>
  <c r="P17" i="4"/>
  <c r="R17" i="4" s="1"/>
  <c r="P18" i="4"/>
  <c r="R18" i="4" s="1"/>
  <c r="P19" i="4"/>
  <c r="R19" i="4" s="1"/>
  <c r="P8" i="4"/>
  <c r="R8" i="4" s="1"/>
  <c r="Q9" i="3"/>
  <c r="Q10" i="3"/>
  <c r="Q11" i="3"/>
  <c r="Q12" i="3"/>
  <c r="Q13" i="3"/>
  <c r="Q14" i="3"/>
  <c r="Q15" i="3"/>
  <c r="Q16" i="3"/>
  <c r="Q17" i="3"/>
  <c r="Q18" i="3"/>
  <c r="Q19" i="3"/>
  <c r="Q8" i="3"/>
  <c r="P9" i="3"/>
  <c r="P10" i="3"/>
  <c r="P11" i="3"/>
  <c r="P12" i="3"/>
  <c r="P13" i="3"/>
  <c r="P14" i="3"/>
  <c r="P15" i="3"/>
  <c r="P16" i="3"/>
  <c r="P17" i="3"/>
  <c r="P18" i="3"/>
  <c r="P19" i="3"/>
  <c r="P8" i="3"/>
  <c r="U8" i="2"/>
  <c r="U9" i="2"/>
  <c r="V9" i="2" s="1"/>
  <c r="U10" i="2"/>
  <c r="V10" i="2" s="1"/>
  <c r="U11" i="2"/>
  <c r="V11" i="2" s="1"/>
  <c r="U12" i="2"/>
  <c r="V12" i="2" s="1"/>
  <c r="U13" i="2"/>
  <c r="V13" i="2" s="1"/>
  <c r="U14" i="2"/>
  <c r="V14" i="2" s="1"/>
  <c r="U15" i="2"/>
  <c r="V15" i="2" s="1"/>
  <c r="U16" i="2"/>
  <c r="V16" i="2" s="1"/>
  <c r="U17" i="2"/>
  <c r="V17" i="2" s="1"/>
  <c r="U18" i="2"/>
  <c r="V18" i="2" s="1"/>
  <c r="U19" i="2"/>
  <c r="V19" i="2" s="1"/>
  <c r="V8" i="2" l="1"/>
  <c r="V20" i="2" s="1"/>
  <c r="U20" i="2"/>
</calcChain>
</file>

<file path=xl/sharedStrings.xml><?xml version="1.0" encoding="utf-8"?>
<sst xmlns="http://schemas.openxmlformats.org/spreadsheetml/2006/main" count="116" uniqueCount="56">
  <si>
    <t>No.</t>
  </si>
  <si>
    <t>DATA SISWA</t>
  </si>
  <si>
    <t>NO</t>
  </si>
  <si>
    <t>NAMA</t>
  </si>
  <si>
    <t>Ash</t>
  </si>
  <si>
    <t>Fza</t>
  </si>
  <si>
    <t>Sqn</t>
  </si>
  <si>
    <t>Umr</t>
  </si>
  <si>
    <t>Alm</t>
  </si>
  <si>
    <t>Dvn</t>
  </si>
  <si>
    <t>Zen</t>
  </si>
  <si>
    <t>Rsy</t>
  </si>
  <si>
    <t>Hsm</t>
  </si>
  <si>
    <t>Azn</t>
  </si>
  <si>
    <t>Nnd</t>
  </si>
  <si>
    <t>Rea</t>
  </si>
  <si>
    <t>INDIKATOR PENILAIAN</t>
  </si>
  <si>
    <t>KRITERIA PENILAIAN MENGENAL LIMA HURUF VOKAL</t>
  </si>
  <si>
    <t>INDIKATOR</t>
  </si>
  <si>
    <t>SKOR</t>
  </si>
  <si>
    <t>ANAK MAMPU MENYEBUTKAN LIMA HURUF VOKAL SESUAI PERINTAH</t>
  </si>
  <si>
    <t>ANAK MAMPU MENUNJUKKAN LIMA HURUF VOKAL SESUAI PERINTAH</t>
  </si>
  <si>
    <t>ANAK MAMPU MENGELOMPOKKAN LIMA HURUF VOKAL A,I,U,E,O</t>
  </si>
  <si>
    <t>ANAK BELUM MAMPU MENYEBUTKAN LIMA HURUF VOKAL</t>
  </si>
  <si>
    <t>ANAK MAMPU MENYEBUTKAN LIMA HURUF VOKAL AKAN TETAPI MASIH ADA YANG SALAH</t>
  </si>
  <si>
    <t>ANAK MAMPU MENYEBUTKAN LIMA HURUF VOKAL</t>
  </si>
  <si>
    <t>ANAK MAMPU MENYEBUTKAN LIMA HURUF VOKAL DENGAN TEPAT DAN LANCAR</t>
  </si>
  <si>
    <t>ANAK BELUM MAMPU MENUNJUKKAN LIMA HURUF VOKAL</t>
  </si>
  <si>
    <t>ANAK MAMPU MENUNJUKKAN LIMA HURUF VOKAL AKAN TETAPI MASIH ADA YANG SALAH</t>
  </si>
  <si>
    <t>ANAK MAMPU MENUNJUKKAN LIMA HURUF VOKAL</t>
  </si>
  <si>
    <t>ANAK MAMPU MENUNJUKKAN LIMA HURUF VOKAL DENGAN TEPAT DAN LANCAR</t>
  </si>
  <si>
    <t>ANAK BELUM MAMPU MENGELOMPOKKAN LIMA HURUF VOKAL</t>
  </si>
  <si>
    <t>ANAK MAMPU MENGELOMPOKKAN LIMA HURUF VOKAL AKAN TETAPI MASIH ADA YANG SALAH</t>
  </si>
  <si>
    <t>ANAK MAMPU MENGELOMPOKKAN LIMA HURUF VOKAL</t>
  </si>
  <si>
    <t>ANAK MAMPU MENGELOMPOKKAN LIMA HURUF VOKAL DENGAN TEPAT DAN LANCAR</t>
  </si>
  <si>
    <t>Skor 1 menunjukkan anak belum mampu</t>
  </si>
  <si>
    <t>Skor 2 menunjukkan anak mampu dengan bantuan</t>
  </si>
  <si>
    <t>Skor 4 menunjukkan anak sangat mampu</t>
  </si>
  <si>
    <t>Skor 3 menunjukkan anak mampu sesuai harapan</t>
  </si>
  <si>
    <t>KETERANGAN</t>
  </si>
  <si>
    <t>P : Persentase</t>
  </si>
  <si>
    <t>F : Jumlah yang diperoleh dari hasil belajar</t>
  </si>
  <si>
    <t>N : Jumlah anak keseluruhan</t>
  </si>
  <si>
    <t xml:space="preserve">Keterangan Rumus : </t>
  </si>
  <si>
    <t>Perhitungan prosentase menggunakan rumus :</t>
  </si>
  <si>
    <t>Anak Mampu Menyebutkan Lima Huruf Vokal Sesuai Perintah</t>
  </si>
  <si>
    <t xml:space="preserve">Indikator </t>
  </si>
  <si>
    <t>Hasil</t>
  </si>
  <si>
    <t>%</t>
  </si>
  <si>
    <t>Nama</t>
  </si>
  <si>
    <t>Anak Mampu Menunjukkan Lima Huruf Vokal Sesuai Perintah</t>
  </si>
  <si>
    <t>Anak Mampu Mengelompokkan Lima Huruf Vokal A,I,U,E,O</t>
  </si>
  <si>
    <t xml:space="preserve">Jumlah </t>
  </si>
  <si>
    <t>Ketuntasan nilai keseluruhan</t>
  </si>
  <si>
    <t>Untuk mengetahui nilai rata-rata dapat dirumuskan nilai sebagai berikut:</t>
  </si>
  <si>
    <t xml:space="preserve">Nilai Rata-rata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</si>
</sst>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rgb="FF3F3F3F"/>
      <name val="Times New Roman"/>
      <family val="1"/>
    </font>
    <font>
      <b/>
      <sz val="12"/>
      <color rgb="FF3F3F3F"/>
      <name val="Times New Roman"/>
      <family val="1"/>
    </font>
    <font>
      <sz val="11"/>
      <color rgb="FF3F3F3F"/>
      <name val="Times New Roman"/>
      <family val="1"/>
    </font>
    <font>
      <b/>
      <sz val="8"/>
      <color rgb="FF3F3F3F"/>
      <name val="Times New Roman"/>
      <family val="1"/>
    </font>
    <font>
      <sz val="8"/>
      <color rgb="FF3F3F3F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6"/>
      <color rgb="FF000000"/>
      <name val="Times New Roman"/>
      <family val="1"/>
    </font>
    <font>
      <sz val="10"/>
      <color rgb="FF3F3F3F"/>
      <name val="Times New Roman"/>
      <family val="1"/>
    </font>
    <font>
      <sz val="14"/>
      <color theme="1"/>
      <name val="Times New Roman"/>
      <family val="1"/>
    </font>
    <font>
      <sz val="12"/>
      <color rgb="FF3F3F3F"/>
      <name val="Times New Roman"/>
      <family val="1"/>
    </font>
    <font>
      <sz val="18"/>
      <color rgb="FF3F3F3F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/>
      <right style="thin">
        <color rgb="FF3F3F3F"/>
      </right>
      <top/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3F3F3F"/>
      </bottom>
      <diagonal/>
    </border>
    <border>
      <left style="thin">
        <color indexed="64"/>
      </left>
      <right/>
      <top/>
      <bottom style="thin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11" fillId="0" borderId="0" applyFont="0" applyFill="0" applyBorder="0" applyAlignment="0" applyProtection="0"/>
  </cellStyleXfs>
  <cellXfs count="132">
    <xf numFmtId="0" fontId="0" fillId="0" borderId="0" xfId="0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Alignment="1">
      <alignment vertical="center"/>
    </xf>
    <xf numFmtId="0" fontId="0" fillId="0" borderId="0" xfId="0" applyAlignment="1"/>
    <xf numFmtId="0" fontId="7" fillId="6" borderId="1" xfId="1" applyFont="1" applyFill="1" applyAlignment="1">
      <alignment horizontal="center" vertical="center" wrapText="1"/>
    </xf>
    <xf numFmtId="0" fontId="5" fillId="6" borderId="1" xfId="1" applyFont="1" applyFill="1" applyAlignment="1">
      <alignment horizontal="center"/>
    </xf>
    <xf numFmtId="0" fontId="5" fillId="7" borderId="1" xfId="1" applyFont="1" applyFill="1" applyAlignment="1">
      <alignment horizontal="center"/>
    </xf>
    <xf numFmtId="0" fontId="8" fillId="0" borderId="1" xfId="1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top" wrapText="1"/>
    </xf>
    <xf numFmtId="0" fontId="0" fillId="0" borderId="0" xfId="0" applyBorder="1"/>
    <xf numFmtId="0" fontId="10" fillId="0" borderId="3" xfId="0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0" fillId="0" borderId="29" xfId="0" applyBorder="1"/>
    <xf numFmtId="0" fontId="10" fillId="5" borderId="3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9" fontId="10" fillId="0" borderId="2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3" fillId="7" borderId="1" xfId="1" applyNumberFormat="1" applyFont="1" applyFill="1" applyAlignment="1">
      <alignment horizontal="center" vertical="center" wrapText="1"/>
    </xf>
    <xf numFmtId="0" fontId="5" fillId="3" borderId="16" xfId="1" applyFont="1" applyFill="1" applyBorder="1" applyAlignment="1">
      <alignment horizontal="center" vertical="center" wrapText="1"/>
    </xf>
    <xf numFmtId="0" fontId="4" fillId="4" borderId="1" xfId="1" applyFont="1" applyFill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24" xfId="1" applyFont="1" applyFill="1" applyBorder="1" applyAlignment="1">
      <alignment horizontal="center" vertical="center"/>
    </xf>
    <xf numFmtId="0" fontId="7" fillId="0" borderId="25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7" fillId="0" borderId="1" xfId="1" applyFont="1" applyFill="1" applyAlignment="1">
      <alignment horizontal="center" vertical="center"/>
    </xf>
    <xf numFmtId="0" fontId="7" fillId="6" borderId="1" xfId="1" applyFont="1" applyFill="1" applyAlignment="1">
      <alignment horizontal="center" vertical="center" wrapText="1"/>
    </xf>
    <xf numFmtId="0" fontId="3" fillId="6" borderId="1" xfId="1" applyFont="1" applyFill="1" applyAlignment="1">
      <alignment horizontal="center"/>
    </xf>
    <xf numFmtId="0" fontId="2" fillId="6" borderId="1" xfId="1" applyFont="1" applyFill="1" applyAlignment="1">
      <alignment horizontal="center"/>
    </xf>
    <xf numFmtId="0" fontId="6" fillId="7" borderId="1" xfId="1" applyFont="1" applyFill="1" applyAlignment="1">
      <alignment horizontal="center" wrapText="1"/>
    </xf>
    <xf numFmtId="0" fontId="6" fillId="6" borderId="1" xfId="1" applyFont="1" applyFill="1"/>
    <xf numFmtId="0" fontId="6" fillId="7" borderId="1" xfId="1" applyFont="1" applyFill="1" applyAlignment="1">
      <alignment horizontal="left"/>
    </xf>
    <xf numFmtId="0" fontId="6" fillId="7" borderId="1" xfId="1" applyFont="1" applyFill="1" applyAlignment="1">
      <alignment horizontal="left" wrapText="1"/>
    </xf>
    <xf numFmtId="0" fontId="4" fillId="7" borderId="1" xfId="1" applyFont="1" applyFill="1" applyAlignment="1">
      <alignment horizontal="center" wrapText="1"/>
    </xf>
    <xf numFmtId="0" fontId="10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7" borderId="1" xfId="1" applyFill="1" applyAlignment="1">
      <alignment horizontal="center" wrapText="1"/>
    </xf>
    <xf numFmtId="0" fontId="6" fillId="7" borderId="18" xfId="1" applyFont="1" applyFill="1" applyBorder="1" applyAlignment="1">
      <alignment horizontal="center" wrapText="1"/>
    </xf>
    <xf numFmtId="0" fontId="6" fillId="7" borderId="20" xfId="1" applyFont="1" applyFill="1" applyBorder="1" applyAlignment="1">
      <alignment horizontal="center" wrapText="1"/>
    </xf>
    <xf numFmtId="0" fontId="6" fillId="7" borderId="19" xfId="1" applyFont="1" applyFill="1" applyBorder="1" applyAlignment="1">
      <alignment horizontal="center" wrapText="1"/>
    </xf>
    <xf numFmtId="0" fontId="14" fillId="0" borderId="0" xfId="0" applyFont="1"/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5" fillId="7" borderId="1" xfId="1" applyFont="1" applyFill="1" applyAlignment="1">
      <alignment horizontal="center" vertical="center" wrapText="1"/>
    </xf>
    <xf numFmtId="0" fontId="15" fillId="7" borderId="18" xfId="1" applyFont="1" applyFill="1" applyBorder="1" applyAlignment="1">
      <alignment horizontal="center" vertical="center" wrapText="1"/>
    </xf>
    <xf numFmtId="0" fontId="15" fillId="7" borderId="20" xfId="1" applyFont="1" applyFill="1" applyBorder="1" applyAlignment="1">
      <alignment horizontal="center" vertical="center" wrapText="1"/>
    </xf>
    <xf numFmtId="0" fontId="15" fillId="7" borderId="19" xfId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6" fillId="7" borderId="1" xfId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10" fontId="13" fillId="7" borderId="1" xfId="1" applyNumberFormat="1" applyFont="1" applyFill="1" applyAlignment="1">
      <alignment horizontal="center"/>
    </xf>
    <xf numFmtId="9" fontId="13" fillId="7" borderId="1" xfId="2" applyNumberFormat="1" applyFont="1" applyFill="1" applyBorder="1" applyAlignment="1">
      <alignment horizontal="center"/>
    </xf>
  </cellXfs>
  <cellStyles count="3">
    <cellStyle name="Normal" xfId="0" builtinId="0"/>
    <cellStyle name="Output" xfId="1" builtinId="21"/>
    <cellStyle name="Percent" xfId="2" builtinId="5"/>
  </cellStyles>
  <dxfs count="4"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3F3F3F"/>
        <name val="Times New Roman"/>
        <scheme val="none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4</xdr:row>
      <xdr:rowOff>19050</xdr:rowOff>
    </xdr:from>
    <xdr:to>
      <xdr:col>2</xdr:col>
      <xdr:colOff>49530</xdr:colOff>
      <xdr:row>5</xdr:row>
      <xdr:rowOff>175260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Rectangle: Rounded Corners 31"/>
            <xdr:cNvSpPr>
              <a:spLocks noChangeArrowheads="1"/>
            </xdr:cNvSpPr>
          </xdr:nvSpPr>
          <xdr:spPr bwMode="auto">
            <a:xfrm>
              <a:off x="238125" y="781050"/>
              <a:ext cx="1030605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 xmlns="">
        <xdr:sp macro="" textlink="">
          <xdr:nvSpPr>
            <xdr:cNvPr id="2" name="Rectangle: Rounded Corners 31"/>
            <xdr:cNvSpPr>
              <a:spLocks noChangeArrowheads="1"/>
            </xdr:cNvSpPr>
          </xdr:nvSpPr>
          <xdr:spPr bwMode="auto">
            <a:xfrm>
              <a:off x="238125" y="781050"/>
              <a:ext cx="1030605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  <xdr:oneCellAnchor>
    <xdr:from>
      <xdr:col>8</xdr:col>
      <xdr:colOff>140753</xdr:colOff>
      <xdr:row>25</xdr:row>
      <xdr:rowOff>140758</xdr:rowOff>
    </xdr:from>
    <xdr:ext cx="1626663" cy="53657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4"/>
            <xdr:cNvSpPr txBox="1"/>
          </xdr:nvSpPr>
          <xdr:spPr>
            <a:xfrm>
              <a:off x="5051420" y="5104341"/>
              <a:ext cx="1626663" cy="5365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400</m:t>
                      </m:r>
                    </m:num>
                    <m:den>
                      <m:r>
                        <a:rPr lang="en-US" sz="1600" b="0" i="1">
                          <a:latin typeface="Cambria Math" panose="02040503050406030204" pitchFamily="18" charset="0"/>
                        </a:rPr>
                        <m:t>12</m:t>
                      </m:r>
                    </m:den>
                  </m:f>
                </m:oMath>
              </a14:m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x 100 </a:t>
              </a:r>
              <a:r>
                <a:rPr lang="en-US" sz="1600" b="0"/>
                <a:t>=</a:t>
              </a:r>
              <a:r>
                <a:rPr lang="en-US" sz="1600" b="0" baseline="0"/>
                <a:t> </a:t>
              </a:r>
              <a:endParaRPr lang="en-US" sz="1600" b="0"/>
            </a:p>
          </xdr:txBody>
        </xdr:sp>
      </mc:Choice>
      <mc:Fallback>
        <xdr:sp macro="" textlink="">
          <xdr:nvSpPr>
            <xdr:cNvPr id="5" name="TextBox 4"/>
            <xdr:cNvSpPr txBox="1"/>
          </xdr:nvSpPr>
          <xdr:spPr>
            <a:xfrm>
              <a:off x="5051420" y="5104341"/>
              <a:ext cx="1626663" cy="5365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400/12</a:t>
              </a:r>
              <a:r>
                <a:rPr lang="en-US" sz="1600">
                  <a:latin typeface="Times New Roman" panose="02020603050405020304" pitchFamily="18" charset="0"/>
                  <a:cs typeface="Times New Roman" panose="02020603050405020304" pitchFamily="18" charset="0"/>
                </a:rPr>
                <a:t>  x 100 </a:t>
              </a:r>
              <a:r>
                <a:rPr lang="en-US" sz="1600" b="0"/>
                <a:t>=</a:t>
              </a:r>
              <a:r>
                <a:rPr lang="en-US" sz="1600" b="0" baseline="0"/>
                <a:t> </a:t>
              </a:r>
              <a:endParaRPr lang="en-US" sz="1600" b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52120</xdr:colOff>
      <xdr:row>26</xdr:row>
      <xdr:rowOff>127531</xdr:rowOff>
    </xdr:from>
    <xdr:ext cx="1233756" cy="39619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1873776" y="5211500"/>
              <a:ext cx="1233756" cy="3961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6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600" b="0" i="1">
                          <a:latin typeface="Cambria Math" panose="02040503050406030204" pitchFamily="18" charset="0"/>
                        </a:rPr>
                        <m:t>725</m:t>
                      </m:r>
                    </m:num>
                    <m:den>
                      <m:r>
                        <a:rPr lang="en-US" sz="1600" b="0" i="1">
                          <a:latin typeface="Cambria Math" panose="02040503050406030204" pitchFamily="18" charset="0"/>
                        </a:rPr>
                        <m:t>12</m:t>
                      </m:r>
                    </m:den>
                  </m:f>
                </m:oMath>
              </a14:m>
              <a:r>
                <a:rPr lang="en-US" sz="1100"/>
                <a:t>   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X 100% </a:t>
              </a:r>
              <a:r>
                <a:rPr lang="en-US" sz="2400" b="0"/>
                <a:t>=</a:t>
              </a:r>
              <a:r>
                <a:rPr lang="en-US" sz="1800" b="0" baseline="0"/>
                <a:t> </a:t>
              </a:r>
              <a:endParaRPr lang="en-US" sz="1800" b="0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1873776" y="5211500"/>
              <a:ext cx="1233756" cy="3961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725/12</a:t>
              </a:r>
              <a:r>
                <a:rPr lang="en-US" sz="1100"/>
                <a:t>   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X 100% </a:t>
              </a:r>
              <a:r>
                <a:rPr lang="en-US" sz="2400" b="0"/>
                <a:t>=</a:t>
              </a:r>
              <a:r>
                <a:rPr lang="en-US" sz="1800" b="0" baseline="0"/>
                <a:t> </a:t>
              </a:r>
              <a:endParaRPr lang="en-US" sz="1800" b="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75932</xdr:colOff>
      <xdr:row>25</xdr:row>
      <xdr:rowOff>175157</xdr:rowOff>
    </xdr:from>
    <xdr:ext cx="1295668" cy="3077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1904732" y="5071007"/>
              <a:ext cx="1295668" cy="307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n-US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400" b="0" i="1">
                          <a:latin typeface="Cambria Math" panose="02040503050406030204" pitchFamily="18" charset="0"/>
                        </a:rPr>
                        <m:t>1150</m:t>
                      </m:r>
                    </m:num>
                    <m:den>
                      <m:r>
                        <a:rPr lang="en-US" sz="1400" b="0" i="1">
                          <a:latin typeface="Cambria Math" panose="02040503050406030204" pitchFamily="18" charset="0"/>
                        </a:rPr>
                        <m:t>12</m:t>
                      </m:r>
                    </m:den>
                  </m:f>
                </m:oMath>
              </a14:m>
              <a:r>
                <a:rPr lang="en-US" sz="1400"/>
                <a:t>   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X 100% </a:t>
              </a:r>
              <a:r>
                <a:rPr lang="en-US" sz="1400" b="0"/>
                <a:t>=</a:t>
              </a:r>
              <a:r>
                <a:rPr lang="en-US" sz="1400" b="0" baseline="0"/>
                <a:t> </a:t>
              </a:r>
              <a:endParaRPr lang="en-US" sz="1400" b="0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1904732" y="5071007"/>
              <a:ext cx="1295668" cy="307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400" b="0" i="0">
                  <a:latin typeface="Cambria Math" panose="02040503050406030204" pitchFamily="18" charset="0"/>
                </a:rPr>
                <a:t>1150/12</a:t>
              </a:r>
              <a:r>
                <a:rPr lang="en-US" sz="1400"/>
                <a:t>   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X 100% </a:t>
              </a:r>
              <a:r>
                <a:rPr lang="en-US" sz="1400" b="0"/>
                <a:t>=</a:t>
              </a:r>
              <a:r>
                <a:rPr lang="en-US" sz="1400" b="0" baseline="0"/>
                <a:t> </a:t>
              </a:r>
              <a:endParaRPr lang="en-US" sz="1400" b="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2</xdr:row>
      <xdr:rowOff>9525</xdr:rowOff>
    </xdr:from>
    <xdr:to>
      <xdr:col>10</xdr:col>
      <xdr:colOff>338757</xdr:colOff>
      <xdr:row>14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90525"/>
          <a:ext cx="5853732" cy="2371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4" name="Table4" displayName="Table4" ref="C5:D17" totalsRowShown="0" headerRowDxfId="3" dataDxfId="2" headerRowCellStyle="Output" dataCellStyle="Output">
  <autoFilter ref="C5:D17">
    <filterColumn colId="0" hiddenButton="1"/>
    <filterColumn colId="1" hiddenButton="1"/>
  </autoFilter>
  <tableColumns count="2">
    <tableColumn id="1" name="NO" dataDxfId="1" dataCellStyle="Output"/>
    <tableColumn id="2" name="NAMA" dataDxfId="0" dataCellStyle="Outpu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V23"/>
  <sheetViews>
    <sheetView tabSelected="1" zoomScale="90" zoomScaleNormal="90" workbookViewId="0">
      <selection activeCell="S22" sqref="S22"/>
    </sheetView>
  </sheetViews>
  <sheetFormatPr defaultRowHeight="15" x14ac:dyDescent="0.25"/>
  <cols>
    <col min="4" max="5" width="11.5703125" customWidth="1"/>
    <col min="6" max="6" width="8.140625" customWidth="1"/>
    <col min="7" max="7" width="9.140625" customWidth="1"/>
    <col min="9" max="10" width="9.140625" customWidth="1"/>
    <col min="11" max="11" width="7.5703125" customWidth="1"/>
    <col min="12" max="12" width="6.85546875" customWidth="1"/>
    <col min="21" max="21" width="6.42578125" customWidth="1"/>
  </cols>
  <sheetData>
    <row r="3" spans="2:22" x14ac:dyDescent="0.25">
      <c r="F3" s="63" t="s">
        <v>17</v>
      </c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2:22" ht="15.75" customHeight="1" x14ac:dyDescent="0.25">
      <c r="B4" s="4"/>
      <c r="C4" s="62" t="s">
        <v>1</v>
      </c>
      <c r="D4" s="62"/>
      <c r="E4" s="4"/>
      <c r="F4" s="77" t="s">
        <v>18</v>
      </c>
      <c r="G4" s="77"/>
      <c r="H4" s="77"/>
      <c r="I4" s="77"/>
      <c r="J4" s="77"/>
      <c r="K4" s="77"/>
      <c r="L4" s="77"/>
      <c r="M4" s="77" t="s">
        <v>16</v>
      </c>
      <c r="N4" s="77"/>
      <c r="O4" s="77"/>
      <c r="P4" s="77"/>
      <c r="Q4" s="77"/>
      <c r="R4" s="77"/>
      <c r="S4" s="77"/>
      <c r="T4" s="77"/>
      <c r="U4" s="77"/>
      <c r="V4" s="6" t="s">
        <v>19</v>
      </c>
    </row>
    <row r="5" spans="2:22" ht="15.75" customHeight="1" x14ac:dyDescent="0.25">
      <c r="C5" s="7" t="s">
        <v>2</v>
      </c>
      <c r="D5" s="7" t="s">
        <v>3</v>
      </c>
      <c r="F5" s="64" t="s">
        <v>20</v>
      </c>
      <c r="G5" s="65"/>
      <c r="H5" s="65"/>
      <c r="I5" s="65"/>
      <c r="J5" s="65"/>
      <c r="K5" s="65"/>
      <c r="L5" s="66"/>
      <c r="M5" s="64" t="s">
        <v>23</v>
      </c>
      <c r="N5" s="65"/>
      <c r="O5" s="65"/>
      <c r="P5" s="65"/>
      <c r="Q5" s="65"/>
      <c r="R5" s="65"/>
      <c r="S5" s="65"/>
      <c r="T5" s="65"/>
      <c r="U5" s="66"/>
      <c r="V5" s="9">
        <v>1</v>
      </c>
    </row>
    <row r="6" spans="2:22" ht="15.75" customHeight="1" x14ac:dyDescent="0.25">
      <c r="C6" s="8">
        <v>1</v>
      </c>
      <c r="D6" s="8" t="s">
        <v>4</v>
      </c>
      <c r="F6" s="67"/>
      <c r="G6" s="68"/>
      <c r="H6" s="68"/>
      <c r="I6" s="68"/>
      <c r="J6" s="68"/>
      <c r="K6" s="68"/>
      <c r="L6" s="69"/>
      <c r="M6" s="64" t="s">
        <v>24</v>
      </c>
      <c r="N6" s="65"/>
      <c r="O6" s="65"/>
      <c r="P6" s="65"/>
      <c r="Q6" s="65"/>
      <c r="R6" s="65"/>
      <c r="S6" s="65"/>
      <c r="T6" s="65"/>
      <c r="U6" s="66"/>
      <c r="V6" s="9">
        <v>2</v>
      </c>
    </row>
    <row r="7" spans="2:22" ht="15.75" customHeight="1" x14ac:dyDescent="0.25">
      <c r="C7" s="8">
        <v>2</v>
      </c>
      <c r="D7" s="8" t="s">
        <v>5</v>
      </c>
      <c r="F7" s="70"/>
      <c r="G7" s="71"/>
      <c r="H7" s="71"/>
      <c r="I7" s="71"/>
      <c r="J7" s="71"/>
      <c r="K7" s="71"/>
      <c r="L7" s="72"/>
      <c r="M7" s="64" t="s">
        <v>25</v>
      </c>
      <c r="N7" s="65"/>
      <c r="O7" s="65"/>
      <c r="P7" s="65"/>
      <c r="Q7" s="65"/>
      <c r="R7" s="65"/>
      <c r="S7" s="65"/>
      <c r="T7" s="65"/>
      <c r="U7" s="66"/>
      <c r="V7" s="9">
        <v>3</v>
      </c>
    </row>
    <row r="8" spans="2:22" ht="15.75" customHeight="1" x14ac:dyDescent="0.25">
      <c r="C8" s="8">
        <v>3</v>
      </c>
      <c r="D8" s="8" t="s">
        <v>6</v>
      </c>
      <c r="F8" s="73"/>
      <c r="G8" s="74"/>
      <c r="H8" s="74"/>
      <c r="I8" s="74"/>
      <c r="J8" s="74"/>
      <c r="K8" s="74"/>
      <c r="L8" s="75"/>
      <c r="M8" s="64" t="s">
        <v>26</v>
      </c>
      <c r="N8" s="65"/>
      <c r="O8" s="65"/>
      <c r="P8" s="65"/>
      <c r="Q8" s="65"/>
      <c r="R8" s="65"/>
      <c r="S8" s="65"/>
      <c r="T8" s="65"/>
      <c r="U8" s="66"/>
      <c r="V8" s="9">
        <v>4</v>
      </c>
    </row>
    <row r="9" spans="2:22" ht="15.75" customHeight="1" x14ac:dyDescent="0.25">
      <c r="C9" s="8">
        <v>4</v>
      </c>
      <c r="D9" s="8" t="s">
        <v>7</v>
      </c>
      <c r="F9" s="64" t="s">
        <v>21</v>
      </c>
      <c r="G9" s="65"/>
      <c r="H9" s="65"/>
      <c r="I9" s="65"/>
      <c r="J9" s="65"/>
      <c r="K9" s="65"/>
      <c r="L9" s="66"/>
      <c r="M9" s="64" t="s">
        <v>27</v>
      </c>
      <c r="N9" s="65"/>
      <c r="O9" s="65"/>
      <c r="P9" s="65"/>
      <c r="Q9" s="65"/>
      <c r="R9" s="65"/>
      <c r="S9" s="65"/>
      <c r="T9" s="65"/>
      <c r="U9" s="66"/>
      <c r="V9" s="9">
        <v>1</v>
      </c>
    </row>
    <row r="10" spans="2:22" ht="15.75" customHeight="1" x14ac:dyDescent="0.25">
      <c r="C10" s="8">
        <v>5</v>
      </c>
      <c r="D10" s="8" t="s">
        <v>8</v>
      </c>
      <c r="F10" s="76"/>
      <c r="G10" s="76"/>
      <c r="H10" s="76"/>
      <c r="I10" s="76"/>
      <c r="J10" s="76"/>
      <c r="K10" s="76"/>
      <c r="L10" s="76"/>
      <c r="M10" s="64" t="s">
        <v>28</v>
      </c>
      <c r="N10" s="65"/>
      <c r="O10" s="65"/>
      <c r="P10" s="65"/>
      <c r="Q10" s="65"/>
      <c r="R10" s="65"/>
      <c r="S10" s="65"/>
      <c r="T10" s="65"/>
      <c r="U10" s="66"/>
      <c r="V10" s="9">
        <v>2</v>
      </c>
    </row>
    <row r="11" spans="2:22" ht="15.75" customHeight="1" x14ac:dyDescent="0.25">
      <c r="C11" s="8">
        <v>6</v>
      </c>
      <c r="D11" s="8" t="s">
        <v>9</v>
      </c>
      <c r="F11" s="76"/>
      <c r="G11" s="76"/>
      <c r="H11" s="76"/>
      <c r="I11" s="76"/>
      <c r="J11" s="76"/>
      <c r="K11" s="76"/>
      <c r="L11" s="76"/>
      <c r="M11" s="64" t="s">
        <v>29</v>
      </c>
      <c r="N11" s="65"/>
      <c r="O11" s="65"/>
      <c r="P11" s="65"/>
      <c r="Q11" s="65"/>
      <c r="R11" s="65"/>
      <c r="S11" s="65"/>
      <c r="T11" s="65"/>
      <c r="U11" s="66"/>
      <c r="V11" s="9">
        <v>3</v>
      </c>
    </row>
    <row r="12" spans="2:22" ht="15.75" customHeight="1" x14ac:dyDescent="0.25">
      <c r="C12" s="8">
        <v>7</v>
      </c>
      <c r="D12" s="8" t="s">
        <v>10</v>
      </c>
      <c r="F12" s="76"/>
      <c r="G12" s="76"/>
      <c r="H12" s="76"/>
      <c r="I12" s="76"/>
      <c r="J12" s="76"/>
      <c r="K12" s="76"/>
      <c r="L12" s="76"/>
      <c r="M12" s="64" t="s">
        <v>30</v>
      </c>
      <c r="N12" s="65"/>
      <c r="O12" s="65"/>
      <c r="P12" s="65"/>
      <c r="Q12" s="65"/>
      <c r="R12" s="65"/>
      <c r="S12" s="65"/>
      <c r="T12" s="65"/>
      <c r="U12" s="66"/>
      <c r="V12" s="9">
        <v>4</v>
      </c>
    </row>
    <row r="13" spans="2:22" ht="15.75" customHeight="1" x14ac:dyDescent="0.25">
      <c r="C13" s="8">
        <v>8</v>
      </c>
      <c r="D13" s="8" t="s">
        <v>11</v>
      </c>
      <c r="F13" s="64" t="s">
        <v>22</v>
      </c>
      <c r="G13" s="65"/>
      <c r="H13" s="65"/>
      <c r="I13" s="65"/>
      <c r="J13" s="65"/>
      <c r="K13" s="65"/>
      <c r="L13" s="66"/>
      <c r="M13" s="64" t="s">
        <v>31</v>
      </c>
      <c r="N13" s="65"/>
      <c r="O13" s="65"/>
      <c r="P13" s="65"/>
      <c r="Q13" s="65"/>
      <c r="R13" s="65"/>
      <c r="S13" s="65"/>
      <c r="T13" s="65"/>
      <c r="U13" s="66"/>
      <c r="V13" s="9">
        <v>1</v>
      </c>
    </row>
    <row r="14" spans="2:22" ht="15.75" customHeight="1" x14ac:dyDescent="0.25">
      <c r="C14" s="8">
        <v>9</v>
      </c>
      <c r="D14" s="8" t="s">
        <v>12</v>
      </c>
      <c r="F14" s="76"/>
      <c r="G14" s="76"/>
      <c r="H14" s="76"/>
      <c r="I14" s="76"/>
      <c r="J14" s="76"/>
      <c r="K14" s="76"/>
      <c r="L14" s="76"/>
      <c r="M14" s="64" t="s">
        <v>32</v>
      </c>
      <c r="N14" s="65"/>
      <c r="O14" s="65"/>
      <c r="P14" s="65"/>
      <c r="Q14" s="65"/>
      <c r="R14" s="65"/>
      <c r="S14" s="65"/>
      <c r="T14" s="65"/>
      <c r="U14" s="66"/>
      <c r="V14" s="9">
        <v>2</v>
      </c>
    </row>
    <row r="15" spans="2:22" ht="15.75" customHeight="1" x14ac:dyDescent="0.25">
      <c r="C15" s="8">
        <v>10</v>
      </c>
      <c r="D15" s="8" t="s">
        <v>13</v>
      </c>
      <c r="F15" s="76"/>
      <c r="G15" s="76"/>
      <c r="H15" s="76"/>
      <c r="I15" s="76"/>
      <c r="J15" s="76"/>
      <c r="K15" s="76"/>
      <c r="L15" s="76"/>
      <c r="M15" s="64" t="s">
        <v>33</v>
      </c>
      <c r="N15" s="65"/>
      <c r="O15" s="65"/>
      <c r="P15" s="65"/>
      <c r="Q15" s="65"/>
      <c r="R15" s="65"/>
      <c r="S15" s="65"/>
      <c r="T15" s="65"/>
      <c r="U15" s="66"/>
      <c r="V15" s="9">
        <v>3</v>
      </c>
    </row>
    <row r="16" spans="2:22" ht="15.75" customHeight="1" x14ac:dyDescent="0.25">
      <c r="C16" s="8">
        <v>11</v>
      </c>
      <c r="D16" s="8" t="s">
        <v>14</v>
      </c>
      <c r="F16" s="76"/>
      <c r="G16" s="76"/>
      <c r="H16" s="76"/>
      <c r="I16" s="76"/>
      <c r="J16" s="76"/>
      <c r="K16" s="76"/>
      <c r="L16" s="76"/>
      <c r="M16" s="64" t="s">
        <v>34</v>
      </c>
      <c r="N16" s="65"/>
      <c r="O16" s="65"/>
      <c r="P16" s="65"/>
      <c r="Q16" s="65"/>
      <c r="R16" s="65"/>
      <c r="S16" s="65"/>
      <c r="T16" s="65"/>
      <c r="U16" s="66"/>
      <c r="V16" s="9">
        <v>4</v>
      </c>
    </row>
    <row r="17" spans="3:17" ht="15.75" customHeight="1" x14ac:dyDescent="0.25">
      <c r="C17" s="8">
        <v>12</v>
      </c>
      <c r="D17" s="8" t="s">
        <v>15</v>
      </c>
      <c r="H17" s="5"/>
      <c r="I17" s="5"/>
      <c r="J17" s="5"/>
      <c r="K17" s="5"/>
      <c r="L17" s="5"/>
      <c r="M17" s="5"/>
      <c r="N17" s="5"/>
    </row>
    <row r="18" spans="3:17" ht="15" customHeight="1" x14ac:dyDescent="0.25">
      <c r="M18" s="78" t="s">
        <v>39</v>
      </c>
      <c r="N18" s="79"/>
      <c r="O18" s="79"/>
      <c r="P18" s="79"/>
      <c r="Q18" s="79"/>
    </row>
    <row r="19" spans="3:17" x14ac:dyDescent="0.25">
      <c r="M19" s="80" t="s">
        <v>35</v>
      </c>
      <c r="N19" s="80"/>
      <c r="O19" s="80"/>
      <c r="P19" s="80"/>
      <c r="Q19" s="80"/>
    </row>
    <row r="20" spans="3:17" x14ac:dyDescent="0.25">
      <c r="M20" s="80" t="s">
        <v>36</v>
      </c>
      <c r="N20" s="80"/>
      <c r="O20" s="80"/>
      <c r="P20" s="80"/>
      <c r="Q20" s="80"/>
    </row>
    <row r="21" spans="3:17" ht="15" customHeight="1" x14ac:dyDescent="0.25">
      <c r="M21" s="80" t="s">
        <v>38</v>
      </c>
      <c r="N21" s="80"/>
      <c r="O21" s="80"/>
      <c r="P21" s="80"/>
      <c r="Q21" s="80"/>
    </row>
    <row r="22" spans="3:17" ht="15" customHeight="1" x14ac:dyDescent="0.25">
      <c r="M22" s="80" t="s">
        <v>37</v>
      </c>
      <c r="N22" s="80"/>
      <c r="O22" s="80"/>
      <c r="P22" s="80"/>
      <c r="Q22" s="80"/>
    </row>
    <row r="23" spans="3:17" ht="15" customHeight="1" x14ac:dyDescent="0.25"/>
  </sheetData>
  <mergeCells count="27">
    <mergeCell ref="M18:Q18"/>
    <mergeCell ref="M19:Q19"/>
    <mergeCell ref="M20:Q20"/>
    <mergeCell ref="M21:Q21"/>
    <mergeCell ref="M22:Q22"/>
    <mergeCell ref="F14:L16"/>
    <mergeCell ref="M16:U16"/>
    <mergeCell ref="F4:L4"/>
    <mergeCell ref="M4:U4"/>
    <mergeCell ref="M15:U15"/>
    <mergeCell ref="M14:U14"/>
    <mergeCell ref="M5:U5"/>
    <mergeCell ref="M6:U6"/>
    <mergeCell ref="M7:U7"/>
    <mergeCell ref="M8:U8"/>
    <mergeCell ref="M9:U9"/>
    <mergeCell ref="M10:U10"/>
    <mergeCell ref="C4:D4"/>
    <mergeCell ref="F3:V3"/>
    <mergeCell ref="M11:U11"/>
    <mergeCell ref="M12:U12"/>
    <mergeCell ref="M13:U13"/>
    <mergeCell ref="F9:L9"/>
    <mergeCell ref="F13:L13"/>
    <mergeCell ref="F5:L5"/>
    <mergeCell ref="F6:L8"/>
    <mergeCell ref="F10:L12"/>
  </mergeCells>
  <conditionalFormatting sqref="B4:C4 E4:F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7"/>
  <sheetViews>
    <sheetView topLeftCell="F7" zoomScale="90" zoomScaleNormal="90" workbookViewId="0">
      <selection activeCell="V21" sqref="V21"/>
    </sheetView>
  </sheetViews>
  <sheetFormatPr defaultRowHeight="15" x14ac:dyDescent="0.25"/>
  <cols>
    <col min="10" max="10" width="8.140625" customWidth="1"/>
    <col min="11" max="11" width="11.7109375" customWidth="1"/>
    <col min="22" max="22" width="10.7109375" bestFit="1" customWidth="1"/>
  </cols>
  <sheetData>
    <row r="2" spans="1:23" x14ac:dyDescent="0.25">
      <c r="H2" s="3"/>
      <c r="L2" s="21"/>
    </row>
    <row r="3" spans="1:23" ht="15" customHeight="1" x14ac:dyDescent="0.25">
      <c r="A3" s="84" t="s">
        <v>44</v>
      </c>
      <c r="B3" s="84"/>
      <c r="C3" s="84"/>
      <c r="D3" s="84"/>
      <c r="E3" s="84"/>
      <c r="F3" s="50"/>
      <c r="G3" s="18"/>
      <c r="H3" s="88"/>
      <c r="I3" s="89" t="s">
        <v>46</v>
      </c>
      <c r="J3" s="90"/>
      <c r="K3" s="90"/>
      <c r="L3" s="90"/>
      <c r="M3" s="90"/>
      <c r="N3" s="90"/>
      <c r="O3" s="90"/>
      <c r="P3" s="90"/>
      <c r="Q3" s="90"/>
      <c r="R3" s="90"/>
      <c r="S3" s="90"/>
      <c r="T3" s="91"/>
      <c r="U3" s="12"/>
      <c r="V3" s="12"/>
      <c r="W3" s="1"/>
    </row>
    <row r="4" spans="1:23" ht="15" customHeight="1" x14ac:dyDescent="0.25">
      <c r="G4" s="13"/>
      <c r="H4" s="88"/>
      <c r="I4" s="92"/>
      <c r="J4" s="93"/>
      <c r="K4" s="93"/>
      <c r="L4" s="93"/>
      <c r="M4" s="93"/>
      <c r="N4" s="93"/>
      <c r="O4" s="93"/>
      <c r="P4" s="93"/>
      <c r="Q4" s="93"/>
      <c r="R4" s="93"/>
      <c r="S4" s="93"/>
      <c r="T4" s="94"/>
      <c r="U4" s="14"/>
      <c r="V4" s="13"/>
      <c r="W4" s="1"/>
    </row>
    <row r="5" spans="1:23" x14ac:dyDescent="0.25">
      <c r="F5" s="2"/>
      <c r="G5" s="14"/>
      <c r="H5" s="88"/>
      <c r="I5" s="95"/>
      <c r="J5" s="96"/>
      <c r="K5" s="96"/>
      <c r="L5" s="96"/>
      <c r="M5" s="96"/>
      <c r="N5" s="96"/>
      <c r="O5" s="96"/>
      <c r="P5" s="96"/>
      <c r="Q5" s="96"/>
      <c r="R5" s="96"/>
      <c r="S5" s="96"/>
      <c r="T5" s="97"/>
      <c r="U5" s="14"/>
      <c r="V5" s="13"/>
    </row>
    <row r="6" spans="1:23" ht="25.5" customHeight="1" x14ac:dyDescent="0.25">
      <c r="G6" s="16" t="s">
        <v>0</v>
      </c>
      <c r="H6" s="88" t="s">
        <v>49</v>
      </c>
      <c r="I6" s="99" t="s">
        <v>45</v>
      </c>
      <c r="J6" s="99"/>
      <c r="K6" s="99"/>
      <c r="L6" s="100"/>
      <c r="M6" s="101" t="s">
        <v>50</v>
      </c>
      <c r="N6" s="101"/>
      <c r="O6" s="101"/>
      <c r="P6" s="102"/>
      <c r="Q6" s="101" t="s">
        <v>51</v>
      </c>
      <c r="R6" s="101"/>
      <c r="S6" s="101"/>
      <c r="T6" s="102"/>
      <c r="U6" s="49" t="s">
        <v>47</v>
      </c>
      <c r="V6" s="14" t="s">
        <v>48</v>
      </c>
      <c r="W6" s="1"/>
    </row>
    <row r="7" spans="1:23" x14ac:dyDescent="0.25">
      <c r="G7" s="56"/>
      <c r="H7" s="98"/>
      <c r="I7" s="19">
        <v>1</v>
      </c>
      <c r="J7" s="19">
        <v>2</v>
      </c>
      <c r="K7" s="51">
        <v>3</v>
      </c>
      <c r="L7" s="52">
        <v>4</v>
      </c>
      <c r="M7" s="52">
        <v>1</v>
      </c>
      <c r="N7" s="19">
        <v>2</v>
      </c>
      <c r="O7" s="52">
        <v>3</v>
      </c>
      <c r="P7" s="11">
        <v>4</v>
      </c>
      <c r="Q7" s="19">
        <v>1</v>
      </c>
      <c r="R7" s="19">
        <v>2</v>
      </c>
      <c r="S7" s="17">
        <v>3</v>
      </c>
      <c r="T7" s="19">
        <v>4</v>
      </c>
      <c r="U7" s="11"/>
      <c r="V7" s="17"/>
      <c r="W7" s="1"/>
    </row>
    <row r="8" spans="1:23" ht="15" customHeight="1" x14ac:dyDescent="0.25">
      <c r="B8" s="81" t="s">
        <v>43</v>
      </c>
      <c r="C8" s="81"/>
      <c r="F8" s="2"/>
      <c r="G8" s="27">
        <v>1</v>
      </c>
      <c r="H8" s="57" t="s">
        <v>4</v>
      </c>
      <c r="I8" s="10">
        <v>1</v>
      </c>
      <c r="J8" s="36"/>
      <c r="K8" s="27"/>
      <c r="L8" s="22"/>
      <c r="M8" s="27">
        <v>1</v>
      </c>
      <c r="N8" s="29"/>
      <c r="O8" s="42"/>
      <c r="P8" s="27"/>
      <c r="Q8" s="34">
        <v>1</v>
      </c>
      <c r="R8" s="27"/>
      <c r="S8" s="28"/>
      <c r="T8" s="27"/>
      <c r="U8" s="54">
        <f>SUM(I8:T8)</f>
        <v>3</v>
      </c>
      <c r="V8" s="59">
        <f>U8/12*100%</f>
        <v>0.25</v>
      </c>
      <c r="W8" s="1"/>
    </row>
    <row r="9" spans="1:23" ht="15" customHeight="1" x14ac:dyDescent="0.25">
      <c r="B9" s="82" t="s">
        <v>40</v>
      </c>
      <c r="C9" s="82"/>
      <c r="G9" s="34">
        <v>2</v>
      </c>
      <c r="H9" s="25" t="s">
        <v>5</v>
      </c>
      <c r="I9" s="34">
        <v>1</v>
      </c>
      <c r="J9" s="34"/>
      <c r="K9" s="27"/>
      <c r="L9" s="28"/>
      <c r="M9" s="34">
        <v>1</v>
      </c>
      <c r="N9" s="34"/>
      <c r="O9" s="36"/>
      <c r="P9" s="27"/>
      <c r="Q9" s="22">
        <v>1</v>
      </c>
      <c r="R9" s="27"/>
      <c r="S9" s="36"/>
      <c r="T9" s="36"/>
      <c r="U9" s="54">
        <f t="shared" ref="U9:U19" si="0">SUM(I9:T9)</f>
        <v>3</v>
      </c>
      <c r="V9" s="59">
        <f t="shared" ref="V9:V19" si="1">U9/12*100%</f>
        <v>0.25</v>
      </c>
    </row>
    <row r="10" spans="1:23" ht="15" customHeight="1" x14ac:dyDescent="0.25">
      <c r="B10" s="83" t="s">
        <v>41</v>
      </c>
      <c r="C10" s="83"/>
      <c r="D10" s="83"/>
      <c r="E10" s="83"/>
      <c r="G10" s="27">
        <v>3</v>
      </c>
      <c r="H10" s="44" t="s">
        <v>6</v>
      </c>
      <c r="I10" s="27">
        <v>1</v>
      </c>
      <c r="J10" s="36"/>
      <c r="K10" s="27"/>
      <c r="L10" s="34"/>
      <c r="M10" s="27">
        <v>1</v>
      </c>
      <c r="N10" s="27"/>
      <c r="O10" s="53"/>
      <c r="P10" s="36"/>
      <c r="Q10" s="34">
        <v>1</v>
      </c>
      <c r="R10" s="27"/>
      <c r="S10" s="36"/>
      <c r="T10" s="34"/>
      <c r="U10" s="54">
        <f t="shared" si="0"/>
        <v>3</v>
      </c>
      <c r="V10" s="59">
        <f t="shared" si="1"/>
        <v>0.25</v>
      </c>
    </row>
    <row r="11" spans="1:23" x14ac:dyDescent="0.25">
      <c r="B11" s="82" t="s">
        <v>42</v>
      </c>
      <c r="C11" s="82"/>
      <c r="D11" s="82"/>
      <c r="F11" s="2"/>
      <c r="G11" s="34">
        <v>4</v>
      </c>
      <c r="H11" s="45" t="s">
        <v>7</v>
      </c>
      <c r="I11" s="34">
        <v>1</v>
      </c>
      <c r="J11" s="38"/>
      <c r="K11" s="36"/>
      <c r="L11" s="34"/>
      <c r="M11" s="34">
        <v>1</v>
      </c>
      <c r="N11" s="34"/>
      <c r="O11" s="27"/>
      <c r="P11" s="27"/>
      <c r="Q11" s="26">
        <v>1</v>
      </c>
      <c r="R11" s="36"/>
      <c r="S11" s="27"/>
      <c r="T11" s="28"/>
      <c r="U11" s="54">
        <f t="shared" si="0"/>
        <v>3</v>
      </c>
      <c r="V11" s="59">
        <f t="shared" si="1"/>
        <v>0.25</v>
      </c>
    </row>
    <row r="12" spans="1:23" x14ac:dyDescent="0.25">
      <c r="F12" s="2"/>
      <c r="G12" s="27">
        <v>5</v>
      </c>
      <c r="H12" s="44" t="s">
        <v>8</v>
      </c>
      <c r="I12" s="27">
        <v>1</v>
      </c>
      <c r="J12" s="34"/>
      <c r="K12" s="27"/>
      <c r="L12" s="34"/>
      <c r="M12" s="27">
        <v>1</v>
      </c>
      <c r="N12" s="27"/>
      <c r="O12" s="27"/>
      <c r="P12" s="28"/>
      <c r="Q12" s="27">
        <v>1</v>
      </c>
      <c r="R12" s="36"/>
      <c r="S12" s="27"/>
      <c r="T12" s="34"/>
      <c r="U12" s="54">
        <f t="shared" si="0"/>
        <v>3</v>
      </c>
      <c r="V12" s="59">
        <f t="shared" si="1"/>
        <v>0.25</v>
      </c>
    </row>
    <row r="13" spans="1:23" x14ac:dyDescent="0.25">
      <c r="G13" s="34">
        <v>6</v>
      </c>
      <c r="H13" s="44" t="s">
        <v>9</v>
      </c>
      <c r="I13" s="27"/>
      <c r="J13" s="34">
        <v>2</v>
      </c>
      <c r="K13" s="27"/>
      <c r="L13" s="34"/>
      <c r="M13" s="27"/>
      <c r="N13" s="36">
        <v>2</v>
      </c>
      <c r="O13" s="36"/>
      <c r="P13" s="34"/>
      <c r="Q13" s="47"/>
      <c r="R13" s="36">
        <v>2</v>
      </c>
      <c r="S13" s="36"/>
      <c r="T13" s="36"/>
      <c r="U13" s="54">
        <f t="shared" si="0"/>
        <v>6</v>
      </c>
      <c r="V13" s="59">
        <f t="shared" si="1"/>
        <v>0.5</v>
      </c>
    </row>
    <row r="14" spans="1:23" x14ac:dyDescent="0.25">
      <c r="F14" s="2"/>
      <c r="G14" s="27">
        <v>7</v>
      </c>
      <c r="H14" s="58" t="s">
        <v>10</v>
      </c>
      <c r="I14" s="27"/>
      <c r="J14" s="36">
        <v>2</v>
      </c>
      <c r="K14" s="34"/>
      <c r="L14" s="34"/>
      <c r="M14" s="27"/>
      <c r="N14" s="10">
        <v>2</v>
      </c>
      <c r="O14" s="47"/>
      <c r="P14" s="34"/>
      <c r="Q14" s="27"/>
      <c r="R14" s="36">
        <v>2</v>
      </c>
      <c r="S14" s="47"/>
      <c r="T14" s="34"/>
      <c r="U14" s="54">
        <f t="shared" si="0"/>
        <v>6</v>
      </c>
      <c r="V14" s="59">
        <f t="shared" si="1"/>
        <v>0.5</v>
      </c>
      <c r="W14" s="1"/>
    </row>
    <row r="15" spans="1:23" x14ac:dyDescent="0.25">
      <c r="F15" s="2"/>
      <c r="G15" s="34">
        <v>8</v>
      </c>
      <c r="H15" s="58" t="s">
        <v>11</v>
      </c>
      <c r="I15" s="27"/>
      <c r="J15" s="27">
        <v>2</v>
      </c>
      <c r="K15" s="27"/>
      <c r="L15" s="34"/>
      <c r="M15" s="38"/>
      <c r="N15" s="36">
        <v>2</v>
      </c>
      <c r="O15" s="36"/>
      <c r="P15" s="34"/>
      <c r="Q15" s="27"/>
      <c r="R15" s="36">
        <v>2</v>
      </c>
      <c r="S15" s="38"/>
      <c r="T15" s="27"/>
      <c r="U15" s="54">
        <f t="shared" si="0"/>
        <v>6</v>
      </c>
      <c r="V15" s="59">
        <f t="shared" si="1"/>
        <v>0.5</v>
      </c>
      <c r="W15" s="1"/>
    </row>
    <row r="16" spans="1:23" x14ac:dyDescent="0.25">
      <c r="G16" s="27">
        <v>9</v>
      </c>
      <c r="H16" s="45" t="s">
        <v>12</v>
      </c>
      <c r="I16" s="27">
        <v>1</v>
      </c>
      <c r="J16" s="27"/>
      <c r="K16" s="36"/>
      <c r="L16" s="36"/>
      <c r="M16" s="27">
        <v>1</v>
      </c>
      <c r="N16" s="10"/>
      <c r="O16" s="36"/>
      <c r="P16" s="34"/>
      <c r="Q16" s="27">
        <v>1</v>
      </c>
      <c r="R16" s="47"/>
      <c r="S16" s="36"/>
      <c r="T16" s="27"/>
      <c r="U16" s="54">
        <f t="shared" si="0"/>
        <v>3</v>
      </c>
      <c r="V16" s="59">
        <f t="shared" si="1"/>
        <v>0.25</v>
      </c>
      <c r="W16" s="1"/>
    </row>
    <row r="17" spans="6:23" x14ac:dyDescent="0.25">
      <c r="G17" s="34">
        <v>10</v>
      </c>
      <c r="H17" s="44" t="s">
        <v>13</v>
      </c>
      <c r="I17" s="27">
        <v>1</v>
      </c>
      <c r="J17" s="27"/>
      <c r="K17" s="27"/>
      <c r="L17" s="10"/>
      <c r="M17" s="27">
        <v>1</v>
      </c>
      <c r="N17" s="36"/>
      <c r="O17" s="36"/>
      <c r="P17" s="36"/>
      <c r="Q17" s="27">
        <v>1</v>
      </c>
      <c r="R17" s="10"/>
      <c r="S17" s="36"/>
      <c r="T17" s="27"/>
      <c r="U17" s="54">
        <f t="shared" si="0"/>
        <v>3</v>
      </c>
      <c r="V17" s="59">
        <f t="shared" si="1"/>
        <v>0.25</v>
      </c>
      <c r="W17" s="1"/>
    </row>
    <row r="18" spans="6:23" x14ac:dyDescent="0.25">
      <c r="G18" s="27">
        <v>11</v>
      </c>
      <c r="H18" s="44" t="s">
        <v>14</v>
      </c>
      <c r="I18" s="27">
        <v>1</v>
      </c>
      <c r="J18" s="34"/>
      <c r="K18" s="27"/>
      <c r="L18" s="36"/>
      <c r="M18" s="36">
        <v>1</v>
      </c>
      <c r="N18" s="27"/>
      <c r="O18" s="36"/>
      <c r="P18" s="36"/>
      <c r="Q18" s="36">
        <v>1</v>
      </c>
      <c r="R18" s="27"/>
      <c r="S18" s="36"/>
      <c r="T18" s="36"/>
      <c r="U18" s="54">
        <f t="shared" si="0"/>
        <v>3</v>
      </c>
      <c r="V18" s="59">
        <f t="shared" si="1"/>
        <v>0.25</v>
      </c>
      <c r="W18" s="1"/>
    </row>
    <row r="19" spans="6:23" x14ac:dyDescent="0.25">
      <c r="G19" s="34">
        <v>12</v>
      </c>
      <c r="H19" s="44" t="s">
        <v>15</v>
      </c>
      <c r="I19" s="27"/>
      <c r="J19" s="34">
        <v>2</v>
      </c>
      <c r="K19" s="36"/>
      <c r="L19" s="38"/>
      <c r="M19" s="27"/>
      <c r="N19" s="27">
        <v>2</v>
      </c>
      <c r="O19" s="36"/>
      <c r="P19" s="36"/>
      <c r="Q19" s="36"/>
      <c r="R19" s="42">
        <v>2</v>
      </c>
      <c r="S19" s="36"/>
      <c r="T19" s="36"/>
      <c r="U19" s="54">
        <f t="shared" si="0"/>
        <v>6</v>
      </c>
      <c r="V19" s="59">
        <f t="shared" si="1"/>
        <v>0.5</v>
      </c>
      <c r="W19" s="1"/>
    </row>
    <row r="20" spans="6:23" x14ac:dyDescent="0.25">
      <c r="F20" s="2"/>
      <c r="G20" s="85" t="s">
        <v>52</v>
      </c>
      <c r="H20" s="85"/>
      <c r="I20" s="27">
        <v>8</v>
      </c>
      <c r="J20" s="36">
        <v>4</v>
      </c>
      <c r="K20" s="47">
        <v>0</v>
      </c>
      <c r="L20" s="27">
        <v>0</v>
      </c>
      <c r="M20" s="27">
        <v>8</v>
      </c>
      <c r="N20" s="36">
        <v>4</v>
      </c>
      <c r="O20" s="36">
        <v>0</v>
      </c>
      <c r="P20" s="36">
        <v>0</v>
      </c>
      <c r="Q20" s="27">
        <v>8</v>
      </c>
      <c r="R20" s="27">
        <v>4</v>
      </c>
      <c r="S20" s="36">
        <v>0</v>
      </c>
      <c r="T20" s="36">
        <v>0</v>
      </c>
      <c r="U20" s="54">
        <f>SUM(U8:U19)</f>
        <v>48</v>
      </c>
      <c r="V20" s="23">
        <f>SUM(V8:V19)</f>
        <v>4</v>
      </c>
      <c r="W20" s="1"/>
    </row>
    <row r="21" spans="6:23" ht="20.25" customHeight="1" x14ac:dyDescent="0.25">
      <c r="G21" s="86" t="s">
        <v>53</v>
      </c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117"/>
      <c r="V21" s="55">
        <f>400%/12*100</f>
        <v>33.333333333333329</v>
      </c>
      <c r="W21" s="1"/>
    </row>
    <row r="22" spans="6:23" x14ac:dyDescent="0.25">
      <c r="G22" s="126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9"/>
      <c r="V22" s="55">
        <f>I20/12*100%</f>
        <v>0.66666666666666663</v>
      </c>
      <c r="W22" s="1"/>
    </row>
    <row r="23" spans="6:23" x14ac:dyDescent="0.25">
      <c r="G23" s="127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1"/>
      <c r="V23" s="55">
        <f>J20/12*100</f>
        <v>33.333333333333329</v>
      </c>
    </row>
    <row r="25" spans="6:23" ht="15" customHeight="1" x14ac:dyDescent="0.25">
      <c r="G25" s="123" t="s">
        <v>54</v>
      </c>
      <c r="H25" s="124"/>
      <c r="I25" s="124"/>
      <c r="J25" s="124"/>
      <c r="K25" s="124"/>
      <c r="L25" s="124"/>
      <c r="M25" s="125"/>
    </row>
    <row r="26" spans="6:23" x14ac:dyDescent="0.25">
      <c r="H26" s="111"/>
    </row>
    <row r="27" spans="6:23" ht="18.75" x14ac:dyDescent="0.25">
      <c r="G27" s="122" t="s">
        <v>55</v>
      </c>
      <c r="H27" s="122"/>
      <c r="I27" s="5"/>
      <c r="K27" s="129">
        <f>400/12*100</f>
        <v>3333.3333333333335</v>
      </c>
    </row>
  </sheetData>
  <mergeCells count="15">
    <mergeCell ref="G27:H27"/>
    <mergeCell ref="G25:M25"/>
    <mergeCell ref="G20:H20"/>
    <mergeCell ref="H3:H5"/>
    <mergeCell ref="I3:T5"/>
    <mergeCell ref="H6:H7"/>
    <mergeCell ref="I6:L6"/>
    <mergeCell ref="M6:P6"/>
    <mergeCell ref="Q6:T6"/>
    <mergeCell ref="G21:U23"/>
    <mergeCell ref="B8:C8"/>
    <mergeCell ref="B9:C9"/>
    <mergeCell ref="B10:E10"/>
    <mergeCell ref="B11:D11"/>
    <mergeCell ref="A3:E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8"/>
  <sheetViews>
    <sheetView topLeftCell="A4" zoomScale="80" zoomScaleNormal="80" workbookViewId="0">
      <selection activeCell="Q22" sqref="Q22"/>
    </sheetView>
  </sheetViews>
  <sheetFormatPr defaultRowHeight="15" x14ac:dyDescent="0.25"/>
  <cols>
    <col min="6" max="6" width="10.28515625" customWidth="1"/>
    <col min="17" max="17" width="11.85546875" customWidth="1"/>
  </cols>
  <sheetData>
    <row r="3" spans="1:18" x14ac:dyDescent="0.25">
      <c r="B3" s="11"/>
      <c r="C3" s="105"/>
      <c r="D3" s="89" t="s">
        <v>46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11"/>
      <c r="Q3" s="11"/>
    </row>
    <row r="4" spans="1:18" x14ac:dyDescent="0.25">
      <c r="B4" s="13"/>
      <c r="C4" s="88"/>
      <c r="D4" s="92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16"/>
      <c r="Q4" s="13"/>
    </row>
    <row r="5" spans="1:18" x14ac:dyDescent="0.25">
      <c r="A5" s="2"/>
      <c r="B5" s="14"/>
      <c r="C5" s="88"/>
      <c r="D5" s="92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16"/>
      <c r="Q5" s="16"/>
      <c r="R5" s="1"/>
    </row>
    <row r="6" spans="1:18" ht="25.5" customHeight="1" x14ac:dyDescent="0.25">
      <c r="B6" s="13" t="s">
        <v>0</v>
      </c>
      <c r="C6" s="92" t="s">
        <v>49</v>
      </c>
      <c r="D6" s="106" t="s">
        <v>45</v>
      </c>
      <c r="E6" s="101"/>
      <c r="F6" s="101"/>
      <c r="G6" s="102"/>
      <c r="H6" s="106" t="s">
        <v>50</v>
      </c>
      <c r="I6" s="101"/>
      <c r="J6" s="101"/>
      <c r="K6" s="102"/>
      <c r="L6" s="107" t="s">
        <v>51</v>
      </c>
      <c r="M6" s="99"/>
      <c r="N6" s="99"/>
      <c r="O6" s="100"/>
      <c r="P6" s="14" t="s">
        <v>47</v>
      </c>
      <c r="Q6" s="48" t="s">
        <v>48</v>
      </c>
    </row>
    <row r="7" spans="1:18" x14ac:dyDescent="0.25">
      <c r="B7" s="20"/>
      <c r="C7" s="92"/>
      <c r="D7" s="11">
        <v>1</v>
      </c>
      <c r="E7" s="19">
        <v>2</v>
      </c>
      <c r="F7" s="19">
        <v>3</v>
      </c>
      <c r="G7" s="11">
        <v>4</v>
      </c>
      <c r="H7" s="11">
        <v>1</v>
      </c>
      <c r="I7" s="19">
        <v>2</v>
      </c>
      <c r="J7" s="19">
        <v>3</v>
      </c>
      <c r="K7" s="19">
        <v>4</v>
      </c>
      <c r="L7" s="19">
        <v>1</v>
      </c>
      <c r="M7" s="13">
        <v>2</v>
      </c>
      <c r="N7" s="13">
        <v>3</v>
      </c>
      <c r="O7" s="19">
        <v>4</v>
      </c>
      <c r="P7" s="19"/>
      <c r="Q7" s="17"/>
      <c r="R7" s="1"/>
    </row>
    <row r="8" spans="1:18" x14ac:dyDescent="0.25">
      <c r="A8" s="2"/>
      <c r="B8" s="27">
        <v>1</v>
      </c>
      <c r="C8" s="46" t="s">
        <v>4</v>
      </c>
      <c r="D8" s="27"/>
      <c r="E8" s="10">
        <v>2</v>
      </c>
      <c r="F8" s="34"/>
      <c r="G8" s="27"/>
      <c r="H8" s="27"/>
      <c r="I8" s="10">
        <v>2</v>
      </c>
      <c r="J8" s="36"/>
      <c r="K8" s="34"/>
      <c r="L8" s="34"/>
      <c r="M8" s="27">
        <v>2</v>
      </c>
      <c r="N8" s="27"/>
      <c r="O8" s="27"/>
      <c r="P8" s="43">
        <f>SUM(D8:O8)</f>
        <v>6</v>
      </c>
      <c r="Q8" s="23">
        <f>P8/12*100%</f>
        <v>0.5</v>
      </c>
    </row>
    <row r="9" spans="1:18" x14ac:dyDescent="0.25">
      <c r="B9" s="27">
        <v>2</v>
      </c>
      <c r="C9" s="25" t="s">
        <v>5</v>
      </c>
      <c r="D9" s="34"/>
      <c r="E9" s="27">
        <v>2</v>
      </c>
      <c r="F9" s="36"/>
      <c r="G9" s="36"/>
      <c r="H9" s="27"/>
      <c r="I9" s="36">
        <v>2</v>
      </c>
      <c r="J9" s="36"/>
      <c r="K9" s="36"/>
      <c r="L9" s="36"/>
      <c r="M9" s="27">
        <v>2</v>
      </c>
      <c r="N9" s="36"/>
      <c r="O9" s="27"/>
      <c r="P9" s="25">
        <f t="shared" ref="P9:P19" si="0">SUM(D9:O9)</f>
        <v>6</v>
      </c>
      <c r="Q9" s="23">
        <f t="shared" ref="Q9:Q20" si="1">P9/12*100%</f>
        <v>0.5</v>
      </c>
    </row>
    <row r="10" spans="1:18" x14ac:dyDescent="0.25">
      <c r="B10" s="36">
        <v>3</v>
      </c>
      <c r="C10" s="44" t="s">
        <v>6</v>
      </c>
      <c r="D10" s="27"/>
      <c r="E10" s="27">
        <v>2</v>
      </c>
      <c r="F10" s="36"/>
      <c r="G10" s="27"/>
      <c r="H10" s="27"/>
      <c r="I10" s="27">
        <v>2</v>
      </c>
      <c r="J10" s="36"/>
      <c r="K10" s="36"/>
      <c r="L10" s="36"/>
      <c r="M10" s="36">
        <v>2</v>
      </c>
      <c r="N10" s="36"/>
      <c r="O10" s="36"/>
      <c r="P10" s="25">
        <f t="shared" si="0"/>
        <v>6</v>
      </c>
      <c r="Q10" s="23">
        <f t="shared" si="1"/>
        <v>0.5</v>
      </c>
    </row>
    <row r="11" spans="1:18" x14ac:dyDescent="0.25">
      <c r="B11" s="36">
        <v>4</v>
      </c>
      <c r="C11" s="45" t="s">
        <v>7</v>
      </c>
      <c r="D11" s="27"/>
      <c r="E11" s="27">
        <v>2</v>
      </c>
      <c r="F11" s="36"/>
      <c r="G11" s="27"/>
      <c r="H11" s="10"/>
      <c r="I11" s="34">
        <v>2</v>
      </c>
      <c r="J11" s="36"/>
      <c r="K11" s="36"/>
      <c r="L11" s="36"/>
      <c r="M11" s="36">
        <v>2</v>
      </c>
      <c r="N11" s="36"/>
      <c r="O11" s="47"/>
      <c r="P11" s="37">
        <f t="shared" si="0"/>
        <v>6</v>
      </c>
      <c r="Q11" s="23">
        <f t="shared" si="1"/>
        <v>0.5</v>
      </c>
    </row>
    <row r="12" spans="1:18" x14ac:dyDescent="0.25">
      <c r="B12" s="27">
        <v>5</v>
      </c>
      <c r="C12" s="44" t="s">
        <v>8</v>
      </c>
      <c r="D12" s="36"/>
      <c r="E12" s="27">
        <v>2</v>
      </c>
      <c r="F12" s="38"/>
      <c r="G12" s="27"/>
      <c r="H12" s="34"/>
      <c r="I12" s="34">
        <v>2</v>
      </c>
      <c r="J12" s="36"/>
      <c r="K12" s="36"/>
      <c r="L12" s="36"/>
      <c r="M12" s="36">
        <v>2</v>
      </c>
      <c r="N12" s="36"/>
      <c r="O12" s="47"/>
      <c r="P12" s="25">
        <f t="shared" si="0"/>
        <v>6</v>
      </c>
      <c r="Q12" s="23">
        <f t="shared" si="1"/>
        <v>0.5</v>
      </c>
    </row>
    <row r="13" spans="1:18" x14ac:dyDescent="0.25">
      <c r="B13" s="27">
        <v>6</v>
      </c>
      <c r="C13" s="44" t="s">
        <v>9</v>
      </c>
      <c r="D13" s="38"/>
      <c r="E13" s="27"/>
      <c r="F13" s="27">
        <v>3</v>
      </c>
      <c r="G13" s="27"/>
      <c r="H13" s="36"/>
      <c r="I13" s="34"/>
      <c r="J13" s="36">
        <v>3</v>
      </c>
      <c r="K13" s="38"/>
      <c r="L13" s="36"/>
      <c r="M13" s="36"/>
      <c r="N13" s="36">
        <v>3</v>
      </c>
      <c r="O13" s="27"/>
      <c r="P13" s="25">
        <f t="shared" si="0"/>
        <v>9</v>
      </c>
      <c r="Q13" s="23">
        <f t="shared" si="1"/>
        <v>0.75</v>
      </c>
    </row>
    <row r="14" spans="1:18" x14ac:dyDescent="0.25">
      <c r="B14" s="27">
        <v>7</v>
      </c>
      <c r="C14" s="44" t="s">
        <v>10</v>
      </c>
      <c r="D14" s="34"/>
      <c r="E14" s="38"/>
      <c r="F14" s="27">
        <v>3</v>
      </c>
      <c r="G14" s="36"/>
      <c r="H14" s="38"/>
      <c r="I14" s="34"/>
      <c r="J14" s="47">
        <v>3</v>
      </c>
      <c r="K14" s="36"/>
      <c r="L14" s="36"/>
      <c r="M14" s="36"/>
      <c r="N14" s="36">
        <v>3</v>
      </c>
      <c r="O14" s="27"/>
      <c r="P14" s="43">
        <f t="shared" si="0"/>
        <v>9</v>
      </c>
      <c r="Q14" s="23">
        <f t="shared" si="1"/>
        <v>0.75</v>
      </c>
    </row>
    <row r="15" spans="1:18" x14ac:dyDescent="0.25">
      <c r="B15" s="36">
        <v>8</v>
      </c>
      <c r="C15" s="45" t="s">
        <v>11</v>
      </c>
      <c r="D15" s="34"/>
      <c r="E15" s="27"/>
      <c r="F15" s="27">
        <v>3</v>
      </c>
      <c r="G15" s="10"/>
      <c r="H15" s="34"/>
      <c r="I15" s="34"/>
      <c r="J15" s="38">
        <v>3</v>
      </c>
      <c r="K15" s="36"/>
      <c r="L15" s="36"/>
      <c r="M15" s="36"/>
      <c r="N15" s="36">
        <v>3</v>
      </c>
      <c r="O15" s="27"/>
      <c r="P15" s="25">
        <f t="shared" si="0"/>
        <v>9</v>
      </c>
      <c r="Q15" s="23">
        <f t="shared" si="1"/>
        <v>0.75</v>
      </c>
    </row>
    <row r="16" spans="1:18" x14ac:dyDescent="0.25">
      <c r="B16" s="36">
        <v>9</v>
      </c>
      <c r="C16" s="44" t="s">
        <v>12</v>
      </c>
      <c r="D16" s="27"/>
      <c r="E16" s="27">
        <v>2</v>
      </c>
      <c r="F16" s="27"/>
      <c r="G16" s="36"/>
      <c r="H16" s="36"/>
      <c r="I16" s="34">
        <v>2</v>
      </c>
      <c r="J16" s="36"/>
      <c r="K16" s="36"/>
      <c r="L16" s="36"/>
      <c r="M16" s="36">
        <v>2</v>
      </c>
      <c r="N16" s="36"/>
      <c r="O16" s="27"/>
      <c r="P16" s="25">
        <f t="shared" si="0"/>
        <v>6</v>
      </c>
      <c r="Q16" s="23">
        <f t="shared" si="1"/>
        <v>0.5</v>
      </c>
    </row>
    <row r="17" spans="2:18" x14ac:dyDescent="0.25">
      <c r="B17" s="36">
        <v>10</v>
      </c>
      <c r="C17" s="44" t="s">
        <v>13</v>
      </c>
      <c r="D17" s="27"/>
      <c r="E17" s="27"/>
      <c r="F17" s="36">
        <v>3</v>
      </c>
      <c r="G17" s="38"/>
      <c r="H17" s="38"/>
      <c r="I17" s="34"/>
      <c r="J17" s="47">
        <v>3</v>
      </c>
      <c r="K17" s="38"/>
      <c r="L17" s="36"/>
      <c r="M17" s="36"/>
      <c r="N17" s="36">
        <v>3</v>
      </c>
      <c r="O17" s="27"/>
      <c r="P17" s="35">
        <f t="shared" si="0"/>
        <v>9</v>
      </c>
      <c r="Q17" s="23">
        <f t="shared" si="1"/>
        <v>0.75</v>
      </c>
    </row>
    <row r="18" spans="2:18" x14ac:dyDescent="0.25">
      <c r="B18" s="36">
        <v>11</v>
      </c>
      <c r="C18" s="44" t="s">
        <v>14</v>
      </c>
      <c r="D18" s="36"/>
      <c r="E18" s="27">
        <v>2</v>
      </c>
      <c r="F18" s="36"/>
      <c r="G18" s="27"/>
      <c r="H18" s="36"/>
      <c r="I18" s="36">
        <v>2</v>
      </c>
      <c r="J18" s="36"/>
      <c r="K18" s="36"/>
      <c r="L18" s="36"/>
      <c r="M18" s="36">
        <v>2</v>
      </c>
      <c r="N18" s="36"/>
      <c r="O18" s="27"/>
      <c r="P18" s="35">
        <f t="shared" si="0"/>
        <v>6</v>
      </c>
      <c r="Q18" s="23">
        <f t="shared" si="1"/>
        <v>0.5</v>
      </c>
    </row>
    <row r="19" spans="2:18" x14ac:dyDescent="0.25">
      <c r="B19" s="27">
        <v>12</v>
      </c>
      <c r="C19" s="44" t="s">
        <v>15</v>
      </c>
      <c r="D19" s="47"/>
      <c r="E19" s="27"/>
      <c r="F19" s="36">
        <v>3</v>
      </c>
      <c r="G19" s="27"/>
      <c r="H19" s="10"/>
      <c r="I19" s="38"/>
      <c r="J19" s="36">
        <v>3</v>
      </c>
      <c r="K19" s="36"/>
      <c r="L19" s="36"/>
      <c r="M19" s="38"/>
      <c r="N19" s="34">
        <v>3</v>
      </c>
      <c r="O19" s="36"/>
      <c r="P19" s="25">
        <f t="shared" si="0"/>
        <v>9</v>
      </c>
      <c r="Q19" s="23">
        <f t="shared" si="1"/>
        <v>0.75</v>
      </c>
    </row>
    <row r="20" spans="2:18" x14ac:dyDescent="0.25">
      <c r="B20" s="103" t="s">
        <v>52</v>
      </c>
      <c r="C20" s="104"/>
      <c r="D20" s="27">
        <v>0</v>
      </c>
      <c r="E20" s="27">
        <v>7</v>
      </c>
      <c r="F20" s="33">
        <v>5</v>
      </c>
      <c r="G20" s="27">
        <v>0</v>
      </c>
      <c r="H20" s="27">
        <v>0</v>
      </c>
      <c r="I20" s="27">
        <v>7</v>
      </c>
      <c r="J20" s="27">
        <v>5</v>
      </c>
      <c r="K20" s="27">
        <v>0</v>
      </c>
      <c r="L20" s="30">
        <v>0</v>
      </c>
      <c r="M20" s="27">
        <v>7</v>
      </c>
      <c r="N20" s="27">
        <v>5</v>
      </c>
      <c r="O20" s="27">
        <v>0</v>
      </c>
      <c r="P20" s="25">
        <f>SUM(P8:P19)</f>
        <v>87</v>
      </c>
      <c r="Q20" s="23">
        <f>SUM(Q8:Q19)</f>
        <v>7.25</v>
      </c>
      <c r="R20" s="1"/>
    </row>
    <row r="21" spans="2:18" ht="15" customHeight="1" x14ac:dyDescent="0.25">
      <c r="B21" s="86" t="s">
        <v>53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117"/>
      <c r="Q21" s="55">
        <f>725%/12*100</f>
        <v>60.416666666666664</v>
      </c>
      <c r="R21" s="1"/>
    </row>
    <row r="22" spans="2:18" x14ac:dyDescent="0.25">
      <c r="B22" s="126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9"/>
      <c r="Q22" s="55">
        <f>E20/12*100%</f>
        <v>0.58333333333333337</v>
      </c>
      <c r="R22" s="1"/>
    </row>
    <row r="23" spans="2:18" x14ac:dyDescent="0.25">
      <c r="B23" s="127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1"/>
      <c r="Q23" s="55">
        <f>F20/12*100%</f>
        <v>0.41666666666666669</v>
      </c>
      <c r="R23" s="1"/>
    </row>
    <row r="26" spans="2:18" x14ac:dyDescent="0.25">
      <c r="B26" s="113" t="s">
        <v>54</v>
      </c>
      <c r="C26" s="114"/>
      <c r="D26" s="114"/>
      <c r="E26" s="114"/>
      <c r="F26" s="114"/>
      <c r="G26" s="114"/>
      <c r="H26" s="115"/>
    </row>
    <row r="27" spans="2:18" x14ac:dyDescent="0.25">
      <c r="C27" s="111"/>
    </row>
    <row r="28" spans="2:18" ht="18.75" x14ac:dyDescent="0.25">
      <c r="B28" s="112" t="s">
        <v>55</v>
      </c>
      <c r="C28" s="112"/>
      <c r="D28" s="5"/>
      <c r="F28" s="129">
        <f>725%/12*100</f>
        <v>60.416666666666664</v>
      </c>
    </row>
  </sheetData>
  <mergeCells count="10">
    <mergeCell ref="B26:H26"/>
    <mergeCell ref="B28:C28"/>
    <mergeCell ref="B21:P23"/>
    <mergeCell ref="B20:C20"/>
    <mergeCell ref="C3:C5"/>
    <mergeCell ref="D3:O5"/>
    <mergeCell ref="C6:C7"/>
    <mergeCell ref="D6:G6"/>
    <mergeCell ref="H6:K6"/>
    <mergeCell ref="L6:O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7"/>
  <sheetViews>
    <sheetView topLeftCell="A8" workbookViewId="0">
      <selection activeCell="S25" sqref="S25"/>
    </sheetView>
  </sheetViews>
  <sheetFormatPr defaultRowHeight="15" x14ac:dyDescent="0.25"/>
  <cols>
    <col min="6" max="6" width="10.7109375" customWidth="1"/>
    <col min="15" max="15" width="9" customWidth="1"/>
    <col min="16" max="16" width="5.42578125" hidden="1" customWidth="1"/>
    <col min="18" max="18" width="15.42578125" customWidth="1"/>
  </cols>
  <sheetData>
    <row r="3" spans="1:20" x14ac:dyDescent="0.25">
      <c r="A3" s="2"/>
      <c r="B3" s="12"/>
      <c r="C3" s="89"/>
      <c r="D3" s="89" t="s">
        <v>46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1"/>
      <c r="Q3" s="11"/>
      <c r="R3" s="17"/>
      <c r="S3" s="1"/>
    </row>
    <row r="4" spans="1:20" x14ac:dyDescent="0.25">
      <c r="B4" s="13"/>
      <c r="C4" s="92"/>
      <c r="D4" s="92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4"/>
      <c r="Q4" s="15"/>
      <c r="R4" s="16"/>
      <c r="S4" s="1"/>
    </row>
    <row r="5" spans="1:20" x14ac:dyDescent="0.25">
      <c r="A5" s="2"/>
      <c r="B5" s="14"/>
      <c r="C5" s="92"/>
      <c r="D5" s="95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7"/>
      <c r="Q5" s="15"/>
      <c r="R5" s="13"/>
    </row>
    <row r="6" spans="1:20" ht="25.5" customHeight="1" x14ac:dyDescent="0.25">
      <c r="B6" s="13" t="s">
        <v>0</v>
      </c>
      <c r="C6" s="88" t="s">
        <v>49</v>
      </c>
      <c r="D6" s="106" t="s">
        <v>45</v>
      </c>
      <c r="E6" s="101"/>
      <c r="F6" s="101"/>
      <c r="G6" s="101"/>
      <c r="H6" s="106" t="s">
        <v>50</v>
      </c>
      <c r="I6" s="101"/>
      <c r="J6" s="101"/>
      <c r="K6" s="101"/>
      <c r="L6" s="106" t="s">
        <v>51</v>
      </c>
      <c r="M6" s="101"/>
      <c r="N6" s="101"/>
      <c r="O6" s="101"/>
      <c r="P6" s="101"/>
      <c r="Q6" s="13" t="s">
        <v>47</v>
      </c>
      <c r="R6" s="13" t="s">
        <v>48</v>
      </c>
    </row>
    <row r="7" spans="1:20" x14ac:dyDescent="0.25">
      <c r="B7" s="20"/>
      <c r="C7" s="88"/>
      <c r="D7" s="11">
        <v>1</v>
      </c>
      <c r="E7" s="17">
        <v>2</v>
      </c>
      <c r="F7" s="11">
        <v>3</v>
      </c>
      <c r="G7" s="11">
        <v>4</v>
      </c>
      <c r="H7" s="19">
        <v>1</v>
      </c>
      <c r="I7" s="18">
        <v>2</v>
      </c>
      <c r="J7" s="11">
        <v>3</v>
      </c>
      <c r="K7" s="17">
        <v>4</v>
      </c>
      <c r="L7" s="19">
        <v>1</v>
      </c>
      <c r="M7" s="11">
        <v>2</v>
      </c>
      <c r="N7" s="12">
        <v>3</v>
      </c>
      <c r="O7" s="11">
        <v>4</v>
      </c>
      <c r="P7" s="89"/>
      <c r="Q7" s="91"/>
      <c r="R7" s="17"/>
      <c r="S7" s="1"/>
      <c r="T7" s="60"/>
    </row>
    <row r="8" spans="1:20" x14ac:dyDescent="0.25">
      <c r="B8" s="36">
        <v>1</v>
      </c>
      <c r="C8" s="25" t="s">
        <v>4</v>
      </c>
      <c r="D8" s="28"/>
      <c r="E8" s="27"/>
      <c r="F8" s="29">
        <v>3</v>
      </c>
      <c r="G8" s="29"/>
      <c r="H8" s="32"/>
      <c r="I8" s="28"/>
      <c r="J8" s="27">
        <v>3</v>
      </c>
      <c r="K8" s="27"/>
      <c r="L8" s="32"/>
      <c r="M8" s="32"/>
      <c r="N8" s="22">
        <v>3</v>
      </c>
      <c r="O8" s="27"/>
      <c r="P8" s="108">
        <f>SUM(D8:O8)</f>
        <v>9</v>
      </c>
      <c r="Q8" s="108"/>
      <c r="R8" s="24">
        <f>P8/12*100%</f>
        <v>0.75</v>
      </c>
      <c r="S8" s="1"/>
    </row>
    <row r="9" spans="1:20" x14ac:dyDescent="0.25">
      <c r="B9" s="27">
        <v>2</v>
      </c>
      <c r="C9" s="35" t="s">
        <v>5</v>
      </c>
      <c r="D9" s="28"/>
      <c r="E9" s="27"/>
      <c r="F9" s="27">
        <v>3</v>
      </c>
      <c r="G9" s="29"/>
      <c r="H9" s="27"/>
      <c r="I9" s="29"/>
      <c r="J9" s="27">
        <v>3</v>
      </c>
      <c r="K9" s="27"/>
      <c r="L9" s="27"/>
      <c r="M9" s="32"/>
      <c r="N9" s="31">
        <v>3</v>
      </c>
      <c r="O9" s="27"/>
      <c r="P9" s="108">
        <f t="shared" ref="P9:P19" si="0">SUM(D9:O9)</f>
        <v>9</v>
      </c>
      <c r="Q9" s="108"/>
      <c r="R9" s="24">
        <f t="shared" ref="R9:R20" si="1">P9/12*100%</f>
        <v>0.75</v>
      </c>
      <c r="S9" s="1"/>
    </row>
    <row r="10" spans="1:20" x14ac:dyDescent="0.25">
      <c r="B10" s="36">
        <v>3</v>
      </c>
      <c r="C10" s="35" t="s">
        <v>6</v>
      </c>
      <c r="D10" s="22"/>
      <c r="E10" s="27"/>
      <c r="F10" s="29"/>
      <c r="G10" s="27">
        <v>4</v>
      </c>
      <c r="H10" s="29"/>
      <c r="I10" s="27"/>
      <c r="J10" s="27"/>
      <c r="K10" s="28">
        <v>4</v>
      </c>
      <c r="L10" s="27"/>
      <c r="M10" s="32"/>
      <c r="N10" s="27"/>
      <c r="O10" s="29">
        <v>4</v>
      </c>
      <c r="P10" s="108">
        <f t="shared" si="0"/>
        <v>12</v>
      </c>
      <c r="Q10" s="108"/>
      <c r="R10" s="24">
        <f t="shared" si="1"/>
        <v>1</v>
      </c>
      <c r="S10" s="1"/>
    </row>
    <row r="11" spans="1:20" x14ac:dyDescent="0.25">
      <c r="A11" s="2"/>
      <c r="B11" s="27">
        <v>4</v>
      </c>
      <c r="C11" s="25" t="s">
        <v>7</v>
      </c>
      <c r="D11" s="10"/>
      <c r="E11" s="27"/>
      <c r="F11" s="29"/>
      <c r="G11" s="32">
        <v>4</v>
      </c>
      <c r="H11" s="29"/>
      <c r="I11" s="27"/>
      <c r="J11" s="33"/>
      <c r="K11" s="28">
        <v>4</v>
      </c>
      <c r="L11" s="27"/>
      <c r="M11" s="32"/>
      <c r="N11" s="27"/>
      <c r="O11" s="27">
        <v>4</v>
      </c>
      <c r="P11" s="108">
        <f t="shared" si="0"/>
        <v>12</v>
      </c>
      <c r="Q11" s="108"/>
      <c r="R11" s="23">
        <f t="shared" si="1"/>
        <v>1</v>
      </c>
    </row>
    <row r="12" spans="1:20" x14ac:dyDescent="0.25">
      <c r="A12" s="2"/>
      <c r="B12" s="36">
        <v>5</v>
      </c>
      <c r="C12" s="25" t="s">
        <v>8</v>
      </c>
      <c r="D12" s="28"/>
      <c r="E12" s="27"/>
      <c r="F12" s="29"/>
      <c r="G12" s="27">
        <v>4</v>
      </c>
      <c r="H12" s="10"/>
      <c r="I12" s="27"/>
      <c r="J12" s="27"/>
      <c r="K12" s="41">
        <v>4</v>
      </c>
      <c r="L12" s="27"/>
      <c r="M12" s="29"/>
      <c r="N12" s="27"/>
      <c r="O12" s="29">
        <v>4</v>
      </c>
      <c r="P12" s="108">
        <f t="shared" si="0"/>
        <v>12</v>
      </c>
      <c r="Q12" s="108"/>
      <c r="R12" s="23">
        <f t="shared" si="1"/>
        <v>1</v>
      </c>
    </row>
    <row r="13" spans="1:20" x14ac:dyDescent="0.25">
      <c r="B13" s="27">
        <v>6</v>
      </c>
      <c r="C13" s="37" t="s">
        <v>9</v>
      </c>
      <c r="D13" s="28"/>
      <c r="E13" s="27"/>
      <c r="F13" s="29"/>
      <c r="G13" s="32">
        <v>4</v>
      </c>
      <c r="H13" s="29"/>
      <c r="I13" s="27"/>
      <c r="J13" s="27"/>
      <c r="K13" s="41">
        <v>4</v>
      </c>
      <c r="L13" s="27"/>
      <c r="M13" s="31"/>
      <c r="N13" s="30"/>
      <c r="O13" s="27">
        <v>4</v>
      </c>
      <c r="P13" s="108">
        <f t="shared" si="0"/>
        <v>12</v>
      </c>
      <c r="Q13" s="108"/>
      <c r="R13" s="24">
        <f t="shared" si="1"/>
        <v>1</v>
      </c>
      <c r="S13" s="1"/>
    </row>
    <row r="14" spans="1:20" x14ac:dyDescent="0.25">
      <c r="B14" s="36">
        <v>7</v>
      </c>
      <c r="C14" s="39" t="s">
        <v>10</v>
      </c>
      <c r="D14" s="22"/>
      <c r="E14" s="27"/>
      <c r="F14" s="27"/>
      <c r="G14" s="27">
        <v>4</v>
      </c>
      <c r="H14" s="32"/>
      <c r="I14" s="27"/>
      <c r="J14" s="27"/>
      <c r="K14" s="41">
        <v>4</v>
      </c>
      <c r="L14" s="27"/>
      <c r="M14" s="32"/>
      <c r="N14" s="27"/>
      <c r="O14" s="29">
        <v>4</v>
      </c>
      <c r="P14" s="108">
        <f t="shared" si="0"/>
        <v>12</v>
      </c>
      <c r="Q14" s="108"/>
      <c r="R14" s="24">
        <f t="shared" si="1"/>
        <v>1</v>
      </c>
      <c r="S14" s="1"/>
    </row>
    <row r="15" spans="1:20" x14ac:dyDescent="0.25">
      <c r="B15" s="27">
        <v>8</v>
      </c>
      <c r="C15" s="40" t="s">
        <v>11</v>
      </c>
      <c r="D15" s="28"/>
      <c r="E15" s="27"/>
      <c r="F15" s="27"/>
      <c r="G15" s="32">
        <v>4</v>
      </c>
      <c r="H15" s="29"/>
      <c r="I15" s="27"/>
      <c r="J15" s="10"/>
      <c r="K15" s="27">
        <v>4</v>
      </c>
      <c r="L15" s="27"/>
      <c r="M15" s="29"/>
      <c r="N15" s="27"/>
      <c r="O15" s="27">
        <v>4</v>
      </c>
      <c r="P15" s="108">
        <f t="shared" si="0"/>
        <v>12</v>
      </c>
      <c r="Q15" s="108"/>
      <c r="R15" s="24">
        <f t="shared" si="1"/>
        <v>1</v>
      </c>
      <c r="S15" s="1"/>
    </row>
    <row r="16" spans="1:20" x14ac:dyDescent="0.25">
      <c r="B16" s="36">
        <v>9</v>
      </c>
      <c r="C16" s="39" t="s">
        <v>12</v>
      </c>
      <c r="D16" s="22"/>
      <c r="E16" s="27"/>
      <c r="F16" s="29"/>
      <c r="G16" s="27">
        <v>4</v>
      </c>
      <c r="H16" s="29"/>
      <c r="I16" s="27"/>
      <c r="J16" s="29"/>
      <c r="K16" s="41">
        <v>4</v>
      </c>
      <c r="L16" s="27"/>
      <c r="M16" s="10"/>
      <c r="N16" s="30"/>
      <c r="O16" s="29">
        <v>4</v>
      </c>
      <c r="P16" s="108">
        <f t="shared" si="0"/>
        <v>12</v>
      </c>
      <c r="Q16" s="108"/>
      <c r="R16" s="24">
        <f t="shared" si="1"/>
        <v>1</v>
      </c>
      <c r="S16" s="1"/>
    </row>
    <row r="17" spans="1:19" x14ac:dyDescent="0.25">
      <c r="A17" s="2"/>
      <c r="B17" s="27">
        <v>10</v>
      </c>
      <c r="C17" s="39" t="s">
        <v>13</v>
      </c>
      <c r="D17" s="10"/>
      <c r="E17" s="27"/>
      <c r="F17" s="29"/>
      <c r="G17" s="32">
        <v>4</v>
      </c>
      <c r="H17" s="27"/>
      <c r="I17" s="33"/>
      <c r="J17" s="29"/>
      <c r="K17" s="41">
        <v>4</v>
      </c>
      <c r="L17" s="27"/>
      <c r="M17" s="29"/>
      <c r="N17" s="27"/>
      <c r="O17" s="27">
        <v>4</v>
      </c>
      <c r="P17" s="108">
        <f t="shared" si="0"/>
        <v>12</v>
      </c>
      <c r="Q17" s="108"/>
      <c r="R17" s="24">
        <f t="shared" si="1"/>
        <v>1</v>
      </c>
      <c r="S17" s="1"/>
    </row>
    <row r="18" spans="1:19" x14ac:dyDescent="0.25">
      <c r="B18" s="36">
        <v>11</v>
      </c>
      <c r="C18" s="25" t="s">
        <v>14</v>
      </c>
      <c r="D18" s="28"/>
      <c r="E18" s="27"/>
      <c r="F18" s="10"/>
      <c r="G18" s="27">
        <v>4</v>
      </c>
      <c r="H18" s="27"/>
      <c r="I18" s="27"/>
      <c r="J18" s="29"/>
      <c r="K18" s="41">
        <v>4</v>
      </c>
      <c r="L18" s="27"/>
      <c r="M18" s="29"/>
      <c r="N18" s="27"/>
      <c r="O18" s="29">
        <v>4</v>
      </c>
      <c r="P18" s="108">
        <f t="shared" si="0"/>
        <v>12</v>
      </c>
      <c r="Q18" s="108"/>
      <c r="R18" s="24">
        <f t="shared" si="1"/>
        <v>1</v>
      </c>
      <c r="S18" s="1"/>
    </row>
    <row r="19" spans="1:19" x14ac:dyDescent="0.25">
      <c r="B19" s="27">
        <v>12</v>
      </c>
      <c r="C19" s="25" t="s">
        <v>15</v>
      </c>
      <c r="D19" s="27"/>
      <c r="E19" s="27"/>
      <c r="F19" s="27"/>
      <c r="G19" s="32">
        <v>4</v>
      </c>
      <c r="H19" s="27"/>
      <c r="I19" s="29"/>
      <c r="J19" s="27"/>
      <c r="K19" s="41">
        <v>4</v>
      </c>
      <c r="L19" s="27"/>
      <c r="M19" s="29"/>
      <c r="N19" s="27"/>
      <c r="O19" s="27">
        <v>4</v>
      </c>
      <c r="P19" s="108">
        <f t="shared" si="0"/>
        <v>12</v>
      </c>
      <c r="Q19" s="108"/>
      <c r="R19" s="23">
        <f t="shared" si="1"/>
        <v>1</v>
      </c>
    </row>
    <row r="20" spans="1:19" x14ac:dyDescent="0.25">
      <c r="B20" s="103" t="s">
        <v>52</v>
      </c>
      <c r="C20" s="104"/>
      <c r="D20" s="29">
        <v>0</v>
      </c>
      <c r="E20" s="29">
        <v>0</v>
      </c>
      <c r="F20" s="29">
        <v>2</v>
      </c>
      <c r="G20" s="27">
        <v>10</v>
      </c>
      <c r="H20" s="27">
        <v>0</v>
      </c>
      <c r="I20" s="27">
        <v>0</v>
      </c>
      <c r="J20" s="27">
        <v>2</v>
      </c>
      <c r="K20" s="29">
        <v>10</v>
      </c>
      <c r="L20" s="29">
        <v>0</v>
      </c>
      <c r="M20" s="33">
        <v>0</v>
      </c>
      <c r="N20" s="27">
        <v>2</v>
      </c>
      <c r="O20" s="29">
        <v>10</v>
      </c>
      <c r="P20" s="109">
        <f>SUM(P8:Q19)</f>
        <v>138</v>
      </c>
      <c r="Q20" s="110"/>
      <c r="R20" s="23">
        <f>SUM(R8:R19)</f>
        <v>11.5</v>
      </c>
    </row>
    <row r="21" spans="1:19" ht="15" customHeight="1" x14ac:dyDescent="0.25">
      <c r="A21" s="2"/>
      <c r="B21" s="128" t="s">
        <v>53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61">
        <f>1150%/12*100</f>
        <v>95.833333333333343</v>
      </c>
      <c r="S21" s="1"/>
    </row>
    <row r="22" spans="1:19" ht="15" customHeight="1" x14ac:dyDescent="0.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31">
        <f>F20/12*100</f>
        <v>16.666666666666664</v>
      </c>
    </row>
    <row r="23" spans="1:19" x14ac:dyDescent="0.25"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30">
        <f>G20/12*100</f>
        <v>83.333333333333343</v>
      </c>
    </row>
    <row r="25" spans="1:19" x14ac:dyDescent="0.25">
      <c r="B25" s="113" t="s">
        <v>54</v>
      </c>
      <c r="C25" s="114"/>
      <c r="D25" s="114"/>
      <c r="E25" s="114"/>
      <c r="F25" s="114"/>
      <c r="G25" s="114"/>
      <c r="H25" s="115"/>
    </row>
    <row r="26" spans="1:19" x14ac:dyDescent="0.25">
      <c r="C26" s="111"/>
    </row>
    <row r="27" spans="1:19" ht="18.75" x14ac:dyDescent="0.3">
      <c r="B27" s="112" t="s">
        <v>55</v>
      </c>
      <c r="C27" s="112"/>
      <c r="D27" s="5"/>
      <c r="F27" s="116">
        <f>1150/12*100</f>
        <v>9583.3333333333321</v>
      </c>
    </row>
  </sheetData>
  <mergeCells count="24">
    <mergeCell ref="B25:H25"/>
    <mergeCell ref="B27:C27"/>
    <mergeCell ref="P14:Q14"/>
    <mergeCell ref="P15:Q15"/>
    <mergeCell ref="P16:Q16"/>
    <mergeCell ref="P17:Q17"/>
    <mergeCell ref="P18:Q18"/>
    <mergeCell ref="P19:Q19"/>
    <mergeCell ref="B21:Q23"/>
    <mergeCell ref="P13:Q13"/>
    <mergeCell ref="C3:C5"/>
    <mergeCell ref="D3:P5"/>
    <mergeCell ref="C6:C7"/>
    <mergeCell ref="D6:G6"/>
    <mergeCell ref="H6:K6"/>
    <mergeCell ref="L6:P6"/>
    <mergeCell ref="P7:Q7"/>
    <mergeCell ref="P8:Q8"/>
    <mergeCell ref="P9:Q9"/>
    <mergeCell ref="P10:Q10"/>
    <mergeCell ref="P11:Q11"/>
    <mergeCell ref="P12:Q12"/>
    <mergeCell ref="B20:C20"/>
    <mergeCell ref="P20:Q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4" sqref="N1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Siswa</vt:lpstr>
      <vt:lpstr>Perhitungan Pra Siklus</vt:lpstr>
      <vt:lpstr>Siklus I</vt:lpstr>
      <vt:lpstr>Siklus II</vt:lpstr>
      <vt:lpstr>Hasil Grafik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</dc:creator>
  <cp:lastModifiedBy>el</cp:lastModifiedBy>
  <dcterms:created xsi:type="dcterms:W3CDTF">2023-07-08T15:14:32Z</dcterms:created>
  <dcterms:modified xsi:type="dcterms:W3CDTF">2023-07-10T06:52:17Z</dcterms:modified>
</cp:coreProperties>
</file>