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815" windowHeight="7815" firstSheet="1" activeTab="6"/>
  </bookViews>
  <sheets>
    <sheet name="PENDANAAN" sheetId="1" r:id="rId1"/>
    <sheet name="PENDA" sheetId="2" r:id="rId2"/>
    <sheet name="RISK" sheetId="4" r:id="rId3"/>
    <sheet name="DIVIDENT" sheetId="3" r:id="rId4"/>
    <sheet name="NILAI PER" sheetId="5" r:id="rId5"/>
    <sheet name="INVI" sheetId="6" r:id="rId6"/>
    <sheet name="TABULASI DATA" sheetId="9" r:id="rId7"/>
    <sheet name="PLS" sheetId="10" r:id="rId8"/>
  </sheets>
  <calcPr calcId="144525"/>
</workbook>
</file>

<file path=xl/calcChain.xml><?xml version="1.0" encoding="utf-8"?>
<calcChain xmlns="http://schemas.openxmlformats.org/spreadsheetml/2006/main">
  <c r="G5" i="6" l="1"/>
  <c r="H5" i="6" s="1"/>
  <c r="G6" i="6"/>
  <c r="G7" i="6"/>
  <c r="H7" i="6" s="1"/>
  <c r="G8" i="6"/>
  <c r="H8" i="6" s="1"/>
  <c r="G9" i="6"/>
  <c r="H9" i="6" s="1"/>
  <c r="G10" i="6"/>
  <c r="G11" i="6"/>
  <c r="H11" i="6" s="1"/>
  <c r="G12" i="6"/>
  <c r="H12" i="6" s="1"/>
  <c r="G13" i="6"/>
  <c r="H13" i="6" s="1"/>
  <c r="G14" i="6"/>
  <c r="G15" i="6"/>
  <c r="H15" i="6" s="1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4" i="6"/>
  <c r="H4" i="6" s="1"/>
  <c r="H6" i="6"/>
  <c r="H10" i="6"/>
  <c r="H14" i="6"/>
  <c r="H5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78" i="6" l="1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I79" i="3"/>
  <c r="H79" i="3"/>
  <c r="G79" i="3"/>
  <c r="I78" i="3"/>
  <c r="H78" i="3"/>
  <c r="G78" i="3"/>
  <c r="I77" i="3"/>
  <c r="H77" i="3"/>
  <c r="G77" i="3"/>
  <c r="I76" i="3"/>
  <c r="H76" i="3"/>
  <c r="G76" i="3"/>
  <c r="I75" i="3"/>
  <c r="H75" i="3"/>
  <c r="G75" i="3"/>
  <c r="I74" i="3"/>
  <c r="H74" i="3"/>
  <c r="G74" i="3"/>
  <c r="I73" i="3"/>
  <c r="H73" i="3"/>
  <c r="G73" i="3"/>
  <c r="I72" i="3"/>
  <c r="H72" i="3"/>
  <c r="G72" i="3"/>
  <c r="I71" i="3"/>
  <c r="H71" i="3"/>
  <c r="G71" i="3"/>
  <c r="I70" i="3"/>
  <c r="H70" i="3"/>
  <c r="G70" i="3"/>
  <c r="I69" i="3"/>
  <c r="H69" i="3"/>
  <c r="G69" i="3"/>
  <c r="I68" i="3"/>
  <c r="H68" i="3"/>
  <c r="G68" i="3"/>
  <c r="I67" i="3"/>
  <c r="H67" i="3"/>
  <c r="G67" i="3"/>
  <c r="I66" i="3"/>
  <c r="H66" i="3"/>
  <c r="G66" i="3"/>
  <c r="I65" i="3"/>
  <c r="H65" i="3"/>
  <c r="G65" i="3"/>
  <c r="I64" i="3"/>
  <c r="H64" i="3"/>
  <c r="G64" i="3"/>
  <c r="I63" i="3"/>
  <c r="H63" i="3"/>
  <c r="G63" i="3"/>
  <c r="I62" i="3"/>
  <c r="H62" i="3"/>
  <c r="G62" i="3"/>
  <c r="I61" i="3"/>
  <c r="H61" i="3"/>
  <c r="G61" i="3"/>
  <c r="I60" i="3"/>
  <c r="H60" i="3"/>
  <c r="G60" i="3"/>
  <c r="I59" i="3"/>
  <c r="H59" i="3"/>
  <c r="G59" i="3"/>
  <c r="I58" i="3"/>
  <c r="H58" i="3"/>
  <c r="G58" i="3"/>
  <c r="I57" i="3"/>
  <c r="H57" i="3"/>
  <c r="G57" i="3"/>
  <c r="I56" i="3"/>
  <c r="H56" i="3"/>
  <c r="G56" i="3"/>
  <c r="I55" i="3"/>
  <c r="H55" i="3"/>
  <c r="G55" i="3"/>
  <c r="I54" i="3"/>
  <c r="H54" i="3"/>
  <c r="G54" i="3"/>
  <c r="I53" i="3"/>
  <c r="H53" i="3"/>
  <c r="G53" i="3"/>
  <c r="I52" i="3"/>
  <c r="H52" i="3"/>
  <c r="G52" i="3"/>
  <c r="I51" i="3"/>
  <c r="H51" i="3"/>
  <c r="G51" i="3"/>
  <c r="I50" i="3"/>
  <c r="H50" i="3"/>
  <c r="G50" i="3"/>
  <c r="I49" i="3"/>
  <c r="H49" i="3"/>
  <c r="G49" i="3"/>
  <c r="I48" i="3"/>
  <c r="H48" i="3"/>
  <c r="G48" i="3"/>
  <c r="I47" i="3"/>
  <c r="H47" i="3"/>
  <c r="G47" i="3"/>
  <c r="I46" i="3"/>
  <c r="H46" i="3"/>
  <c r="G46" i="3"/>
  <c r="I45" i="3"/>
  <c r="H45" i="3"/>
  <c r="G45" i="3"/>
  <c r="I44" i="3"/>
  <c r="H44" i="3"/>
  <c r="G44" i="3"/>
  <c r="I43" i="3"/>
  <c r="H43" i="3"/>
  <c r="G43" i="3"/>
  <c r="I42" i="3"/>
  <c r="H42" i="3"/>
  <c r="G42" i="3"/>
  <c r="I41" i="3"/>
  <c r="H41" i="3"/>
  <c r="G41" i="3"/>
  <c r="I40" i="3"/>
  <c r="H40" i="3"/>
  <c r="G40" i="3"/>
  <c r="I39" i="3"/>
  <c r="H39" i="3"/>
  <c r="G39" i="3"/>
  <c r="I38" i="3"/>
  <c r="H38" i="3"/>
  <c r="G38" i="3"/>
  <c r="I37" i="3"/>
  <c r="H37" i="3"/>
  <c r="G37" i="3"/>
  <c r="I36" i="3"/>
  <c r="H36" i="3"/>
  <c r="G36" i="3"/>
  <c r="I35" i="3"/>
  <c r="H35" i="3"/>
  <c r="G35" i="3"/>
  <c r="I34" i="3"/>
  <c r="H34" i="3"/>
  <c r="G34" i="3"/>
  <c r="I33" i="3"/>
  <c r="H33" i="3"/>
  <c r="G33" i="3"/>
  <c r="I32" i="3"/>
  <c r="H32" i="3"/>
  <c r="G32" i="3"/>
  <c r="I31" i="3"/>
  <c r="H31" i="3"/>
  <c r="G31" i="3"/>
  <c r="I30" i="3"/>
  <c r="H30" i="3"/>
  <c r="G30" i="3"/>
  <c r="I29" i="3"/>
  <c r="H29" i="3"/>
  <c r="G29" i="3"/>
  <c r="I28" i="3"/>
  <c r="H28" i="3"/>
  <c r="G28" i="3"/>
  <c r="I27" i="3"/>
  <c r="H27" i="3"/>
  <c r="G27" i="3"/>
  <c r="I26" i="3"/>
  <c r="H26" i="3"/>
  <c r="G26" i="3"/>
  <c r="I25" i="3"/>
  <c r="H25" i="3"/>
  <c r="G25" i="3"/>
  <c r="I24" i="3"/>
  <c r="H24" i="3"/>
  <c r="G24" i="3"/>
  <c r="I23" i="3"/>
  <c r="H23" i="3"/>
  <c r="G23" i="3"/>
  <c r="I22" i="3"/>
  <c r="H22" i="3"/>
  <c r="G22" i="3"/>
  <c r="I21" i="3"/>
  <c r="H21" i="3"/>
  <c r="G21" i="3"/>
  <c r="I20" i="3"/>
  <c r="H20" i="3"/>
  <c r="G20" i="3"/>
  <c r="I19" i="3"/>
  <c r="H19" i="3"/>
  <c r="G19" i="3"/>
  <c r="I18" i="3"/>
  <c r="H18" i="3"/>
  <c r="G18" i="3"/>
  <c r="I17" i="3"/>
  <c r="H17" i="3"/>
  <c r="G17" i="3"/>
  <c r="I16" i="3"/>
  <c r="H16" i="3"/>
  <c r="G16" i="3"/>
  <c r="I15" i="3"/>
  <c r="H15" i="3"/>
  <c r="G15" i="3"/>
  <c r="I14" i="3"/>
  <c r="H14" i="3"/>
  <c r="G14" i="3"/>
  <c r="I13" i="3"/>
  <c r="H13" i="3"/>
  <c r="G13" i="3"/>
  <c r="I12" i="3"/>
  <c r="H12" i="3"/>
  <c r="G12" i="3"/>
  <c r="I11" i="3"/>
  <c r="H11" i="3"/>
  <c r="G11" i="3"/>
  <c r="I10" i="3"/>
  <c r="H10" i="3"/>
  <c r="G10" i="3"/>
  <c r="I9" i="3"/>
  <c r="H9" i="3"/>
  <c r="G9" i="3"/>
  <c r="I8" i="3"/>
  <c r="H8" i="3"/>
  <c r="G8" i="3"/>
  <c r="I7" i="3"/>
  <c r="H7" i="3"/>
  <c r="G7" i="3"/>
  <c r="I6" i="3"/>
  <c r="H6" i="3"/>
  <c r="G6" i="3"/>
  <c r="I5" i="3"/>
  <c r="H5" i="3"/>
  <c r="G5" i="3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5" i="1"/>
  <c r="F14" i="1"/>
  <c r="F13" i="1"/>
  <c r="F12" i="1"/>
  <c r="F11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<sst xmlns="http://schemas.openxmlformats.org/spreadsheetml/2006/main" count="247" uniqueCount="88">
  <si>
    <t xml:space="preserve">VARIABEL X2 PENDANAAN </t>
  </si>
  <si>
    <t>Total liabilits</t>
  </si>
  <si>
    <t>tota equitas</t>
  </si>
  <si>
    <t>DER</t>
  </si>
  <si>
    <t>BCIP</t>
  </si>
  <si>
    <t>BSDE</t>
  </si>
  <si>
    <t>CTRA</t>
  </si>
  <si>
    <t>DMAS</t>
  </si>
  <si>
    <t>DUTI</t>
  </si>
  <si>
    <t>GPRA</t>
  </si>
  <si>
    <t>JRPT</t>
  </si>
  <si>
    <t>KIJA</t>
  </si>
  <si>
    <t>MKPI</t>
  </si>
  <si>
    <t>MMLP</t>
  </si>
  <si>
    <t>MTLA</t>
  </si>
  <si>
    <t>POWN</t>
  </si>
  <si>
    <t>SMDM</t>
  </si>
  <si>
    <t>SMRA</t>
  </si>
  <si>
    <t xml:space="preserve">Kode </t>
  </si>
  <si>
    <t>Tahun</t>
  </si>
  <si>
    <t>total Equity</t>
  </si>
  <si>
    <t>PWON</t>
  </si>
  <si>
    <t>PPRO</t>
  </si>
  <si>
    <t>VARIABEL Z RISIKO BISNIS</t>
  </si>
  <si>
    <t>EBIT</t>
  </si>
  <si>
    <t>BRISK</t>
  </si>
  <si>
    <t>VARIABEL X2 DIVIDEN</t>
  </si>
  <si>
    <t>Dividen kas</t>
  </si>
  <si>
    <t>laba bersih thn jln</t>
  </si>
  <si>
    <t>jmlh sahm beredr</t>
  </si>
  <si>
    <t>DPS</t>
  </si>
  <si>
    <t>EPS</t>
  </si>
  <si>
    <t>DPR</t>
  </si>
  <si>
    <t>.</t>
  </si>
  <si>
    <t>VARIABEL Y NILAI PERUSAHAAN</t>
  </si>
  <si>
    <t>jmlh saham beredar</t>
  </si>
  <si>
    <t>total equity</t>
  </si>
  <si>
    <t>closing price</t>
  </si>
  <si>
    <t>nilai buku</t>
  </si>
  <si>
    <t>nilai perushaan/pbv</t>
  </si>
  <si>
    <t>RRPO</t>
  </si>
  <si>
    <t>hrga shmpentpn/closing</t>
  </si>
  <si>
    <t>PER</t>
  </si>
  <si>
    <t>MSDM</t>
  </si>
  <si>
    <t>PBV</t>
  </si>
  <si>
    <t>Variabel</t>
  </si>
  <si>
    <t>Min</t>
  </si>
  <si>
    <t>Max</t>
  </si>
  <si>
    <t>Rata-rata</t>
  </si>
  <si>
    <t>Std. Deviasi</t>
  </si>
  <si>
    <t>STATISTIK DESKRIPTIF</t>
  </si>
  <si>
    <t>Outer Loadings</t>
  </si>
  <si>
    <t/>
  </si>
  <si>
    <t>Dividen</t>
  </si>
  <si>
    <t>Investasi</t>
  </si>
  <si>
    <t>Nilai Perusahaan</t>
  </si>
  <si>
    <t>Pendanaan</t>
  </si>
  <si>
    <t>Risiko Bisnis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</si>
  <si>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</si>
  <si>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</si>
  <si>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</si>
  <si>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</si>
  <si>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</si>
  <si>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</si>
  <si>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</si>
  <si>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R Square</t>
  </si>
  <si>
    <t>R Square Adjusted</t>
  </si>
  <si>
    <t>Path Coefficients</t>
  </si>
  <si>
    <t>Mean, STDEV, T-Values, P-Values</t>
  </si>
  <si>
    <t>Original Sample (O)</t>
  </si>
  <si>
    <t>Sample Mean (M)</t>
  </si>
  <si>
    <t>Standard Deviation (STDEV)</t>
  </si>
  <si>
    <t>T Statistics (|O/STDEV|)</t>
  </si>
  <si>
    <t>P Values</t>
  </si>
  <si>
    <t>Dividen -&gt; Nilai Perusahaan</t>
  </si>
  <si>
    <t>Dividen -&gt; Risiko Bisnis</t>
  </si>
  <si>
    <t>Investasi -&gt; Nilai Perusahaan</t>
  </si>
  <si>
    <t>Investasi -&gt; Risiko Bisnis</t>
  </si>
  <si>
    <t>Pendanaan -&gt; Nilai Perusahaan</t>
  </si>
  <si>
    <t>Pendanaan -&gt; Risiko Bisnis</t>
  </si>
  <si>
    <t>Risiko Bisnis -&gt; Nilai Perusahaan</t>
  </si>
  <si>
    <t>Specific Indirect Effects</t>
  </si>
  <si>
    <t>Dividen -&gt; Risiko Bisnis -&gt; Nilai Perusahaan</t>
  </si>
  <si>
    <t>Investasi -&gt; Risiko Bisnis -&gt; Nilai Perusahaan</t>
  </si>
  <si>
    <t>Pendanaan -&gt; Risiko Bisnis -&gt; Nilai Perusahaan</t>
  </si>
  <si>
    <t xml:space="preserve">                                                                                                           VARIABEL X1 INVESTASI</t>
  </si>
  <si>
    <t>Total liability</t>
  </si>
  <si>
    <t>TOTAL ASSET penjualan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</si>
</sst>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64" formatCode="0.00_ "/>
    <numFmt numFmtId="165" formatCode="0.000_ "/>
    <numFmt numFmtId="166" formatCode="0.000"/>
    <numFmt numFmtId="167" formatCode="0.0"/>
    <numFmt numFmtId="168" formatCode="0_ 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indexed="60"/>
      <name val="Arial"/>
      <charset val="134"/>
    </font>
    <font>
      <b/>
      <sz val="10"/>
      <color indexed="8"/>
      <name val="Arial"/>
      <charset val="134"/>
    </font>
    <font>
      <b/>
      <sz val="10"/>
      <color indexed="16"/>
      <name val="Arial"/>
      <charset val="134"/>
    </font>
    <font>
      <b/>
      <sz val="10"/>
      <color indexed="17"/>
      <name val="Arial"/>
      <charset val="134"/>
    </font>
    <font>
      <sz val="10"/>
      <color indexed="60"/>
      <name val="Arial"/>
      <charset val="134"/>
    </font>
    <font>
      <sz val="10"/>
      <color indexed="8"/>
      <name val="Arial"/>
      <charset val="134"/>
    </font>
    <font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sz val="10"/>
      <color rgb="FF313132"/>
      <name val="Calibri"/>
      <charset val="134"/>
      <scheme val="minor"/>
    </font>
    <font>
      <sz val="10"/>
      <color rgb="FF000000"/>
      <name val="Calibri"/>
      <charset val="134"/>
      <scheme val="minor"/>
    </font>
    <font>
      <sz val="11"/>
      <color theme="1"/>
      <name val="Times New Roman"/>
      <charset val="134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41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/>
    <xf numFmtId="165" fontId="0" fillId="0" borderId="0" xfId="0" applyNumberFormat="1"/>
    <xf numFmtId="164" fontId="0" fillId="0" borderId="0" xfId="0" applyNumberFormat="1"/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166" fontId="6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166" fontId="6" fillId="3" borderId="1" xfId="0" applyNumberFormat="1" applyFont="1" applyFill="1" applyBorder="1" applyAlignment="1">
      <alignment vertical="center"/>
    </xf>
    <xf numFmtId="166" fontId="7" fillId="3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vertical="center"/>
    </xf>
    <xf numFmtId="166" fontId="9" fillId="3" borderId="1" xfId="0" applyNumberFormat="1" applyFont="1" applyFill="1" applyBorder="1" applyAlignment="1">
      <alignment vertical="center"/>
    </xf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68" fontId="0" fillId="0" borderId="0" xfId="0" applyNumberFormat="1"/>
    <xf numFmtId="3" fontId="12" fillId="0" borderId="0" xfId="0" applyNumberFormat="1" applyFont="1" applyAlignment="1">
      <alignment horizontal="center" vertical="center"/>
    </xf>
    <xf numFmtId="3" fontId="0" fillId="0" borderId="0" xfId="0" applyNumberFormat="1"/>
    <xf numFmtId="3" fontId="13" fillId="0" borderId="1" xfId="0" applyNumberFormat="1" applyFont="1" applyBorder="1" applyAlignment="1">
      <alignment horizontal="center" vertical="center"/>
    </xf>
    <xf numFmtId="0" fontId="14" fillId="0" borderId="4" xfId="0" applyFont="1" applyBorder="1"/>
    <xf numFmtId="0" fontId="0" fillId="0" borderId="5" xfId="0" applyBorder="1"/>
    <xf numFmtId="0" fontId="0" fillId="0" borderId="6" xfId="0" applyBorder="1"/>
    <xf numFmtId="0" fontId="11" fillId="0" borderId="7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2" xfId="2" applyNumberFormat="1" applyFont="1" applyBorder="1" applyAlignment="1">
      <alignment horizontal="center" vertical="center"/>
    </xf>
    <xf numFmtId="2" fontId="11" fillId="0" borderId="2" xfId="1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</cellXfs>
  <cellStyles count="3">
    <cellStyle name="Comma [0]" xfId="1" builtinId="6"/>
    <cellStyle name="Normal" xfId="0" builtinId="0"/>
    <cellStyle name="Percent" xfId="2" builtinId="5"/>
  </cellStyles>
  <dxfs count="5">
    <dxf>
      <font>
        <strike val="0"/>
        <u val="none"/>
        <sz val="10"/>
        <color theme="1"/>
        <name val="Calibri"/>
        <scheme val="none"/>
      </font>
      <numFmt numFmtId="2" formatCode="0.00"/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u val="none"/>
        <sz val="10"/>
        <color theme="1"/>
        <name val="Calibri"/>
        <scheme val="none"/>
      </font>
      <numFmt numFmtId="3" formatCode="#,##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10"/>
        <color theme="1"/>
        <name val="Calibri"/>
        <scheme val="none"/>
      </font>
      <numFmt numFmtId="3" formatCode="#,##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10"/>
        <color theme="1"/>
        <name val="Calibri"/>
        <scheme val="none"/>
      </font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10"/>
        <color theme="1"/>
        <name val="Calibri"/>
        <scheme val="none"/>
      </font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123825</xdr:colOff>
      <xdr:row>9</xdr:row>
      <xdr:rowOff>635</xdr:rowOff>
    </xdr:from>
    <xdr:to>
      <xdr:col>16</xdr:col>
      <xdr:colOff>572135</xdr:colOff>
      <xdr:row>29</xdr:row>
      <xdr:rowOff>10160</xdr:rowOff>
    </xdr:to>
    <xdr:pic>
      <xdr:nvPicPr>
        <xdr:cNvPr id="2" name="Picture 1" descr="ALGORITMA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1715135"/>
          <a:ext cx="5325110" cy="3438525"/>
        </a:xfrm>
        <a:prstGeom prst="rect">
          <a:avLst/>
        </a:prstGeom>
      </xdr:spPr>
    </xdr:pic>
    <xdr:clientData/>
  </xdr:twoCellAnchor>
  <xdr:twoCellAnchor editAs="oneCell">
    <xdr:from>
      <xdr:col>8</xdr:col>
      <xdr:colOff>447040</xdr:colOff>
      <xdr:row>51</xdr:row>
      <xdr:rowOff>58420</xdr:rowOff>
    </xdr:from>
    <xdr:to>
      <xdr:col>19</xdr:col>
      <xdr:colOff>171450</xdr:colOff>
      <xdr:row>76</xdr:row>
      <xdr:rowOff>47625</xdr:rowOff>
    </xdr:to>
    <xdr:pic>
      <xdr:nvPicPr>
        <xdr:cNvPr id="3" name="Picture 2" descr="BOOTSTRAP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42915" y="8884920"/>
          <a:ext cx="6430010" cy="418020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B4:F80" totalsRowShown="0">
  <autoFilter ref="B4:F80"/>
  <tableColumns count="5">
    <tableColumn id="1" name="Kode " dataDxfId="4"/>
    <tableColumn id="2" name="Tahun" dataDxfId="3"/>
    <tableColumn id="3" name="Total liability" dataDxfId="2"/>
    <tableColumn id="4" name="total Equity" dataDxfId="1"/>
    <tableColumn id="5" name="DER" dataDxfId="0">
      <calculatedColumnFormula>D5/E5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2"/>
  <sheetViews>
    <sheetView topLeftCell="C1" workbookViewId="0">
      <selection activeCell="D18" sqref="D18"/>
    </sheetView>
  </sheetViews>
  <sheetFormatPr defaultColWidth="9" defaultRowHeight="15"/>
  <cols>
    <col min="1" max="1" width="7.42578125" customWidth="1"/>
    <col min="2" max="2" width="18.28515625" customWidth="1"/>
    <col min="3" max="3" width="18.7109375" customWidth="1"/>
    <col min="4" max="4" width="20.28515625" customWidth="1"/>
    <col min="5" max="5" width="19.7109375" customWidth="1"/>
    <col min="6" max="6" width="11.5703125" customWidth="1"/>
    <col min="7" max="7" width="12.7109375" customWidth="1"/>
    <col min="8" max="9" width="18" customWidth="1"/>
    <col min="10" max="10" width="12.7109375" customWidth="1"/>
    <col min="11" max="11" width="18.28515625" customWidth="1"/>
    <col min="12" max="12" width="17.28515625" customWidth="1"/>
  </cols>
  <sheetData>
    <row r="2" spans="2:6">
      <c r="D2" t="s">
        <v>0</v>
      </c>
    </row>
    <row r="4" spans="2:6">
      <c r="D4" t="s">
        <v>1</v>
      </c>
      <c r="E4" t="s">
        <v>2</v>
      </c>
      <c r="F4" t="s">
        <v>3</v>
      </c>
    </row>
    <row r="5" spans="2:6">
      <c r="B5" s="27" t="s">
        <v>4</v>
      </c>
      <c r="C5">
        <v>2017</v>
      </c>
      <c r="D5" s="27">
        <v>48327126000</v>
      </c>
      <c r="E5" s="27">
        <v>36175968000</v>
      </c>
      <c r="F5" s="24">
        <f>D5/E5</f>
        <v>1.3358903347105999</v>
      </c>
    </row>
    <row r="6" spans="2:6">
      <c r="C6">
        <v>2018</v>
      </c>
      <c r="D6" s="27">
        <v>43943027000</v>
      </c>
      <c r="E6" s="27">
        <v>41369422000</v>
      </c>
      <c r="F6" s="24">
        <f t="shared" ref="F6:F9" si="0">D6/E6</f>
        <v>1.06221032046326</v>
      </c>
    </row>
    <row r="7" spans="2:6">
      <c r="C7">
        <v>2019</v>
      </c>
      <c r="D7" s="27">
        <v>43353491000</v>
      </c>
      <c r="E7" s="27">
        <v>43353493000</v>
      </c>
      <c r="F7" s="24">
        <f t="shared" si="0"/>
        <v>0.99999995386761598</v>
      </c>
    </row>
    <row r="8" spans="2:6">
      <c r="C8">
        <v>2020</v>
      </c>
      <c r="D8" s="27">
        <v>46267245000</v>
      </c>
      <c r="E8" s="27">
        <v>44659200000</v>
      </c>
      <c r="F8" s="24">
        <f t="shared" si="0"/>
        <v>1.0360070265477199</v>
      </c>
    </row>
    <row r="9" spans="2:6">
      <c r="C9">
        <v>2021</v>
      </c>
      <c r="D9" s="27">
        <v>44037492000</v>
      </c>
      <c r="E9" s="27">
        <v>44669814000</v>
      </c>
      <c r="F9" s="24">
        <f t="shared" si="0"/>
        <v>0.98584453474554401</v>
      </c>
    </row>
    <row r="11" spans="2:6">
      <c r="B11" t="s">
        <v>5</v>
      </c>
      <c r="C11">
        <v>2017</v>
      </c>
      <c r="D11" s="27">
        <v>16754336000</v>
      </c>
      <c r="E11" s="27">
        <v>29196852000</v>
      </c>
      <c r="F11" s="24">
        <f>D11/E11</f>
        <v>0.57384049485882904</v>
      </c>
    </row>
    <row r="12" spans="2:6">
      <c r="C12">
        <v>2018</v>
      </c>
      <c r="D12" s="27">
        <v>21814594000</v>
      </c>
      <c r="E12" s="27">
        <v>30286898000</v>
      </c>
      <c r="F12" s="24">
        <f t="shared" ref="F12:F15" si="1">D12/E12</f>
        <v>0.72026504662181001</v>
      </c>
    </row>
    <row r="13" spans="2:6">
      <c r="C13">
        <v>2019</v>
      </c>
      <c r="D13" s="27">
        <v>20897343000</v>
      </c>
      <c r="E13" s="27">
        <v>33547506000</v>
      </c>
      <c r="F13" s="24">
        <f t="shared" si="1"/>
        <v>0.62291793017340802</v>
      </c>
    </row>
    <row r="14" spans="2:6">
      <c r="C14">
        <v>2020</v>
      </c>
      <c r="D14" s="27">
        <v>26452189000</v>
      </c>
      <c r="E14" s="27">
        <v>33959659000</v>
      </c>
      <c r="F14" s="24">
        <f t="shared" si="1"/>
        <v>0.778929758982562</v>
      </c>
    </row>
    <row r="15" spans="2:6">
      <c r="C15">
        <v>2021</v>
      </c>
      <c r="D15" s="27">
        <v>25575995000</v>
      </c>
      <c r="E15" s="27">
        <v>35893717000</v>
      </c>
      <c r="F15" s="24">
        <f t="shared" si="1"/>
        <v>0.71254796487084404</v>
      </c>
    </row>
    <row r="16" spans="2:6">
      <c r="B16" t="s">
        <v>6</v>
      </c>
      <c r="C16">
        <v>2017</v>
      </c>
    </row>
    <row r="17" spans="2:7">
      <c r="C17">
        <v>2018</v>
      </c>
    </row>
    <row r="18" spans="2:7">
      <c r="C18">
        <v>2019</v>
      </c>
    </row>
    <row r="19" spans="2:7">
      <c r="C19">
        <v>2020</v>
      </c>
    </row>
    <row r="20" spans="2:7">
      <c r="C20">
        <v>2021</v>
      </c>
      <c r="D20" s="27">
        <v>44374923000</v>
      </c>
      <c r="E20" s="27">
        <v>44669981000</v>
      </c>
    </row>
    <row r="21" spans="2:7">
      <c r="B21" t="s">
        <v>7</v>
      </c>
      <c r="C21">
        <v>2017</v>
      </c>
    </row>
    <row r="22" spans="2:7">
      <c r="C22">
        <v>2018</v>
      </c>
    </row>
    <row r="23" spans="2:7">
      <c r="C23">
        <v>2019</v>
      </c>
      <c r="G23" s="24"/>
    </row>
    <row r="24" spans="2:7">
      <c r="C24">
        <v>2020</v>
      </c>
      <c r="G24" s="24"/>
    </row>
    <row r="25" spans="2:7">
      <c r="C25">
        <v>2021</v>
      </c>
      <c r="G25" s="24"/>
    </row>
    <row r="26" spans="2:7">
      <c r="G26" s="24"/>
    </row>
    <row r="27" spans="2:7">
      <c r="B27" t="s">
        <v>8</v>
      </c>
      <c r="C27">
        <v>2017</v>
      </c>
      <c r="G27" s="24"/>
    </row>
    <row r="28" spans="2:7">
      <c r="C28">
        <v>2018</v>
      </c>
    </row>
    <row r="29" spans="2:7">
      <c r="C29">
        <v>2019</v>
      </c>
      <c r="G29" s="24"/>
    </row>
    <row r="30" spans="2:7">
      <c r="C30">
        <v>2020</v>
      </c>
      <c r="G30" s="24"/>
    </row>
    <row r="31" spans="2:7">
      <c r="C31">
        <v>2021</v>
      </c>
      <c r="G31" s="24"/>
    </row>
    <row r="32" spans="2:7">
      <c r="B32" t="s">
        <v>9</v>
      </c>
      <c r="C32">
        <v>2017</v>
      </c>
      <c r="G32" s="24"/>
    </row>
    <row r="33" spans="2:7">
      <c r="C33">
        <v>2018</v>
      </c>
      <c r="G33" s="24"/>
    </row>
    <row r="34" spans="2:7">
      <c r="C34">
        <v>2019</v>
      </c>
    </row>
    <row r="35" spans="2:7">
      <c r="C35">
        <v>2020</v>
      </c>
    </row>
    <row r="36" spans="2:7">
      <c r="C36">
        <v>2021</v>
      </c>
    </row>
    <row r="37" spans="2:7">
      <c r="B37" t="s">
        <v>10</v>
      </c>
      <c r="C37">
        <v>2017</v>
      </c>
    </row>
    <row r="38" spans="2:7">
      <c r="C38">
        <v>2018</v>
      </c>
    </row>
    <row r="39" spans="2:7">
      <c r="C39">
        <v>2019</v>
      </c>
    </row>
    <row r="40" spans="2:7">
      <c r="C40">
        <v>2020</v>
      </c>
    </row>
    <row r="41" spans="2:7">
      <c r="C41">
        <v>2021</v>
      </c>
    </row>
    <row r="42" spans="2:7">
      <c r="B42" t="s">
        <v>11</v>
      </c>
      <c r="C42">
        <v>2017</v>
      </c>
    </row>
    <row r="43" spans="2:7">
      <c r="C43">
        <v>2018</v>
      </c>
    </row>
    <row r="44" spans="2:7">
      <c r="C44">
        <v>2019</v>
      </c>
    </row>
    <row r="45" spans="2:7">
      <c r="C45">
        <v>2020</v>
      </c>
    </row>
    <row r="46" spans="2:7">
      <c r="C46">
        <v>2021</v>
      </c>
    </row>
    <row r="47" spans="2:7">
      <c r="B47" t="s">
        <v>12</v>
      </c>
      <c r="C47">
        <v>2017</v>
      </c>
    </row>
    <row r="48" spans="2:7">
      <c r="C48">
        <v>2018</v>
      </c>
    </row>
    <row r="49" spans="2:5">
      <c r="C49">
        <v>2019</v>
      </c>
    </row>
    <row r="50" spans="2:5">
      <c r="C50">
        <v>2020</v>
      </c>
    </row>
    <row r="51" spans="2:5">
      <c r="C51">
        <v>2021</v>
      </c>
    </row>
    <row r="52" spans="2:5">
      <c r="B52" t="s">
        <v>13</v>
      </c>
      <c r="C52">
        <v>2017</v>
      </c>
    </row>
    <row r="53" spans="2:5">
      <c r="C53">
        <v>2018</v>
      </c>
    </row>
    <row r="54" spans="2:5">
      <c r="C54">
        <v>2019</v>
      </c>
    </row>
    <row r="55" spans="2:5">
      <c r="C55">
        <v>2020</v>
      </c>
    </row>
    <row r="56" spans="2:5">
      <c r="C56">
        <v>2021</v>
      </c>
    </row>
    <row r="57" spans="2:5">
      <c r="B57" t="s">
        <v>14</v>
      </c>
      <c r="C57">
        <v>2017</v>
      </c>
    </row>
    <row r="58" spans="2:5">
      <c r="C58">
        <v>2018</v>
      </c>
    </row>
    <row r="59" spans="2:5">
      <c r="C59">
        <v>2019</v>
      </c>
    </row>
    <row r="60" spans="2:5">
      <c r="C60">
        <v>2020</v>
      </c>
    </row>
    <row r="61" spans="2:5">
      <c r="C61">
        <v>2021</v>
      </c>
    </row>
    <row r="63" spans="2:5">
      <c r="B63" t="s">
        <v>15</v>
      </c>
      <c r="C63">
        <v>2017</v>
      </c>
    </row>
    <row r="64" spans="2:5">
      <c r="C64">
        <v>2018</v>
      </c>
      <c r="E64" s="27"/>
    </row>
    <row r="65" spans="2:3">
      <c r="C65">
        <v>2019</v>
      </c>
    </row>
    <row r="66" spans="2:3">
      <c r="C66">
        <v>2020</v>
      </c>
    </row>
    <row r="67" spans="2:3">
      <c r="C67">
        <v>2021</v>
      </c>
    </row>
    <row r="68" spans="2:3">
      <c r="B68" t="s">
        <v>16</v>
      </c>
      <c r="C68">
        <v>2017</v>
      </c>
    </row>
    <row r="69" spans="2:3">
      <c r="C69">
        <v>2018</v>
      </c>
    </row>
    <row r="70" spans="2:3">
      <c r="C70">
        <v>2019</v>
      </c>
    </row>
    <row r="71" spans="2:3">
      <c r="C71">
        <v>2020</v>
      </c>
    </row>
    <row r="72" spans="2:3">
      <c r="C72">
        <v>2021</v>
      </c>
    </row>
    <row r="73" spans="2:3">
      <c r="B73" t="s">
        <v>17</v>
      </c>
      <c r="C73">
        <v>2017</v>
      </c>
    </row>
    <row r="74" spans="2:3">
      <c r="C74">
        <v>2018</v>
      </c>
    </row>
    <row r="75" spans="2:3">
      <c r="C75">
        <v>2019</v>
      </c>
    </row>
    <row r="76" spans="2:3">
      <c r="C76">
        <v>2020</v>
      </c>
    </row>
    <row r="77" spans="2:3">
      <c r="C77">
        <v>2021</v>
      </c>
    </row>
    <row r="82" spans="6:10">
      <c r="F82" s="27"/>
      <c r="H82" s="27"/>
      <c r="I82" s="27"/>
      <c r="J82" s="24"/>
    </row>
    <row r="83" spans="6:10">
      <c r="H83" s="27"/>
      <c r="I83" s="27"/>
      <c r="J83" s="24"/>
    </row>
    <row r="84" spans="6:10">
      <c r="H84" s="27"/>
      <c r="I84" s="27"/>
      <c r="J84" s="24"/>
    </row>
    <row r="85" spans="6:10">
      <c r="H85" s="27"/>
      <c r="I85" s="27"/>
      <c r="J85" s="24"/>
    </row>
    <row r="86" spans="6:10">
      <c r="H86" s="27"/>
      <c r="I86" s="27"/>
      <c r="J86" s="24"/>
    </row>
    <row r="88" spans="6:10">
      <c r="H88" s="27"/>
      <c r="I88" s="27"/>
      <c r="J88" s="24"/>
    </row>
    <row r="89" spans="6:10">
      <c r="H89" s="27"/>
      <c r="I89" s="27"/>
      <c r="J89" s="24"/>
    </row>
    <row r="90" spans="6:10">
      <c r="H90" s="27"/>
      <c r="I90" s="27"/>
      <c r="J90" s="24"/>
    </row>
    <row r="91" spans="6:10">
      <c r="H91" s="27"/>
      <c r="I91" s="27"/>
      <c r="J91" s="24"/>
    </row>
    <row r="92" spans="6:10">
      <c r="H92" s="27"/>
      <c r="I92" s="27"/>
      <c r="J92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0"/>
  <sheetViews>
    <sheetView zoomScale="85" zoomScaleNormal="85" workbookViewId="0">
      <selection activeCell="I7" sqref="I7"/>
    </sheetView>
  </sheetViews>
  <sheetFormatPr defaultColWidth="9" defaultRowHeight="15"/>
  <cols>
    <col min="2" max="3" width="11" customWidth="1"/>
    <col min="4" max="4" width="16.140625" customWidth="1"/>
    <col min="5" max="5" width="18" customWidth="1"/>
    <col min="6" max="6" width="11" customWidth="1"/>
  </cols>
  <sheetData>
    <row r="2" spans="2:6">
      <c r="D2" t="s">
        <v>0</v>
      </c>
    </row>
    <row r="4" spans="2:6">
      <c r="B4" s="29" t="s">
        <v>18</v>
      </c>
      <c r="C4" s="30" t="s">
        <v>19</v>
      </c>
      <c r="D4" s="30" t="s">
        <v>86</v>
      </c>
      <c r="E4" s="30" t="s">
        <v>20</v>
      </c>
      <c r="F4" s="31" t="s">
        <v>3</v>
      </c>
    </row>
    <row r="5" spans="2:6">
      <c r="B5" s="32"/>
      <c r="C5" s="32"/>
      <c r="D5" s="32"/>
      <c r="E5" s="32"/>
      <c r="F5" s="32"/>
    </row>
    <row r="6" spans="2:6">
      <c r="B6" s="33" t="s">
        <v>4</v>
      </c>
      <c r="C6" s="18">
        <v>2017</v>
      </c>
      <c r="D6" s="19">
        <v>48327126000</v>
      </c>
      <c r="E6" s="19">
        <v>36175968000</v>
      </c>
      <c r="F6" s="34">
        <f>D6/E6</f>
        <v>1.3358903347105999</v>
      </c>
    </row>
    <row r="7" spans="2:6">
      <c r="B7" s="17"/>
      <c r="C7" s="18">
        <v>2018</v>
      </c>
      <c r="D7" s="19">
        <v>43943027000</v>
      </c>
      <c r="E7" s="19">
        <v>41369422000</v>
      </c>
      <c r="F7" s="34">
        <f t="shared" ref="F7:F11" si="0">D7/E7</f>
        <v>1.06221032046326</v>
      </c>
    </row>
    <row r="8" spans="2:6">
      <c r="B8" s="17"/>
      <c r="C8" s="18">
        <v>2019</v>
      </c>
      <c r="D8" s="19">
        <v>43353491000</v>
      </c>
      <c r="E8" s="19">
        <v>43353493000</v>
      </c>
      <c r="F8" s="34">
        <f t="shared" si="0"/>
        <v>0.99999995386761598</v>
      </c>
    </row>
    <row r="9" spans="2:6">
      <c r="B9" s="17"/>
      <c r="C9" s="18">
        <v>2020</v>
      </c>
      <c r="D9" s="19">
        <v>46267245000</v>
      </c>
      <c r="E9" s="19">
        <v>44659200000</v>
      </c>
      <c r="F9" s="34">
        <f t="shared" si="0"/>
        <v>1.0360070265477199</v>
      </c>
    </row>
    <row r="10" spans="2:6">
      <c r="B10" s="17"/>
      <c r="C10" s="18">
        <v>2021</v>
      </c>
      <c r="D10" s="19">
        <v>44037492000</v>
      </c>
      <c r="E10" s="19">
        <v>44669814000</v>
      </c>
      <c r="F10" s="34">
        <f t="shared" si="0"/>
        <v>0.98584453474554401</v>
      </c>
    </row>
    <row r="11" spans="2:6">
      <c r="B11" s="17" t="s">
        <v>5</v>
      </c>
      <c r="C11" s="18">
        <v>2017</v>
      </c>
      <c r="D11" s="19">
        <v>16754336000</v>
      </c>
      <c r="E11" s="19">
        <v>29196852000</v>
      </c>
      <c r="F11" s="34">
        <f t="shared" si="0"/>
        <v>0.57384049485882904</v>
      </c>
    </row>
    <row r="12" spans="2:6">
      <c r="B12" s="17"/>
      <c r="C12" s="18">
        <v>2018</v>
      </c>
      <c r="D12" s="19">
        <v>21814594000</v>
      </c>
      <c r="E12" s="19">
        <v>30286898000</v>
      </c>
      <c r="F12" s="34">
        <f t="shared" ref="F12:F19" si="1">D12/E12</f>
        <v>0.72026504662181001</v>
      </c>
    </row>
    <row r="13" spans="2:6">
      <c r="B13" s="17"/>
      <c r="C13" s="18">
        <v>2019</v>
      </c>
      <c r="D13" s="19">
        <v>20897343000</v>
      </c>
      <c r="E13" s="19">
        <v>33547506000</v>
      </c>
      <c r="F13" s="34">
        <f t="shared" si="1"/>
        <v>0.62291793017340802</v>
      </c>
    </row>
    <row r="14" spans="2:6">
      <c r="B14" s="17"/>
      <c r="C14" s="18">
        <v>2020</v>
      </c>
      <c r="D14" s="19">
        <v>26452189000</v>
      </c>
      <c r="E14" s="19">
        <v>33959659000</v>
      </c>
      <c r="F14" s="34">
        <f t="shared" si="1"/>
        <v>0.778929758982562</v>
      </c>
    </row>
    <row r="15" spans="2:6">
      <c r="B15" s="17"/>
      <c r="C15" s="18">
        <v>2021</v>
      </c>
      <c r="D15" s="19">
        <v>25575995000</v>
      </c>
      <c r="E15" s="19">
        <v>35893717000</v>
      </c>
      <c r="F15" s="34">
        <f t="shared" si="1"/>
        <v>0.71254796487084404</v>
      </c>
    </row>
    <row r="16" spans="2:6">
      <c r="B16" s="17" t="s">
        <v>6</v>
      </c>
      <c r="C16" s="18">
        <v>2017</v>
      </c>
      <c r="D16" s="19">
        <v>16255398000</v>
      </c>
      <c r="E16" s="19">
        <v>15450765000</v>
      </c>
      <c r="F16" s="34">
        <f t="shared" si="1"/>
        <v>1.0520772272440899</v>
      </c>
    </row>
    <row r="17" spans="2:6">
      <c r="B17" s="17"/>
      <c r="C17" s="18">
        <v>2018</v>
      </c>
      <c r="D17" s="19">
        <v>17644741000</v>
      </c>
      <c r="E17" s="19">
        <v>16644276000</v>
      </c>
      <c r="F17" s="34">
        <f t="shared" si="1"/>
        <v>1.0601086523679399</v>
      </c>
    </row>
    <row r="18" spans="2:6">
      <c r="B18" s="17"/>
      <c r="C18" s="18">
        <v>2019</v>
      </c>
      <c r="D18" s="19">
        <v>18434456000</v>
      </c>
      <c r="E18" s="19">
        <v>17761568000</v>
      </c>
      <c r="F18" s="34">
        <f t="shared" si="1"/>
        <v>1.03788449308079</v>
      </c>
    </row>
    <row r="19" spans="2:6">
      <c r="B19" s="17"/>
      <c r="C19" s="18">
        <v>2020</v>
      </c>
      <c r="D19" s="19">
        <v>21797659000</v>
      </c>
      <c r="E19" s="19">
        <v>17457528000</v>
      </c>
      <c r="F19" s="34">
        <f t="shared" si="1"/>
        <v>1.24861085716145</v>
      </c>
    </row>
    <row r="20" spans="2:6">
      <c r="B20" s="17"/>
      <c r="C20" s="18">
        <v>2021</v>
      </c>
      <c r="D20" s="19">
        <v>21274214000</v>
      </c>
      <c r="E20" s="19">
        <v>19394197000</v>
      </c>
      <c r="F20" s="34">
        <f>Table2[[#This Row],[Total liability]]/Table2[[#This Row],[total Equity]]</f>
        <v>1.0969370889653201</v>
      </c>
    </row>
    <row r="21" spans="2:6">
      <c r="B21" s="17" t="s">
        <v>7</v>
      </c>
      <c r="C21" s="18">
        <v>2017</v>
      </c>
      <c r="D21" s="19">
        <v>46510375000</v>
      </c>
      <c r="E21" s="19">
        <v>70583780000</v>
      </c>
      <c r="F21" s="34">
        <f>D21/E21</f>
        <v>0.658938569172691</v>
      </c>
    </row>
    <row r="22" spans="2:6">
      <c r="B22" s="17"/>
      <c r="C22" s="18">
        <v>2018</v>
      </c>
      <c r="D22" s="19">
        <v>311530000</v>
      </c>
      <c r="E22" s="19">
        <v>7188504000</v>
      </c>
      <c r="F22" s="34">
        <f>D22/E22</f>
        <v>4.3337250699171902E-2</v>
      </c>
    </row>
    <row r="23" spans="2:6">
      <c r="B23" s="17"/>
      <c r="C23" s="18">
        <v>2019</v>
      </c>
      <c r="D23" s="19">
        <v>1121231000</v>
      </c>
      <c r="E23" s="19">
        <v>6495740000</v>
      </c>
      <c r="F23" s="34">
        <f>D23/E23</f>
        <v>0.17261020299457799</v>
      </c>
    </row>
    <row r="24" spans="2:6">
      <c r="B24" s="17"/>
      <c r="C24" s="18">
        <v>2020</v>
      </c>
      <c r="D24" s="19">
        <v>5528057000</v>
      </c>
      <c r="E24" s="19">
        <v>1224176000</v>
      </c>
      <c r="F24" s="34">
        <f>D24/E24</f>
        <v>4.5157371162316498</v>
      </c>
    </row>
    <row r="25" spans="2:6">
      <c r="B25" s="17"/>
      <c r="C25" s="18">
        <v>2021</v>
      </c>
      <c r="D25" s="19">
        <v>762768000</v>
      </c>
      <c r="E25" s="19">
        <v>5351173000</v>
      </c>
      <c r="F25" s="34">
        <f>Table2[[#This Row],[Total liability]]/Table2[[#This Row],[total Equity]]</f>
        <v>0.142542205232386</v>
      </c>
    </row>
    <row r="26" spans="2:6">
      <c r="B26" s="17" t="s">
        <v>8</v>
      </c>
      <c r="C26" s="18">
        <v>2017</v>
      </c>
      <c r="D26" s="19">
        <v>2477562000</v>
      </c>
      <c r="E26" s="19">
        <v>4085196000</v>
      </c>
      <c r="F26" s="34">
        <f t="shared" ref="F26:F34" si="2">D26/E26</f>
        <v>0.60647322674358795</v>
      </c>
    </row>
    <row r="27" spans="2:6">
      <c r="B27" s="17"/>
      <c r="C27" s="18">
        <v>2018</v>
      </c>
      <c r="D27" s="19">
        <v>2526512000</v>
      </c>
      <c r="E27" s="19">
        <v>4028177000</v>
      </c>
      <c r="F27" s="35">
        <f t="shared" si="2"/>
        <v>0.627209777524672</v>
      </c>
    </row>
    <row r="28" spans="2:6">
      <c r="B28" s="17"/>
      <c r="C28" s="18">
        <v>2019</v>
      </c>
      <c r="D28" s="19">
        <v>3058872000</v>
      </c>
      <c r="E28" s="19">
        <v>4698671000</v>
      </c>
      <c r="F28" s="36">
        <f t="shared" si="2"/>
        <v>0.65100791266296398</v>
      </c>
    </row>
    <row r="29" spans="2:6">
      <c r="B29" s="17"/>
      <c r="C29" s="18">
        <v>2020</v>
      </c>
      <c r="D29" s="19">
        <v>3488250000</v>
      </c>
      <c r="E29" s="19">
        <v>4578436000</v>
      </c>
      <c r="F29" s="34">
        <f t="shared" si="2"/>
        <v>0.76188681025572902</v>
      </c>
    </row>
    <row r="30" spans="2:6">
      <c r="B30" s="17"/>
      <c r="C30" s="18">
        <v>2021</v>
      </c>
      <c r="D30" s="19">
        <v>3163019000</v>
      </c>
      <c r="E30" s="19">
        <v>4780602000</v>
      </c>
      <c r="F30" s="34">
        <f t="shared" si="2"/>
        <v>0.66163612867166099</v>
      </c>
    </row>
    <row r="31" spans="2:6">
      <c r="B31" s="17" t="s">
        <v>9</v>
      </c>
      <c r="C31" s="18">
        <v>2017</v>
      </c>
      <c r="D31" s="19">
        <v>466150000</v>
      </c>
      <c r="E31" s="19">
        <v>1033311000</v>
      </c>
      <c r="F31" s="34">
        <f t="shared" si="2"/>
        <v>0.451122653296055</v>
      </c>
    </row>
    <row r="32" spans="2:6">
      <c r="B32" s="17"/>
      <c r="C32" s="18">
        <v>2018</v>
      </c>
      <c r="D32" s="23">
        <v>45444000</v>
      </c>
      <c r="E32" s="19">
        <v>1082013000</v>
      </c>
      <c r="F32" s="34">
        <f t="shared" si="2"/>
        <v>4.1999495384990801E-2</v>
      </c>
    </row>
    <row r="33" spans="2:6">
      <c r="B33" s="17"/>
      <c r="C33" s="18">
        <v>2019</v>
      </c>
      <c r="D33" s="19">
        <v>573167000</v>
      </c>
      <c r="E33" s="23">
        <v>1132751000</v>
      </c>
      <c r="F33" s="34">
        <f t="shared" si="2"/>
        <v>0.50599558067042105</v>
      </c>
    </row>
    <row r="34" spans="2:6">
      <c r="B34" s="17"/>
      <c r="C34" s="18">
        <v>2020</v>
      </c>
      <c r="D34" s="19">
        <v>674114000</v>
      </c>
      <c r="E34" s="19">
        <v>1053248000</v>
      </c>
      <c r="F34" s="34">
        <f t="shared" si="2"/>
        <v>0.64003349638451701</v>
      </c>
    </row>
    <row r="35" spans="2:6">
      <c r="B35" s="17"/>
      <c r="C35" s="18">
        <v>2021</v>
      </c>
      <c r="D35" s="19">
        <v>654638000</v>
      </c>
      <c r="E35" s="19">
        <v>1105912000</v>
      </c>
      <c r="F35" s="34">
        <f>Table2[[#This Row],[Total liability]]/Table2[[#This Row],[total Equity]]</f>
        <v>0.59194402447934402</v>
      </c>
    </row>
    <row r="36" spans="2:6">
      <c r="B36" s="17" t="s">
        <v>10</v>
      </c>
      <c r="C36" s="18">
        <v>2017</v>
      </c>
      <c r="D36" s="19">
        <v>3496187000</v>
      </c>
      <c r="E36" s="19">
        <v>5976495000</v>
      </c>
      <c r="F36" s="34">
        <f t="shared" ref="F36:F50" si="3">D36/E36</f>
        <v>0.58498952981638896</v>
      </c>
    </row>
    <row r="37" spans="2:6">
      <c r="B37" s="17"/>
      <c r="C37" s="18">
        <v>2018</v>
      </c>
      <c r="D37" s="19">
        <v>3847899000</v>
      </c>
      <c r="E37" s="19">
        <v>6693348000</v>
      </c>
      <c r="F37" s="34">
        <f t="shared" si="3"/>
        <v>0.57488404905885704</v>
      </c>
    </row>
    <row r="38" spans="2:6">
      <c r="B38" s="17"/>
      <c r="C38" s="18">
        <v>2019</v>
      </c>
      <c r="D38" s="19">
        <v>3762437000</v>
      </c>
      <c r="E38" s="19">
        <v>7402497000</v>
      </c>
      <c r="F38" s="34">
        <f t="shared" si="3"/>
        <v>0.50826592702435403</v>
      </c>
    </row>
    <row r="39" spans="2:6">
      <c r="B39" s="17"/>
      <c r="C39" s="18">
        <v>2020</v>
      </c>
      <c r="D39" s="19">
        <v>3606436000</v>
      </c>
      <c r="E39" s="19">
        <v>7875084000</v>
      </c>
      <c r="F39" s="34">
        <f t="shared" si="3"/>
        <v>0.45795524212821098</v>
      </c>
    </row>
    <row r="40" spans="2:6">
      <c r="B40" s="17"/>
      <c r="C40" s="18">
        <v>2021</v>
      </c>
      <c r="D40" s="19">
        <v>3594354000</v>
      </c>
      <c r="E40" s="19">
        <v>8153793000</v>
      </c>
      <c r="F40" s="34">
        <f t="shared" si="3"/>
        <v>0.44081987364653502</v>
      </c>
    </row>
    <row r="41" spans="2:6">
      <c r="B41" s="17" t="s">
        <v>11</v>
      </c>
      <c r="C41" s="18">
        <v>2017</v>
      </c>
      <c r="D41" s="19">
        <v>5366080000</v>
      </c>
      <c r="E41" s="19">
        <v>5900240000</v>
      </c>
      <c r="F41" s="34">
        <f t="shared" si="3"/>
        <v>0.90946808943364998</v>
      </c>
    </row>
    <row r="42" spans="2:6">
      <c r="B42" s="17"/>
      <c r="C42" s="18">
        <v>2018</v>
      </c>
      <c r="D42" s="19">
        <v>5731263000</v>
      </c>
      <c r="E42" s="19">
        <v>6052508000</v>
      </c>
      <c r="F42" s="34">
        <f t="shared" si="3"/>
        <v>0.94692365544993895</v>
      </c>
    </row>
    <row r="43" spans="2:6">
      <c r="B43" s="17"/>
      <c r="C43" s="18">
        <v>2019</v>
      </c>
      <c r="D43" s="19">
        <v>5877596000</v>
      </c>
      <c r="E43" s="19">
        <v>6307015000</v>
      </c>
      <c r="F43" s="34">
        <f t="shared" si="3"/>
        <v>0.93191406711415803</v>
      </c>
    </row>
    <row r="44" spans="2:6">
      <c r="B44" s="17"/>
      <c r="C44" s="18">
        <v>2020</v>
      </c>
      <c r="D44" s="19">
        <v>5939921000</v>
      </c>
      <c r="E44" s="19">
        <v>6260254000</v>
      </c>
      <c r="F44" s="34">
        <f t="shared" si="3"/>
        <v>0.94883067044883496</v>
      </c>
    </row>
    <row r="45" spans="2:6">
      <c r="B45" s="17"/>
      <c r="C45" s="18">
        <v>2021</v>
      </c>
      <c r="D45" s="19">
        <v>5920080000</v>
      </c>
      <c r="E45" s="19">
        <v>6372010000</v>
      </c>
      <c r="F45" s="34">
        <f t="shared" si="3"/>
        <v>0.92907575474614801</v>
      </c>
    </row>
    <row r="46" spans="2:6">
      <c r="B46" s="17" t="s">
        <v>12</v>
      </c>
      <c r="C46" s="18">
        <v>2017</v>
      </c>
      <c r="D46" s="19">
        <v>2276439000</v>
      </c>
      <c r="E46" s="19">
        <v>4551608000</v>
      </c>
      <c r="F46" s="34">
        <f t="shared" si="3"/>
        <v>0.500139511135405</v>
      </c>
    </row>
    <row r="47" spans="2:6">
      <c r="B47" s="17"/>
      <c r="C47" s="18">
        <v>2018</v>
      </c>
      <c r="D47" s="19">
        <v>1776590000</v>
      </c>
      <c r="E47" s="19">
        <v>5231665000</v>
      </c>
      <c r="F47" s="34">
        <f t="shared" si="3"/>
        <v>0.33958405211342901</v>
      </c>
    </row>
    <row r="48" spans="2:6">
      <c r="B48" s="17"/>
      <c r="C48" s="18">
        <v>2019</v>
      </c>
      <c r="D48" s="19">
        <v>1771631000</v>
      </c>
      <c r="E48" s="19">
        <v>5503603000</v>
      </c>
      <c r="F48" s="34">
        <f t="shared" si="3"/>
        <v>0.321903850986345</v>
      </c>
    </row>
    <row r="49" spans="2:6">
      <c r="B49" s="17"/>
      <c r="C49" s="18">
        <v>2020</v>
      </c>
      <c r="D49" s="19">
        <v>2015619000</v>
      </c>
      <c r="E49" s="19">
        <v>5607299000</v>
      </c>
      <c r="F49" s="34">
        <f t="shared" si="3"/>
        <v>0.35946344220274301</v>
      </c>
    </row>
    <row r="50" spans="2:6">
      <c r="B50" s="17"/>
      <c r="C50" s="18">
        <v>2021</v>
      </c>
      <c r="D50" s="19">
        <v>2157945000</v>
      </c>
      <c r="E50" s="19">
        <v>5836337000</v>
      </c>
      <c r="F50" s="34">
        <f t="shared" si="3"/>
        <v>0.369743042596752</v>
      </c>
    </row>
    <row r="51" spans="2:6">
      <c r="B51" s="17" t="s">
        <v>13</v>
      </c>
      <c r="C51" s="18">
        <v>2017</v>
      </c>
      <c r="D51" s="19">
        <v>693479000</v>
      </c>
      <c r="E51" s="19">
        <v>4670189000</v>
      </c>
      <c r="F51" s="34">
        <f>Table2[[#This Row],[Total liability]]/Table2[[#This Row],[total Equity]]</f>
        <v>0.148490564300503</v>
      </c>
    </row>
    <row r="52" spans="2:6">
      <c r="B52" s="17"/>
      <c r="C52" s="18">
        <v>2018</v>
      </c>
      <c r="D52" s="19">
        <v>783095000</v>
      </c>
      <c r="E52" s="19">
        <v>5308226000</v>
      </c>
      <c r="F52" s="34">
        <f t="shared" ref="F52:F65" si="4">D52/E52</f>
        <v>0.14752480395522</v>
      </c>
    </row>
    <row r="53" spans="2:6">
      <c r="B53" s="17"/>
      <c r="C53" s="18">
        <v>2019</v>
      </c>
      <c r="D53" s="19">
        <v>1128774000</v>
      </c>
      <c r="E53" s="19">
        <v>5626779000</v>
      </c>
      <c r="F53" s="34">
        <f t="shared" si="4"/>
        <v>0.20060748787183599</v>
      </c>
    </row>
    <row r="54" spans="2:6">
      <c r="B54" s="17"/>
      <c r="C54" s="18">
        <v>2020</v>
      </c>
      <c r="D54" s="19">
        <v>963467000</v>
      </c>
      <c r="E54" s="19">
        <v>5762537000</v>
      </c>
      <c r="F54" s="34">
        <f t="shared" si="4"/>
        <v>0.16719493514748801</v>
      </c>
    </row>
    <row r="55" spans="2:6">
      <c r="B55" s="17"/>
      <c r="C55" s="18">
        <v>2021</v>
      </c>
      <c r="D55" s="19">
        <v>999691000</v>
      </c>
      <c r="E55" s="19">
        <v>5998480000</v>
      </c>
      <c r="F55" s="34">
        <f t="shared" si="4"/>
        <v>0.166657386537923</v>
      </c>
    </row>
    <row r="56" spans="2:6">
      <c r="B56" s="17" t="s">
        <v>14</v>
      </c>
      <c r="C56" s="18">
        <v>2017</v>
      </c>
      <c r="D56" s="19">
        <v>1874548000</v>
      </c>
      <c r="E56" s="19">
        <v>2999352000</v>
      </c>
      <c r="F56" s="34">
        <f t="shared" si="4"/>
        <v>0.62498432994860198</v>
      </c>
    </row>
    <row r="57" spans="2:6">
      <c r="B57" s="17"/>
      <c r="C57" s="18">
        <v>2018</v>
      </c>
      <c r="D57" s="19">
        <v>1755200000</v>
      </c>
      <c r="E57" s="19">
        <v>3438763000</v>
      </c>
      <c r="F57" s="34">
        <f t="shared" si="4"/>
        <v>0.510416100208127</v>
      </c>
    </row>
    <row r="58" spans="2:6">
      <c r="B58" s="17"/>
      <c r="C58" s="18">
        <v>2019</v>
      </c>
      <c r="D58" s="19">
        <v>2257513000</v>
      </c>
      <c r="E58" s="19">
        <v>3849851000</v>
      </c>
      <c r="F58" s="34">
        <f t="shared" si="4"/>
        <v>0.58638970703021998</v>
      </c>
    </row>
    <row r="59" spans="2:6">
      <c r="B59" s="17"/>
      <c r="C59" s="18">
        <v>2020</v>
      </c>
      <c r="D59" s="19">
        <v>1855546000</v>
      </c>
      <c r="E59" s="19">
        <v>4076937000</v>
      </c>
      <c r="F59" s="34">
        <f t="shared" si="4"/>
        <v>0.45513237020832098</v>
      </c>
    </row>
    <row r="60" spans="2:6">
      <c r="B60" s="17"/>
      <c r="C60" s="18">
        <v>2021</v>
      </c>
      <c r="D60" s="19">
        <v>2003374000</v>
      </c>
      <c r="E60" s="19">
        <v>4406174000</v>
      </c>
      <c r="F60" s="34">
        <f t="shared" si="4"/>
        <v>0.454674282041517</v>
      </c>
    </row>
    <row r="61" spans="2:6">
      <c r="B61" s="17" t="s">
        <v>21</v>
      </c>
      <c r="C61" s="18">
        <v>2017</v>
      </c>
      <c r="D61" s="19">
        <v>10567227000</v>
      </c>
      <c r="E61" s="19">
        <v>12791490000</v>
      </c>
      <c r="F61" s="34">
        <f t="shared" si="4"/>
        <v>0.82611384600230298</v>
      </c>
    </row>
    <row r="62" spans="2:6">
      <c r="B62" s="17"/>
      <c r="C62" s="18">
        <v>2018</v>
      </c>
      <c r="D62" s="19">
        <v>9706398000</v>
      </c>
      <c r="E62" s="19">
        <v>15311681000</v>
      </c>
      <c r="F62" s="34">
        <f t="shared" si="4"/>
        <v>0.63392112205054396</v>
      </c>
    </row>
    <row r="63" spans="2:6">
      <c r="B63" s="17"/>
      <c r="C63" s="18">
        <v>2019</v>
      </c>
      <c r="D63" s="19">
        <v>7999510000</v>
      </c>
      <c r="E63" s="19">
        <v>18095643000</v>
      </c>
      <c r="F63" s="34">
        <f t="shared" si="4"/>
        <v>0.44206829235081602</v>
      </c>
    </row>
    <row r="64" spans="2:6">
      <c r="B64" s="17"/>
      <c r="C64" s="18">
        <v>2020</v>
      </c>
      <c r="D64" s="19">
        <v>8860110000</v>
      </c>
      <c r="E64" s="19">
        <v>17598695000</v>
      </c>
      <c r="F64" s="34">
        <f t="shared" si="4"/>
        <v>0.503452670780419</v>
      </c>
    </row>
    <row r="65" spans="2:6">
      <c r="B65" s="17"/>
      <c r="C65" s="18">
        <v>2021</v>
      </c>
      <c r="D65" s="19">
        <v>9687642000</v>
      </c>
      <c r="E65" s="19">
        <v>19178438000</v>
      </c>
      <c r="F65" s="34">
        <f t="shared" si="4"/>
        <v>0.50513196121602799</v>
      </c>
    </row>
    <row r="66" spans="2:6">
      <c r="B66" s="17" t="s">
        <v>22</v>
      </c>
      <c r="C66" s="18">
        <v>2017</v>
      </c>
      <c r="D66" s="19">
        <v>7559823000</v>
      </c>
      <c r="E66" s="19">
        <v>5000108000</v>
      </c>
      <c r="F66" s="34">
        <f>Table2[[#This Row],[Total liability]]/Table2[[#This Row],[total Equity]]</f>
        <v>1.5119319422700499</v>
      </c>
    </row>
    <row r="67" spans="2:6">
      <c r="B67" s="17"/>
      <c r="C67" s="18">
        <v>2018</v>
      </c>
      <c r="D67" s="19">
        <v>10657152000</v>
      </c>
      <c r="E67" s="19">
        <v>5818568000</v>
      </c>
      <c r="F67" s="34">
        <f>Table2[[#This Row],[Total liability]]/Table2[[#This Row],[total Equity]]</f>
        <v>1.83157642911452</v>
      </c>
    </row>
    <row r="68" spans="2:6">
      <c r="B68" s="17"/>
      <c r="C68" s="18">
        <v>2019</v>
      </c>
      <c r="D68" s="19">
        <v>13485058000</v>
      </c>
      <c r="E68" s="19">
        <v>4423073000</v>
      </c>
      <c r="F68" s="34">
        <f>Table2[[#This Row],[Total liability]]/Table2[[#This Row],[total Equity]]</f>
        <v>3.0487984258907801</v>
      </c>
    </row>
    <row r="69" spans="2:6">
      <c r="B69" s="17"/>
      <c r="C69" s="18">
        <v>2020</v>
      </c>
      <c r="D69" s="19">
        <v>14044751000</v>
      </c>
      <c r="E69" s="19">
        <v>4452069000</v>
      </c>
      <c r="F69" s="34">
        <f>Table2[[#This Row],[Total liability]]/Table2[[#This Row],[total Equity]]</f>
        <v>3.1546570819095598</v>
      </c>
    </row>
    <row r="70" spans="2:6">
      <c r="B70" s="17"/>
      <c r="C70" s="18">
        <v>2021</v>
      </c>
      <c r="D70" s="19">
        <v>16588283000</v>
      </c>
      <c r="E70" s="19">
        <v>4498143000</v>
      </c>
      <c r="F70" s="34">
        <f>Table2[[#This Row],[Total liability]]/Table2[[#This Row],[total Equity]]</f>
        <v>3.6878069461108698</v>
      </c>
    </row>
    <row r="71" spans="2:6">
      <c r="B71" s="17" t="s">
        <v>16</v>
      </c>
      <c r="C71" s="18">
        <v>2017</v>
      </c>
      <c r="D71" s="19">
        <v>643807000</v>
      </c>
      <c r="E71" s="19">
        <v>2497872000</v>
      </c>
      <c r="F71" s="34">
        <f>D71/E71</f>
        <v>0.25774219015225802</v>
      </c>
    </row>
    <row r="72" spans="2:6">
      <c r="B72" s="17"/>
      <c r="C72" s="18">
        <v>2018</v>
      </c>
      <c r="D72" s="19">
        <v>606128000</v>
      </c>
      <c r="E72" s="19">
        <v>2552513000</v>
      </c>
      <c r="F72" s="34">
        <f>D72/E72</f>
        <v>0.23746323720976201</v>
      </c>
    </row>
    <row r="73" spans="2:6">
      <c r="B73" s="17"/>
      <c r="C73" s="18">
        <v>2019</v>
      </c>
      <c r="D73" s="19">
        <v>589477000</v>
      </c>
      <c r="E73" s="19">
        <v>2623173000</v>
      </c>
      <c r="F73" s="34">
        <f>D74/E74</f>
        <v>0.209178230403644</v>
      </c>
    </row>
    <row r="74" spans="2:6">
      <c r="B74" s="17"/>
      <c r="C74" s="18">
        <v>2020</v>
      </c>
      <c r="D74" s="19">
        <v>553905000</v>
      </c>
      <c r="E74" s="19">
        <v>2648005000</v>
      </c>
      <c r="F74" s="34">
        <f t="shared" ref="F74:F80" si="5">D74/E74</f>
        <v>0.209178230403644</v>
      </c>
    </row>
    <row r="75" spans="2:6">
      <c r="B75" s="17"/>
      <c r="C75" s="18">
        <v>2021</v>
      </c>
      <c r="D75" s="19">
        <v>523995000</v>
      </c>
      <c r="E75" s="19">
        <v>2779516000</v>
      </c>
      <c r="F75" s="34">
        <f t="shared" si="5"/>
        <v>0.18852023157988701</v>
      </c>
    </row>
    <row r="76" spans="2:6">
      <c r="B76" s="17" t="s">
        <v>17</v>
      </c>
      <c r="C76" s="18">
        <v>2017</v>
      </c>
      <c r="D76" s="19">
        <v>13309208000</v>
      </c>
      <c r="E76" s="19">
        <v>8353742000</v>
      </c>
      <c r="F76" s="34">
        <f t="shared" si="5"/>
        <v>1.59320314177766</v>
      </c>
    </row>
    <row r="77" spans="2:6">
      <c r="B77" s="17"/>
      <c r="C77" s="18">
        <v>2018</v>
      </c>
      <c r="D77" s="19">
        <v>14238537000</v>
      </c>
      <c r="E77" s="19">
        <v>9060704000</v>
      </c>
      <c r="F77" s="37">
        <f t="shared" si="5"/>
        <v>1.57146034127149</v>
      </c>
    </row>
    <row r="78" spans="2:6">
      <c r="B78" s="17"/>
      <c r="C78" s="18">
        <v>2019</v>
      </c>
      <c r="D78" s="19">
        <v>14990297000</v>
      </c>
      <c r="E78" s="19">
        <v>9451359000</v>
      </c>
      <c r="F78" s="34">
        <f t="shared" si="5"/>
        <v>1.5860467261903799</v>
      </c>
    </row>
    <row r="79" spans="2:6">
      <c r="B79" s="17"/>
      <c r="C79" s="18">
        <v>2020</v>
      </c>
      <c r="D79" s="19">
        <v>15836845000</v>
      </c>
      <c r="E79" s="19">
        <v>9085688000</v>
      </c>
      <c r="F79" s="34">
        <f t="shared" si="5"/>
        <v>1.7430540207852201</v>
      </c>
    </row>
    <row r="80" spans="2:6">
      <c r="B80" s="38"/>
      <c r="C80" s="39">
        <v>2021</v>
      </c>
      <c r="D80" s="40">
        <v>14819493000</v>
      </c>
      <c r="E80" s="40">
        <v>11230223000</v>
      </c>
      <c r="F80" s="41">
        <f t="shared" si="5"/>
        <v>1.3196080790203399</v>
      </c>
    </row>
  </sheetData>
  <pageMargins left="0.7" right="0.7" top="0.75" bottom="0.75" header="0.3" footer="0.3"/>
  <pageSetup orientation="portrait" horizontalDpi="200" verticalDpi="2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9"/>
  <sheetViews>
    <sheetView topLeftCell="A3" workbookViewId="0">
      <selection activeCell="E3" sqref="E1:E1048576"/>
    </sheetView>
  </sheetViews>
  <sheetFormatPr defaultColWidth="9" defaultRowHeight="15"/>
  <cols>
    <col min="4" max="4" width="18.5703125" customWidth="1"/>
    <col min="5" max="5" width="19.140625" customWidth="1"/>
    <col min="6" max="6" width="9.7109375" customWidth="1"/>
    <col min="7" max="8" width="20.85546875" customWidth="1"/>
    <col min="9" max="9" width="20.28515625" customWidth="1"/>
    <col min="10" max="10" width="18.140625" customWidth="1"/>
    <col min="11" max="11" width="19.140625" customWidth="1"/>
    <col min="12" max="12" width="17.140625" customWidth="1"/>
    <col min="13" max="13" width="13.85546875" customWidth="1"/>
    <col min="14" max="14" width="13.140625" customWidth="1"/>
  </cols>
  <sheetData>
    <row r="2" spans="2:8">
      <c r="D2" t="s">
        <v>23</v>
      </c>
    </row>
    <row r="4" spans="2:8">
      <c r="B4" s="16"/>
      <c r="C4" s="17"/>
      <c r="D4" s="18" t="s">
        <v>24</v>
      </c>
      <c r="E4" s="18" t="s">
        <v>87</v>
      </c>
      <c r="F4" s="18" t="s">
        <v>25</v>
      </c>
    </row>
    <row r="5" spans="2:8">
      <c r="B5" s="19" t="s">
        <v>4</v>
      </c>
      <c r="C5" s="18">
        <v>2017</v>
      </c>
      <c r="D5" s="19">
        <v>61821238000</v>
      </c>
      <c r="E5" s="19">
        <v>843447229256</v>
      </c>
      <c r="F5" s="21">
        <f>D5/E5</f>
        <v>7.3295916870261296E-2</v>
      </c>
      <c r="H5" s="27"/>
    </row>
    <row r="6" spans="2:8">
      <c r="B6" s="18"/>
      <c r="C6" s="18">
        <v>2018</v>
      </c>
      <c r="D6" s="19">
        <v>58369754000</v>
      </c>
      <c r="E6" s="19">
        <v>849799701091</v>
      </c>
      <c r="F6" s="21">
        <f t="shared" ref="F6:F66" si="0">D6/E6</f>
        <v>6.8686484503422393E-2</v>
      </c>
      <c r="H6" s="27"/>
    </row>
    <row r="7" spans="2:8">
      <c r="B7" s="18"/>
      <c r="C7" s="18">
        <v>2019</v>
      </c>
      <c r="D7" s="19">
        <v>29394923000</v>
      </c>
      <c r="E7" s="19">
        <v>867065425451</v>
      </c>
      <c r="F7" s="21">
        <f t="shared" si="0"/>
        <v>3.3901620497334903E-2</v>
      </c>
      <c r="H7" s="27"/>
    </row>
    <row r="8" spans="2:8">
      <c r="B8" s="18"/>
      <c r="C8" s="18">
        <v>2020</v>
      </c>
      <c r="D8" s="19">
        <v>14608034000</v>
      </c>
      <c r="E8" s="19">
        <v>909264462663</v>
      </c>
      <c r="F8" s="21">
        <f t="shared" si="0"/>
        <v>1.6065770300993501E-2</v>
      </c>
      <c r="H8" s="27"/>
    </row>
    <row r="9" spans="2:8">
      <c r="B9" s="18"/>
      <c r="C9" s="18">
        <v>2021</v>
      </c>
      <c r="D9" s="19">
        <v>482983877000</v>
      </c>
      <c r="E9" s="19">
        <v>887073065396</v>
      </c>
      <c r="F9" s="21">
        <f t="shared" si="0"/>
        <v>0.54446910388874203</v>
      </c>
      <c r="H9" s="27"/>
    </row>
    <row r="10" spans="2:8">
      <c r="B10" s="18" t="s">
        <v>5</v>
      </c>
      <c r="C10" s="18">
        <v>2017</v>
      </c>
      <c r="D10" s="19">
        <v>5228121000000</v>
      </c>
      <c r="E10" s="19">
        <v>45951188475157</v>
      </c>
      <c r="F10" s="21">
        <f t="shared" si="0"/>
        <v>0.113775533854288</v>
      </c>
      <c r="H10" s="27"/>
    </row>
    <row r="11" spans="2:8">
      <c r="B11" s="18"/>
      <c r="C11" s="18">
        <v>2018</v>
      </c>
      <c r="D11" s="19">
        <v>1764210000000</v>
      </c>
      <c r="E11" s="19">
        <v>52101492204552</v>
      </c>
      <c r="F11" s="21">
        <f t="shared" si="0"/>
        <v>3.3861026342079797E-2</v>
      </c>
      <c r="H11" s="27"/>
    </row>
    <row r="12" spans="2:8">
      <c r="B12" s="18"/>
      <c r="C12" s="18">
        <v>2019</v>
      </c>
      <c r="D12" s="19">
        <v>3136880000000</v>
      </c>
      <c r="E12" s="19">
        <v>54444849052447</v>
      </c>
      <c r="F12" s="21">
        <f t="shared" si="0"/>
        <v>5.7615735089617502E-2</v>
      </c>
      <c r="H12" s="27"/>
    </row>
    <row r="13" spans="2:8">
      <c r="B13" s="18"/>
      <c r="C13" s="18">
        <v>2020</v>
      </c>
      <c r="D13" s="19">
        <v>496216734000</v>
      </c>
      <c r="E13" s="19">
        <v>60862926586750</v>
      </c>
      <c r="F13" s="21">
        <f t="shared" si="0"/>
        <v>8.1530212533031197E-3</v>
      </c>
      <c r="H13" s="27"/>
    </row>
    <row r="14" spans="2:8">
      <c r="B14" s="18"/>
      <c r="C14" s="18">
        <v>2021</v>
      </c>
      <c r="D14" s="19">
        <v>270601000000000</v>
      </c>
      <c r="E14" s="19">
        <v>61469712165656</v>
      </c>
      <c r="F14" s="21">
        <f t="shared" si="0"/>
        <v>4.4021842703728904</v>
      </c>
      <c r="H14" s="27"/>
    </row>
    <row r="15" spans="2:8">
      <c r="B15" s="18" t="s">
        <v>6</v>
      </c>
      <c r="C15" s="18">
        <v>2017</v>
      </c>
      <c r="D15" s="19">
        <v>1292552000000</v>
      </c>
      <c r="E15" s="19">
        <v>425074389540</v>
      </c>
      <c r="F15" s="21">
        <f t="shared" si="0"/>
        <v>3.0407665853469901</v>
      </c>
      <c r="H15" s="27"/>
    </row>
    <row r="16" spans="2:8">
      <c r="B16" s="18"/>
      <c r="C16" s="18">
        <v>2018</v>
      </c>
      <c r="D16" s="19">
        <v>1599457000000</v>
      </c>
      <c r="E16" s="19">
        <v>34289017000000</v>
      </c>
      <c r="F16" s="21">
        <f t="shared" si="0"/>
        <v>4.6646335764014502E-2</v>
      </c>
      <c r="H16" s="27"/>
    </row>
    <row r="17" spans="2:8">
      <c r="B17" s="18"/>
      <c r="C17" s="18">
        <v>2019</v>
      </c>
      <c r="D17" s="19">
        <v>2447118000000</v>
      </c>
      <c r="E17" s="19">
        <v>36196024000000</v>
      </c>
      <c r="F17" s="21">
        <f t="shared" si="0"/>
        <v>6.7607370356478902E-2</v>
      </c>
      <c r="H17" s="27"/>
    </row>
    <row r="18" spans="2:8">
      <c r="B18" s="18"/>
      <c r="C18" s="18">
        <v>2020</v>
      </c>
      <c r="D18" s="19">
        <v>35550680000000</v>
      </c>
      <c r="E18" s="19">
        <v>39255187000000</v>
      </c>
      <c r="F18" s="21">
        <f t="shared" si="0"/>
        <v>0.90563012730012005</v>
      </c>
      <c r="H18" s="27"/>
    </row>
    <row r="19" spans="2:8">
      <c r="B19" s="18"/>
      <c r="C19" s="18">
        <v>2021</v>
      </c>
      <c r="D19" s="19">
        <v>51128000000000</v>
      </c>
      <c r="E19" s="19">
        <v>40668411000000</v>
      </c>
      <c r="F19" s="21">
        <f t="shared" si="0"/>
        <v>1.25719197634744</v>
      </c>
      <c r="H19" s="27"/>
    </row>
    <row r="20" spans="2:8">
      <c r="B20" s="18" t="s">
        <v>7</v>
      </c>
      <c r="C20" s="18">
        <v>2017</v>
      </c>
      <c r="D20" s="19">
        <v>670243051000</v>
      </c>
      <c r="E20" s="19">
        <v>7470941557310</v>
      </c>
      <c r="F20" s="21">
        <f t="shared" si="0"/>
        <v>8.9713330757379001E-2</v>
      </c>
      <c r="H20" s="27"/>
    </row>
    <row r="21" spans="2:8">
      <c r="B21" s="18"/>
      <c r="C21" s="18">
        <v>2018</v>
      </c>
      <c r="D21" s="19">
        <v>441662832000</v>
      </c>
      <c r="E21" s="19">
        <v>214515217591</v>
      </c>
      <c r="F21" s="21">
        <f t="shared" si="0"/>
        <v>2.0588881150710998</v>
      </c>
      <c r="H21" s="27"/>
    </row>
    <row r="22" spans="2:8">
      <c r="B22" s="18"/>
      <c r="C22" s="18">
        <v>2019</v>
      </c>
      <c r="D22" s="19">
        <v>135034300000</v>
      </c>
      <c r="E22" s="19">
        <v>132682100614</v>
      </c>
      <c r="F22" s="21">
        <f t="shared" si="0"/>
        <v>1.0177280837061999</v>
      </c>
      <c r="H22" s="27"/>
    </row>
    <row r="23" spans="2:8">
      <c r="B23" s="18"/>
      <c r="C23" s="18">
        <v>2020</v>
      </c>
      <c r="D23" s="19">
        <v>136130000000</v>
      </c>
      <c r="E23" s="19">
        <v>45073759924</v>
      </c>
      <c r="F23" s="21">
        <f t="shared" si="0"/>
        <v>3.0201607371901602</v>
      </c>
      <c r="H23" s="27"/>
    </row>
    <row r="24" spans="2:8">
      <c r="B24" s="18"/>
      <c r="C24" s="18">
        <v>2021</v>
      </c>
      <c r="D24" s="19">
        <v>730039729000</v>
      </c>
      <c r="E24" s="19">
        <v>6113941603354</v>
      </c>
      <c r="F24" s="21">
        <f t="shared" si="0"/>
        <v>0.119405741232385</v>
      </c>
      <c r="H24" s="27"/>
    </row>
    <row r="25" spans="2:8">
      <c r="B25" s="18" t="s">
        <v>8</v>
      </c>
      <c r="C25" s="18">
        <v>2017</v>
      </c>
      <c r="D25" s="19">
        <v>733332603000</v>
      </c>
      <c r="E25" s="19">
        <v>10575681686285</v>
      </c>
      <c r="F25" s="21">
        <f t="shared" si="0"/>
        <v>6.9341402734446597E-2</v>
      </c>
      <c r="H25" s="27"/>
    </row>
    <row r="26" spans="2:8">
      <c r="B26" s="18"/>
      <c r="C26" s="18">
        <v>2018</v>
      </c>
      <c r="D26" s="19">
        <v>1086928000000</v>
      </c>
      <c r="E26" s="19">
        <v>12642895738823</v>
      </c>
      <c r="F26" s="21">
        <f t="shared" si="0"/>
        <v>8.5971443762075106E-2</v>
      </c>
      <c r="H26" s="27"/>
    </row>
    <row r="27" spans="2:8">
      <c r="B27" s="18"/>
      <c r="C27" s="18">
        <v>2019</v>
      </c>
      <c r="D27" s="19">
        <v>1178632000000</v>
      </c>
      <c r="E27" s="19">
        <v>13788227459960</v>
      </c>
      <c r="F27" s="21">
        <f t="shared" si="0"/>
        <v>8.5481038329448894E-2</v>
      </c>
      <c r="H27" s="27"/>
    </row>
    <row r="28" spans="2:8">
      <c r="B28" s="18"/>
      <c r="C28" s="18">
        <v>2020</v>
      </c>
      <c r="D28" s="19">
        <v>663354542000</v>
      </c>
      <c r="E28" s="19">
        <v>13753624738885</v>
      </c>
      <c r="F28" s="21">
        <f t="shared" si="0"/>
        <v>4.8231252094913399E-2</v>
      </c>
      <c r="H28" s="27"/>
    </row>
    <row r="29" spans="2:8">
      <c r="B29" s="18"/>
      <c r="C29" s="18">
        <v>2021</v>
      </c>
      <c r="D29" s="19">
        <v>715113054000</v>
      </c>
      <c r="E29" s="19">
        <v>15308923447779</v>
      </c>
      <c r="F29" s="21">
        <f t="shared" si="0"/>
        <v>4.6712171266605103E-2</v>
      </c>
      <c r="H29" s="27"/>
    </row>
    <row r="30" spans="2:8">
      <c r="B30" s="18" t="s">
        <v>9</v>
      </c>
      <c r="C30" s="18">
        <v>2017</v>
      </c>
      <c r="D30" s="19">
        <v>48687985000</v>
      </c>
      <c r="E30" s="19">
        <v>1499462028211</v>
      </c>
      <c r="F30" s="21">
        <f t="shared" si="0"/>
        <v>3.2470302070996299E-2</v>
      </c>
      <c r="H30" s="27"/>
    </row>
    <row r="31" spans="2:8">
      <c r="B31" s="18"/>
      <c r="C31" s="18">
        <v>2018</v>
      </c>
      <c r="D31" s="19">
        <v>78977295000</v>
      </c>
      <c r="E31" s="19">
        <v>1536453590418</v>
      </c>
      <c r="F31" s="21">
        <f t="shared" si="0"/>
        <v>5.1402330335610001E-2</v>
      </c>
      <c r="H31" s="27"/>
    </row>
    <row r="32" spans="2:8">
      <c r="B32" s="18"/>
      <c r="C32" s="18">
        <v>2019</v>
      </c>
      <c r="D32" s="19">
        <v>84236176000</v>
      </c>
      <c r="E32" s="19">
        <v>1705918986765</v>
      </c>
      <c r="F32" s="21">
        <f t="shared" si="0"/>
        <v>4.9378766901317102E-2</v>
      </c>
      <c r="H32" s="27"/>
    </row>
    <row r="33" spans="2:8">
      <c r="B33" s="18"/>
      <c r="C33" s="18">
        <v>2020</v>
      </c>
      <c r="D33" s="19">
        <v>70194527000</v>
      </c>
      <c r="E33" s="19">
        <v>1727361676947</v>
      </c>
      <c r="F33" s="21">
        <f t="shared" si="0"/>
        <v>4.0636844001346803E-2</v>
      </c>
      <c r="H33" s="27"/>
    </row>
    <row r="34" spans="2:8">
      <c r="B34" s="18"/>
      <c r="C34" s="18">
        <v>2021</v>
      </c>
      <c r="D34" s="19">
        <v>86994270000</v>
      </c>
      <c r="E34" s="19">
        <v>1760551462449</v>
      </c>
      <c r="F34" s="21">
        <f t="shared" si="0"/>
        <v>4.94130798533928E-2</v>
      </c>
      <c r="H34" s="27"/>
    </row>
    <row r="35" spans="2:8">
      <c r="B35" s="18" t="s">
        <v>10</v>
      </c>
      <c r="C35" s="18">
        <v>2017</v>
      </c>
      <c r="D35" s="19">
        <v>1253907343000</v>
      </c>
      <c r="E35" s="19">
        <v>9472682688000</v>
      </c>
      <c r="F35" s="21">
        <f t="shared" si="0"/>
        <v>0.13237087996079999</v>
      </c>
      <c r="H35" s="27"/>
    </row>
    <row r="36" spans="2:8">
      <c r="B36" s="18"/>
      <c r="C36" s="18">
        <v>2018</v>
      </c>
      <c r="D36" s="19">
        <v>1116149639000</v>
      </c>
      <c r="E36" s="19">
        <v>10541248267000</v>
      </c>
      <c r="F36" s="21">
        <f t="shared" si="0"/>
        <v>0.105884010197746</v>
      </c>
      <c r="H36" s="27"/>
    </row>
    <row r="37" spans="2:8">
      <c r="B37" s="18"/>
      <c r="C37" s="18">
        <v>2019</v>
      </c>
      <c r="D37" s="19">
        <v>1073063157000</v>
      </c>
      <c r="E37" s="19">
        <v>11164935100000</v>
      </c>
      <c r="F37" s="21">
        <f t="shared" si="0"/>
        <v>9.6110111468538706E-2</v>
      </c>
      <c r="H37" s="27"/>
    </row>
    <row r="38" spans="2:8">
      <c r="B38" s="18"/>
      <c r="C38" s="18">
        <v>2020</v>
      </c>
      <c r="D38" s="19">
        <v>872085346000</v>
      </c>
      <c r="E38" s="19">
        <v>11481521265000</v>
      </c>
      <c r="F38" s="21">
        <f t="shared" si="0"/>
        <v>7.5955557270833501E-2</v>
      </c>
      <c r="H38" s="27"/>
    </row>
    <row r="39" spans="2:8">
      <c r="B39" s="18"/>
      <c r="C39" s="18">
        <v>2021</v>
      </c>
      <c r="D39" s="19">
        <v>839870264000</v>
      </c>
      <c r="E39" s="19">
        <v>11748147834000</v>
      </c>
      <c r="F39" s="21">
        <f t="shared" si="0"/>
        <v>7.1489589326528005E-2</v>
      </c>
      <c r="H39" s="27"/>
    </row>
    <row r="40" spans="2:8">
      <c r="B40" s="18" t="s">
        <v>11</v>
      </c>
      <c r="C40" s="18">
        <v>2017</v>
      </c>
      <c r="D40" s="28">
        <v>678261496000</v>
      </c>
      <c r="E40" s="19">
        <v>11266320312348</v>
      </c>
      <c r="F40" s="21">
        <f t="shared" si="0"/>
        <v>6.0202575214963402E-2</v>
      </c>
      <c r="H40" s="27"/>
    </row>
    <row r="41" spans="2:8">
      <c r="B41" s="18"/>
      <c r="C41" s="18">
        <v>2018</v>
      </c>
      <c r="D41" s="28">
        <v>722250572000</v>
      </c>
      <c r="E41" s="19">
        <v>11783772244027</v>
      </c>
      <c r="F41" s="21">
        <f t="shared" si="0"/>
        <v>6.1291966362138101E-2</v>
      </c>
      <c r="H41" s="27"/>
    </row>
    <row r="42" spans="2:8">
      <c r="B42" s="18"/>
      <c r="C42" s="18">
        <v>2019</v>
      </c>
      <c r="D42" s="28">
        <v>402907123000</v>
      </c>
      <c r="E42" s="19">
        <v>12184611579312</v>
      </c>
      <c r="F42" s="21">
        <f t="shared" si="0"/>
        <v>3.3066882795352102E-2</v>
      </c>
      <c r="H42" s="27"/>
    </row>
    <row r="43" spans="2:8">
      <c r="B43" s="18"/>
      <c r="C43" s="18">
        <v>2020</v>
      </c>
      <c r="D43" s="28">
        <v>526835717000</v>
      </c>
      <c r="E43" s="19">
        <v>12200175979870</v>
      </c>
      <c r="F43" s="21">
        <f t="shared" si="0"/>
        <v>4.3182632600486E-2</v>
      </c>
      <c r="H43" s="27"/>
    </row>
    <row r="44" spans="2:8">
      <c r="B44" s="18"/>
      <c r="C44" s="18">
        <v>2021</v>
      </c>
      <c r="D44" s="28">
        <v>655268306000</v>
      </c>
      <c r="E44" s="19">
        <v>12292090330026</v>
      </c>
      <c r="F44" s="21">
        <f t="shared" si="0"/>
        <v>5.3308126478648597E-2</v>
      </c>
      <c r="H44" s="27"/>
    </row>
    <row r="45" spans="2:8">
      <c r="B45" s="18" t="s">
        <v>12</v>
      </c>
      <c r="C45" s="18">
        <v>2017</v>
      </c>
      <c r="D45" s="28">
        <v>1264671925000</v>
      </c>
      <c r="E45" s="19">
        <v>6828046514843</v>
      </c>
      <c r="F45" s="21">
        <f t="shared" si="0"/>
        <v>0.18521723925735101</v>
      </c>
      <c r="H45" s="27"/>
    </row>
    <row r="46" spans="2:8">
      <c r="B46" s="18"/>
      <c r="C46" s="18">
        <v>2018</v>
      </c>
      <c r="D46" s="28">
        <v>1073889114000</v>
      </c>
      <c r="E46" s="19">
        <v>7008254843361</v>
      </c>
      <c r="F46" s="21">
        <f t="shared" si="0"/>
        <v>0.153232029656756</v>
      </c>
      <c r="H46" s="27"/>
    </row>
    <row r="47" spans="2:8">
      <c r="B47" s="18"/>
      <c r="C47" s="18">
        <v>2019</v>
      </c>
      <c r="D47" s="28">
        <v>744236262000</v>
      </c>
      <c r="E47" s="19">
        <v>7275234517578</v>
      </c>
      <c r="F47" s="21">
        <f t="shared" si="0"/>
        <v>0.102297219450702</v>
      </c>
      <c r="H47" s="27"/>
    </row>
    <row r="48" spans="2:8">
      <c r="B48" s="18"/>
      <c r="C48" s="18">
        <v>2020</v>
      </c>
      <c r="D48" s="28">
        <v>314650818000</v>
      </c>
      <c r="E48" s="19">
        <v>7622918065733</v>
      </c>
      <c r="F48" s="21">
        <f t="shared" si="0"/>
        <v>4.1276951331070601E-2</v>
      </c>
      <c r="H48" s="27"/>
    </row>
    <row r="49" spans="2:8">
      <c r="B49" s="18"/>
      <c r="C49" s="18">
        <v>2021</v>
      </c>
      <c r="D49" s="28">
        <v>445283677000</v>
      </c>
      <c r="E49" s="19">
        <v>7994282432092</v>
      </c>
      <c r="F49" s="21">
        <f t="shared" si="0"/>
        <v>5.5700268383371998E-2</v>
      </c>
      <c r="H49" s="27"/>
    </row>
    <row r="50" spans="2:8">
      <c r="B50" s="18" t="s">
        <v>13</v>
      </c>
      <c r="C50" s="18">
        <v>2017</v>
      </c>
      <c r="D50" s="28">
        <v>142445008000</v>
      </c>
      <c r="E50" s="19">
        <v>4873830176000</v>
      </c>
      <c r="F50" s="21">
        <f t="shared" si="0"/>
        <v>2.9226502125871402E-2</v>
      </c>
      <c r="H50" s="27"/>
    </row>
    <row r="51" spans="2:8">
      <c r="B51" s="18"/>
      <c r="C51" s="18">
        <v>2018</v>
      </c>
      <c r="D51" s="28">
        <v>216299358000</v>
      </c>
      <c r="E51" s="19">
        <v>6091322807000</v>
      </c>
      <c r="F51" s="21">
        <f t="shared" si="0"/>
        <v>3.55094229699063E-2</v>
      </c>
      <c r="H51" s="27"/>
    </row>
    <row r="52" spans="2:8">
      <c r="B52" s="18"/>
      <c r="C52" s="18">
        <v>2019</v>
      </c>
      <c r="D52" s="28">
        <v>245424642000</v>
      </c>
      <c r="E52" s="19">
        <v>6755553584000</v>
      </c>
      <c r="F52" s="21">
        <f t="shared" si="0"/>
        <v>3.6329316161634602E-2</v>
      </c>
      <c r="H52" s="27"/>
    </row>
    <row r="53" spans="2:8">
      <c r="B53" s="18"/>
      <c r="C53" s="18">
        <v>2020</v>
      </c>
      <c r="D53" s="28">
        <v>240817304000</v>
      </c>
      <c r="E53" s="19">
        <v>6726005150000</v>
      </c>
      <c r="F53" s="21">
        <f t="shared" si="0"/>
        <v>3.5803913114755802E-2</v>
      </c>
      <c r="H53" s="27"/>
    </row>
    <row r="54" spans="2:8">
      <c r="B54" s="18"/>
      <c r="C54" s="18">
        <v>2021</v>
      </c>
      <c r="D54" s="19">
        <v>246811810000</v>
      </c>
      <c r="E54" s="19">
        <v>7107303861000</v>
      </c>
      <c r="F54" s="21">
        <f t="shared" si="0"/>
        <v>3.4726503161674797E-2</v>
      </c>
      <c r="H54" s="27"/>
    </row>
    <row r="55" spans="2:8">
      <c r="B55" s="18" t="s">
        <v>14</v>
      </c>
      <c r="C55" s="18">
        <v>2017</v>
      </c>
      <c r="D55" s="28">
        <v>544168691000</v>
      </c>
      <c r="E55" s="19">
        <v>4873830176000</v>
      </c>
      <c r="F55" s="21">
        <f t="shared" si="0"/>
        <v>0.11165113911429</v>
      </c>
      <c r="H55" s="27"/>
    </row>
    <row r="56" spans="2:8">
      <c r="B56" s="18"/>
      <c r="C56" s="18">
        <v>2018</v>
      </c>
      <c r="D56" s="28">
        <v>530943000000</v>
      </c>
      <c r="E56" s="19">
        <v>5193963000000</v>
      </c>
      <c r="F56" s="21">
        <f t="shared" si="0"/>
        <v>0.10222310016455601</v>
      </c>
      <c r="H56" s="27"/>
    </row>
    <row r="57" spans="2:8">
      <c r="B57" s="18"/>
      <c r="C57" s="18">
        <v>2019</v>
      </c>
      <c r="D57" s="28">
        <v>403321000000</v>
      </c>
      <c r="E57" s="19">
        <v>6107364000000</v>
      </c>
      <c r="F57" s="21">
        <f t="shared" si="0"/>
        <v>6.6038474209167794E-2</v>
      </c>
      <c r="H57" s="27"/>
    </row>
    <row r="58" spans="2:8">
      <c r="B58" s="18"/>
      <c r="C58" s="18">
        <v>2020</v>
      </c>
      <c r="D58" s="28">
        <v>314513000000</v>
      </c>
      <c r="E58" s="19">
        <v>5932483000000</v>
      </c>
      <c r="F58" s="21">
        <f t="shared" si="0"/>
        <v>5.3015406870951E-2</v>
      </c>
      <c r="H58" s="27"/>
    </row>
    <row r="59" spans="2:8">
      <c r="B59" s="18"/>
      <c r="C59" s="18">
        <v>2021</v>
      </c>
      <c r="D59" s="28">
        <v>350816000000</v>
      </c>
      <c r="E59" s="19">
        <v>6409548000000</v>
      </c>
      <c r="F59" s="21">
        <f t="shared" si="0"/>
        <v>5.4733344691388498E-2</v>
      </c>
      <c r="H59" s="27"/>
    </row>
    <row r="60" spans="2:8">
      <c r="B60" s="18" t="s">
        <v>21</v>
      </c>
      <c r="C60" s="18">
        <v>2017</v>
      </c>
      <c r="D60" s="19">
        <v>2794842721000</v>
      </c>
      <c r="E60" s="19">
        <v>23358717736000</v>
      </c>
      <c r="F60" s="21">
        <f t="shared" si="0"/>
        <v>0.11964880746397499</v>
      </c>
      <c r="H60" s="27"/>
    </row>
    <row r="61" spans="2:8">
      <c r="B61" s="18"/>
      <c r="C61" s="18">
        <v>2018</v>
      </c>
      <c r="D61" s="28">
        <v>3458909022000</v>
      </c>
      <c r="E61" s="19">
        <v>25018080224000</v>
      </c>
      <c r="F61" s="21">
        <f t="shared" si="0"/>
        <v>0.13825637263253501</v>
      </c>
      <c r="H61" s="27"/>
    </row>
    <row r="62" spans="2:8">
      <c r="B62" s="18"/>
      <c r="C62" s="18">
        <v>2019</v>
      </c>
      <c r="D62" s="28">
        <v>3451006211000</v>
      </c>
      <c r="E62" s="19">
        <v>26095153343000</v>
      </c>
      <c r="F62" s="21">
        <f t="shared" si="0"/>
        <v>0.132247017890229</v>
      </c>
      <c r="H62" s="27"/>
    </row>
    <row r="63" spans="2:8">
      <c r="B63" s="18"/>
      <c r="C63" s="18">
        <v>2020</v>
      </c>
      <c r="D63" s="28">
        <v>1500631846000</v>
      </c>
      <c r="E63" s="19">
        <v>26458805377000</v>
      </c>
      <c r="F63" s="21">
        <f t="shared" si="0"/>
        <v>5.6715782312094197E-2</v>
      </c>
      <c r="H63" s="27"/>
    </row>
    <row r="64" spans="2:8">
      <c r="B64" s="18"/>
      <c r="C64" s="18">
        <v>2021</v>
      </c>
      <c r="D64" s="28">
        <v>2269895074000</v>
      </c>
      <c r="E64" s="19">
        <v>28866081129000</v>
      </c>
      <c r="F64" s="21">
        <f t="shared" si="0"/>
        <v>7.8635373601842098E-2</v>
      </c>
      <c r="H64" s="27"/>
    </row>
    <row r="65" spans="2:8">
      <c r="B65" s="18" t="s">
        <v>22</v>
      </c>
      <c r="C65" s="18">
        <v>2017</v>
      </c>
      <c r="D65" s="19">
        <v>563695274000</v>
      </c>
      <c r="E65" s="19">
        <v>12559932322129</v>
      </c>
      <c r="F65" s="21">
        <f t="shared" si="0"/>
        <v>4.4880438806731503E-2</v>
      </c>
      <c r="H65" s="27"/>
    </row>
    <row r="66" spans="2:8">
      <c r="B66" s="18"/>
      <c r="C66" s="18">
        <v>2018</v>
      </c>
      <c r="D66" s="28">
        <v>514620044000</v>
      </c>
      <c r="E66" s="19">
        <v>16475720486284</v>
      </c>
      <c r="F66" s="21">
        <f t="shared" si="0"/>
        <v>3.1235055512650899E-2</v>
      </c>
      <c r="H66" s="27"/>
    </row>
    <row r="67" spans="2:8">
      <c r="B67" s="18"/>
      <c r="C67" s="18">
        <v>2019</v>
      </c>
      <c r="D67" s="28">
        <v>364644670000</v>
      </c>
      <c r="E67" s="19">
        <v>19584680576433</v>
      </c>
      <c r="F67" s="21">
        <f t="shared" ref="F67:F79" si="1">D67/E67</f>
        <v>1.8618872469065999E-2</v>
      </c>
      <c r="H67" s="27"/>
    </row>
    <row r="68" spans="2:8">
      <c r="B68" s="18"/>
      <c r="C68" s="18">
        <v>2020</v>
      </c>
      <c r="D68" s="28">
        <v>328741757000</v>
      </c>
      <c r="E68" s="19">
        <v>18496821048659</v>
      </c>
      <c r="F68" s="21">
        <f t="shared" si="1"/>
        <v>1.77728787090057E-2</v>
      </c>
      <c r="H68" s="27"/>
    </row>
    <row r="69" spans="2:8">
      <c r="B69" s="18"/>
      <c r="C69" s="18">
        <v>2021</v>
      </c>
      <c r="D69" s="28">
        <v>4002708500000</v>
      </c>
      <c r="E69" s="19">
        <v>21086427083575</v>
      </c>
      <c r="F69" s="21">
        <f t="shared" si="1"/>
        <v>0.189823931960377</v>
      </c>
      <c r="H69" s="27"/>
    </row>
    <row r="70" spans="2:8">
      <c r="B70" s="18" t="s">
        <v>16</v>
      </c>
      <c r="C70" s="18">
        <v>2017</v>
      </c>
      <c r="D70" s="28">
        <v>58296815000</v>
      </c>
      <c r="E70" s="19">
        <v>3141680323403</v>
      </c>
      <c r="F70" s="21">
        <f t="shared" si="1"/>
        <v>1.8555934722490799E-2</v>
      </c>
      <c r="H70" s="27"/>
    </row>
    <row r="71" spans="2:8">
      <c r="B71" s="18"/>
      <c r="C71" s="18">
        <v>2018</v>
      </c>
      <c r="D71" s="28">
        <v>129208532000</v>
      </c>
      <c r="E71" s="19">
        <v>3158642385060</v>
      </c>
      <c r="F71" s="21">
        <f t="shared" si="1"/>
        <v>4.0906350339354899E-2</v>
      </c>
      <c r="H71" s="27"/>
    </row>
    <row r="72" spans="2:8">
      <c r="B72" s="18"/>
      <c r="C72" s="18">
        <v>2019</v>
      </c>
      <c r="D72" s="28">
        <v>106639459000</v>
      </c>
      <c r="E72" s="19">
        <v>3213173105916</v>
      </c>
      <c r="F72" s="21">
        <f t="shared" si="1"/>
        <v>3.3188208504440202E-2</v>
      </c>
      <c r="H72" s="27"/>
    </row>
    <row r="73" spans="2:8">
      <c r="B73" s="18"/>
      <c r="C73" s="18">
        <v>2020</v>
      </c>
      <c r="D73" s="28">
        <v>44573818000</v>
      </c>
      <c r="E73" s="19">
        <v>3201910904021</v>
      </c>
      <c r="F73" s="21">
        <f t="shared" si="1"/>
        <v>1.39210050923102E-2</v>
      </c>
      <c r="H73" s="27"/>
    </row>
    <row r="74" spans="2:8">
      <c r="B74" s="18"/>
      <c r="C74" s="18">
        <v>2021</v>
      </c>
      <c r="D74" s="28">
        <v>139870874000</v>
      </c>
      <c r="E74" s="19">
        <v>3303511723151</v>
      </c>
      <c r="F74" s="21">
        <f t="shared" si="1"/>
        <v>4.2340056800702498E-2</v>
      </c>
      <c r="H74" s="27"/>
    </row>
    <row r="75" spans="2:8">
      <c r="B75" s="18" t="s">
        <v>17</v>
      </c>
      <c r="C75" s="18">
        <v>2017</v>
      </c>
      <c r="D75" s="28">
        <v>1341138638000</v>
      </c>
      <c r="E75" s="19">
        <v>21662711991000</v>
      </c>
      <c r="F75" s="21">
        <f t="shared" si="1"/>
        <v>6.1910006399807697E-2</v>
      </c>
      <c r="H75" s="27"/>
    </row>
    <row r="76" spans="2:8">
      <c r="B76" s="18"/>
      <c r="C76" s="18">
        <v>2018</v>
      </c>
      <c r="D76" s="28">
        <v>1547722830000</v>
      </c>
      <c r="E76" s="19">
        <v>23299242068000</v>
      </c>
      <c r="F76" s="21">
        <f t="shared" si="1"/>
        <v>6.6428033387648106E-2</v>
      </c>
      <c r="H76" s="27"/>
    </row>
    <row r="77" spans="2:8">
      <c r="B77" s="18"/>
      <c r="C77" s="18">
        <v>2019</v>
      </c>
      <c r="D77" s="28">
        <v>1588864756000</v>
      </c>
      <c r="E77" s="19">
        <v>24441657276000</v>
      </c>
      <c r="F77" s="21">
        <f t="shared" si="1"/>
        <v>6.50064248122878E-2</v>
      </c>
      <c r="H77" s="27"/>
    </row>
    <row r="78" spans="2:8">
      <c r="B78" s="18"/>
      <c r="C78" s="18">
        <v>2020</v>
      </c>
      <c r="D78" s="28">
        <v>1275861880000</v>
      </c>
      <c r="E78" s="19">
        <v>24922534224000</v>
      </c>
      <c r="F78" s="21">
        <f t="shared" si="1"/>
        <v>5.1193103740283602E-2</v>
      </c>
      <c r="H78" s="27"/>
    </row>
    <row r="79" spans="2:8">
      <c r="B79" s="18"/>
      <c r="C79" s="18">
        <v>2021</v>
      </c>
      <c r="D79" s="19">
        <v>1557681128000</v>
      </c>
      <c r="E79" s="19">
        <v>26049716678000</v>
      </c>
      <c r="F79" s="21">
        <f t="shared" si="1"/>
        <v>5.9796471004059798E-2</v>
      </c>
      <c r="H79" s="27"/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9"/>
  <sheetViews>
    <sheetView topLeftCell="A3" workbookViewId="0">
      <selection activeCell="G11" sqref="G11"/>
    </sheetView>
  </sheetViews>
  <sheetFormatPr defaultColWidth="9" defaultRowHeight="15"/>
  <cols>
    <col min="4" max="4" width="18" customWidth="1"/>
    <col min="5" max="5" width="18.28515625" customWidth="1"/>
    <col min="6" max="6" width="16.140625" customWidth="1"/>
    <col min="7" max="7" width="14.5703125" customWidth="1"/>
    <col min="8" max="8" width="13.7109375" customWidth="1"/>
    <col min="9" max="9" width="14.42578125" customWidth="1"/>
  </cols>
  <sheetData>
    <row r="2" spans="2:9">
      <c r="D2" t="s">
        <v>26</v>
      </c>
    </row>
    <row r="4" spans="2:9">
      <c r="B4" s="16"/>
      <c r="C4" s="17"/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</row>
    <row r="5" spans="2:9">
      <c r="B5" s="19" t="s">
        <v>4</v>
      </c>
      <c r="C5" s="18">
        <v>2017</v>
      </c>
      <c r="D5" s="19">
        <v>2236376000</v>
      </c>
      <c r="E5" s="23">
        <v>53529632000</v>
      </c>
      <c r="F5" s="19">
        <v>1429915525</v>
      </c>
      <c r="G5" s="21">
        <f>D5/F5</f>
        <v>1.5639916910476199</v>
      </c>
      <c r="H5" s="20">
        <f t="shared" ref="H5:H10" si="0">E5/F5</f>
        <v>37.4355205353827</v>
      </c>
      <c r="I5" s="21">
        <f>G5/H5</f>
        <v>4.1778280859468601E-2</v>
      </c>
    </row>
    <row r="6" spans="2:9">
      <c r="B6" s="18"/>
      <c r="C6" s="18">
        <v>2018</v>
      </c>
      <c r="D6" s="19">
        <v>2236376000</v>
      </c>
      <c r="E6" s="19">
        <v>50247119000</v>
      </c>
      <c r="F6" s="19">
        <v>1429915525</v>
      </c>
      <c r="G6" s="21">
        <f>D6/F6</f>
        <v>1.5639916910476199</v>
      </c>
      <c r="H6" s="20">
        <f t="shared" si="0"/>
        <v>35.139921290105598</v>
      </c>
      <c r="I6" s="21">
        <f>G6/H6</f>
        <v>4.4507546790891597E-2</v>
      </c>
    </row>
    <row r="7" spans="2:9">
      <c r="B7" s="18"/>
      <c r="C7" s="18">
        <v>2019</v>
      </c>
      <c r="D7" s="19">
        <v>2236376000</v>
      </c>
      <c r="E7" s="19">
        <v>23201520000</v>
      </c>
      <c r="F7" s="19">
        <v>1429915525</v>
      </c>
      <c r="G7" s="21">
        <f>D7/F7</f>
        <v>1.5639916910476199</v>
      </c>
      <c r="H7" s="20">
        <f t="shared" si="0"/>
        <v>16.225797674306701</v>
      </c>
      <c r="I7" s="21">
        <f>G7/H7</f>
        <v>9.6389202086759801E-2</v>
      </c>
    </row>
    <row r="8" spans="2:9">
      <c r="B8" s="18"/>
      <c r="C8" s="18">
        <v>2020</v>
      </c>
      <c r="D8" s="19">
        <v>2236376000</v>
      </c>
      <c r="E8" s="19">
        <v>12990816000</v>
      </c>
      <c r="F8" s="19">
        <v>1429915525</v>
      </c>
      <c r="G8" s="21">
        <f>D8/F8</f>
        <v>1.5639916910476199</v>
      </c>
      <c r="H8" s="20">
        <f t="shared" si="0"/>
        <v>9.0850233967492606</v>
      </c>
      <c r="I8" s="21">
        <f>G8/H8</f>
        <v>0.17215054081283299</v>
      </c>
    </row>
    <row r="9" spans="2:9">
      <c r="B9" s="18"/>
      <c r="C9" s="18">
        <v>2021</v>
      </c>
      <c r="D9" s="19">
        <v>2236376000</v>
      </c>
      <c r="E9" s="19">
        <v>717086000</v>
      </c>
      <c r="F9" s="19">
        <v>1429915525</v>
      </c>
      <c r="G9" s="21">
        <f>D9/F9</f>
        <v>1.5639916910476199</v>
      </c>
      <c r="H9" s="20">
        <f t="shared" si="0"/>
        <v>0.50148836589490098</v>
      </c>
      <c r="I9" s="21">
        <f>G9/H9</f>
        <v>3.1186998491115401</v>
      </c>
    </row>
    <row r="10" spans="2:9">
      <c r="B10" s="18" t="s">
        <v>5</v>
      </c>
      <c r="C10" s="18">
        <v>2017</v>
      </c>
      <c r="D10" s="19">
        <v>341912000</v>
      </c>
      <c r="E10" s="19">
        <v>5166720000</v>
      </c>
      <c r="F10" s="22">
        <v>1924669000</v>
      </c>
      <c r="G10" s="21">
        <f t="shared" ref="G10:G25" si="1">D10/F10</f>
        <v>0.17764716946134601</v>
      </c>
      <c r="H10" s="21">
        <f t="shared" si="0"/>
        <v>2.6844719793377498</v>
      </c>
      <c r="I10" s="21">
        <f t="shared" ref="I10:I25" si="2">G10/H10</f>
        <v>6.6175833023659106E-2</v>
      </c>
    </row>
    <row r="11" spans="2:9">
      <c r="B11" s="18"/>
      <c r="C11" s="18">
        <v>2018</v>
      </c>
      <c r="D11" s="19">
        <v>288001000</v>
      </c>
      <c r="E11" s="19">
        <v>1701817000</v>
      </c>
      <c r="F11" s="19">
        <v>1924669000</v>
      </c>
      <c r="G11" s="21">
        <f t="shared" si="1"/>
        <v>0.14963663881945399</v>
      </c>
      <c r="H11" s="21">
        <f>E10/F10</f>
        <v>2.6844719793377498</v>
      </c>
      <c r="I11" s="21">
        <f t="shared" si="2"/>
        <v>5.5741553635575397E-2</v>
      </c>
    </row>
    <row r="12" spans="2:9">
      <c r="B12" s="18"/>
      <c r="C12" s="18">
        <v>2019</v>
      </c>
      <c r="D12" s="19">
        <v>4667635000</v>
      </c>
      <c r="E12" s="19">
        <v>3130076000</v>
      </c>
      <c r="F12" s="19">
        <v>1924669000</v>
      </c>
      <c r="G12" s="21">
        <f t="shared" si="1"/>
        <v>2.4251624565055101</v>
      </c>
      <c r="H12" s="21">
        <f t="shared" ref="H12:H25" si="3">E12/F12</f>
        <v>1.62629314443159</v>
      </c>
      <c r="I12" s="21">
        <f t="shared" si="2"/>
        <v>1.49122097993787</v>
      </c>
    </row>
    <row r="13" spans="2:9">
      <c r="B13" s="18"/>
      <c r="C13" s="18">
        <v>2020</v>
      </c>
      <c r="D13" s="19">
        <v>3708043000</v>
      </c>
      <c r="E13" s="19">
        <v>486257000</v>
      </c>
      <c r="F13" s="19">
        <v>2117136000</v>
      </c>
      <c r="G13" s="21">
        <f t="shared" si="1"/>
        <v>1.7514429871297801</v>
      </c>
      <c r="H13" s="21">
        <f t="shared" si="3"/>
        <v>0.22967678977637701</v>
      </c>
      <c r="I13" s="21">
        <f t="shared" si="2"/>
        <v>7.6256855942433699</v>
      </c>
    </row>
    <row r="14" spans="2:9">
      <c r="B14" s="18"/>
      <c r="C14" s="18">
        <v>2021</v>
      </c>
      <c r="D14" s="19">
        <v>2810086000</v>
      </c>
      <c r="E14" s="19">
        <v>1538840000</v>
      </c>
      <c r="F14" s="19">
        <v>2117136000</v>
      </c>
      <c r="G14" s="21">
        <f t="shared" si="1"/>
        <v>1.32730537858692</v>
      </c>
      <c r="H14" s="21">
        <f t="shared" si="3"/>
        <v>0.72684985754339804</v>
      </c>
      <c r="I14" s="21">
        <f t="shared" si="2"/>
        <v>1.8261066777572701</v>
      </c>
    </row>
    <row r="15" spans="2:9">
      <c r="B15" s="18" t="s">
        <v>6</v>
      </c>
      <c r="C15" s="18">
        <v>2017</v>
      </c>
      <c r="D15" s="19">
        <v>176089104000</v>
      </c>
      <c r="E15" s="19">
        <v>1018529000</v>
      </c>
      <c r="F15" s="19">
        <v>18560303000</v>
      </c>
      <c r="G15" s="21">
        <f t="shared" si="1"/>
        <v>9.4874045967891796</v>
      </c>
      <c r="H15" s="21">
        <f t="shared" si="3"/>
        <v>5.4876744199704099E-2</v>
      </c>
      <c r="I15" s="20">
        <f t="shared" si="2"/>
        <v>172.885704776202</v>
      </c>
    </row>
    <row r="16" spans="2:9">
      <c r="B16" s="18"/>
      <c r="C16" s="18">
        <v>2018</v>
      </c>
      <c r="D16" s="19">
        <v>185356952000</v>
      </c>
      <c r="E16" s="19">
        <v>1302702000</v>
      </c>
      <c r="F16" s="19">
        <v>18560303000</v>
      </c>
      <c r="G16" s="21">
        <f t="shared" si="1"/>
        <v>9.9867417035163708</v>
      </c>
      <c r="H16" s="21">
        <f t="shared" si="3"/>
        <v>7.0187539502991905E-2</v>
      </c>
      <c r="I16" s="20">
        <f t="shared" si="2"/>
        <v>142.286533681533</v>
      </c>
    </row>
    <row r="17" spans="2:9">
      <c r="B17" s="18"/>
      <c r="C17" s="18">
        <v>2019</v>
      </c>
      <c r="D17" s="19">
        <v>185356952000</v>
      </c>
      <c r="E17" s="19">
        <v>1283281000</v>
      </c>
      <c r="F17" s="19">
        <v>18560303000</v>
      </c>
      <c r="G17" s="21">
        <f t="shared" si="1"/>
        <v>9.9867417035163708</v>
      </c>
      <c r="H17" s="21">
        <f t="shared" si="3"/>
        <v>6.9141166499275403E-2</v>
      </c>
      <c r="I17" s="21">
        <f t="shared" si="2"/>
        <v>144.43987871713199</v>
      </c>
    </row>
    <row r="18" spans="2:9">
      <c r="B18" s="18"/>
      <c r="C18" s="18">
        <v>2020</v>
      </c>
      <c r="D18" s="19">
        <v>1480000000000</v>
      </c>
      <c r="E18" s="19">
        <v>34752426000</v>
      </c>
      <c r="F18" s="19">
        <v>27665533000</v>
      </c>
      <c r="G18" s="20">
        <f t="shared" si="1"/>
        <v>53.496167957436398</v>
      </c>
      <c r="H18" s="21">
        <f t="shared" si="3"/>
        <v>1.2561632555570099</v>
      </c>
      <c r="I18" s="20">
        <f t="shared" si="2"/>
        <v>42.586954936613601</v>
      </c>
    </row>
    <row r="19" spans="2:9">
      <c r="B19" s="18"/>
      <c r="C19" s="18">
        <v>2021</v>
      </c>
      <c r="D19" s="19">
        <v>1480000000000</v>
      </c>
      <c r="E19" s="19">
        <v>49537431000</v>
      </c>
      <c r="F19" s="19">
        <v>27665533000</v>
      </c>
      <c r="G19" s="21">
        <f t="shared" si="1"/>
        <v>53.496167957436398</v>
      </c>
      <c r="H19" s="21">
        <f t="shared" si="3"/>
        <v>1.7905829249702101</v>
      </c>
      <c r="I19" s="21">
        <f t="shared" si="2"/>
        <v>29.876397910097499</v>
      </c>
    </row>
    <row r="20" spans="2:9">
      <c r="B20" s="18" t="s">
        <v>7</v>
      </c>
      <c r="C20" s="18">
        <v>2017</v>
      </c>
      <c r="D20" s="19">
        <v>530179222000</v>
      </c>
      <c r="E20" s="19">
        <v>657120000</v>
      </c>
      <c r="F20" s="19">
        <v>4819811000</v>
      </c>
      <c r="G20" s="22">
        <f t="shared" si="1"/>
        <v>110.000002489724</v>
      </c>
      <c r="H20" s="21">
        <f t="shared" si="3"/>
        <v>0.13633729621348201</v>
      </c>
      <c r="I20" s="22">
        <f t="shared" si="2"/>
        <v>806.82253165327495</v>
      </c>
    </row>
    <row r="21" spans="2:9">
      <c r="B21" s="18"/>
      <c r="C21" s="18">
        <v>2018</v>
      </c>
      <c r="D21" s="19">
        <v>10100000000</v>
      </c>
      <c r="E21" s="19">
        <v>496365000</v>
      </c>
      <c r="F21" s="19">
        <v>48200000000</v>
      </c>
      <c r="G21" s="21">
        <f t="shared" si="1"/>
        <v>0.20954356846472999</v>
      </c>
      <c r="H21" s="21">
        <f t="shared" si="3"/>
        <v>1.0298029045643199E-2</v>
      </c>
      <c r="I21" s="21">
        <f t="shared" si="2"/>
        <v>20.3479294470803</v>
      </c>
    </row>
    <row r="22" spans="2:9">
      <c r="B22" s="18"/>
      <c r="C22" s="18">
        <v>2019</v>
      </c>
      <c r="D22" s="19">
        <v>20200000000</v>
      </c>
      <c r="E22" s="19">
        <v>1335421000</v>
      </c>
      <c r="F22" s="19">
        <v>48198111000</v>
      </c>
      <c r="G22" s="21">
        <f t="shared" si="1"/>
        <v>0.41910356196324799</v>
      </c>
      <c r="H22" s="21">
        <f t="shared" si="3"/>
        <v>2.7706915733689198E-2</v>
      </c>
      <c r="I22" s="21">
        <f t="shared" si="2"/>
        <v>15.1263159707688</v>
      </c>
    </row>
    <row r="23" spans="2:9">
      <c r="B23" s="18"/>
      <c r="C23" s="18">
        <v>2020</v>
      </c>
      <c r="D23" s="19">
        <v>20200000000</v>
      </c>
      <c r="E23" s="19">
        <v>1348575000</v>
      </c>
      <c r="F23" s="19">
        <v>48198111000</v>
      </c>
      <c r="G23" s="21">
        <f t="shared" si="1"/>
        <v>0.41910356196324799</v>
      </c>
      <c r="H23" s="21">
        <f t="shared" si="3"/>
        <v>2.7979830993791401E-2</v>
      </c>
      <c r="I23" s="21">
        <f t="shared" si="2"/>
        <v>14.978773890958999</v>
      </c>
    </row>
    <row r="24" spans="2:9">
      <c r="B24" s="18"/>
      <c r="C24" s="18">
        <v>2021</v>
      </c>
      <c r="D24" s="19">
        <v>2217113000000</v>
      </c>
      <c r="E24" s="19">
        <v>714858418000</v>
      </c>
      <c r="F24" s="19">
        <v>481981100000</v>
      </c>
      <c r="G24" s="21">
        <f t="shared" si="1"/>
        <v>4.5999998755137899</v>
      </c>
      <c r="H24" s="22">
        <f t="shared" si="3"/>
        <v>1.4831669084119701</v>
      </c>
      <c r="I24" s="21">
        <f t="shared" si="2"/>
        <v>3.1014714860642498</v>
      </c>
    </row>
    <row r="25" spans="2:9">
      <c r="B25" s="18" t="s">
        <v>8</v>
      </c>
      <c r="C25" s="18">
        <v>2017</v>
      </c>
      <c r="D25" s="19">
        <v>4213300000000</v>
      </c>
      <c r="E25" s="19">
        <v>63769800000</v>
      </c>
      <c r="F25" s="19">
        <v>331129952000</v>
      </c>
      <c r="G25" s="21">
        <f t="shared" si="1"/>
        <v>12.7240075219774</v>
      </c>
      <c r="H25" s="21">
        <f t="shared" si="3"/>
        <v>0.192582397378537</v>
      </c>
      <c r="I25" s="21">
        <f t="shared" si="2"/>
        <v>66.070459684678298</v>
      </c>
    </row>
    <row r="26" spans="2:9">
      <c r="B26" s="18"/>
      <c r="C26" s="18">
        <v>2018</v>
      </c>
      <c r="D26" s="19">
        <v>4213300000000</v>
      </c>
      <c r="E26" s="19">
        <v>53531000000</v>
      </c>
      <c r="F26" s="15">
        <v>465032000000</v>
      </c>
      <c r="G26" s="21">
        <f t="shared" ref="G26:G29" si="4">D26/F26</f>
        <v>9.0602367148927403</v>
      </c>
      <c r="H26" s="21">
        <f t="shared" ref="H26:H29" si="5">E26/F26</f>
        <v>0.11511250838652</v>
      </c>
      <c r="I26" s="21">
        <f t="shared" ref="I26:I29" si="6">G26/H26</f>
        <v>78.707664717640199</v>
      </c>
    </row>
    <row r="27" spans="2:9">
      <c r="B27" s="18"/>
      <c r="C27" s="18">
        <v>2019</v>
      </c>
      <c r="D27" s="19">
        <v>300000000000</v>
      </c>
      <c r="E27" s="26">
        <v>9115000000000</v>
      </c>
      <c r="F27" s="15">
        <v>465032000000</v>
      </c>
      <c r="G27" s="21">
        <f t="shared" si="4"/>
        <v>0.64511689518140702</v>
      </c>
      <c r="H27" s="20">
        <f t="shared" si="5"/>
        <v>19.600801665261699</v>
      </c>
      <c r="I27" s="21">
        <f t="shared" si="6"/>
        <v>3.2912781130005501E-2</v>
      </c>
    </row>
    <row r="28" spans="2:9">
      <c r="B28" s="18"/>
      <c r="C28" s="18">
        <v>2020</v>
      </c>
      <c r="D28" s="19">
        <v>4213300000000</v>
      </c>
      <c r="E28" s="19">
        <v>5337282033500</v>
      </c>
      <c r="F28" s="15">
        <v>465032000000</v>
      </c>
      <c r="G28" s="21">
        <f t="shared" si="4"/>
        <v>9.0602367148927403</v>
      </c>
      <c r="H28" s="20">
        <f t="shared" si="5"/>
        <v>11.477236047196801</v>
      </c>
      <c r="I28" s="21">
        <f t="shared" si="6"/>
        <v>0.78940928614129602</v>
      </c>
    </row>
    <row r="29" spans="2:9">
      <c r="B29" s="18"/>
      <c r="C29" s="18">
        <v>2021</v>
      </c>
      <c r="D29" s="19">
        <v>380000000000</v>
      </c>
      <c r="E29" s="19">
        <v>730113000000</v>
      </c>
      <c r="F29" s="19">
        <v>465032000000</v>
      </c>
      <c r="G29" s="21">
        <f t="shared" si="4"/>
        <v>0.81714806722978195</v>
      </c>
      <c r="H29" s="21">
        <f t="shared" si="5"/>
        <v>1.57002743897194</v>
      </c>
      <c r="I29" s="21">
        <f t="shared" si="6"/>
        <v>0.52046737970697698</v>
      </c>
    </row>
    <row r="30" spans="2:9">
      <c r="B30" s="18" t="s">
        <v>9</v>
      </c>
      <c r="C30" s="18">
        <v>2017</v>
      </c>
      <c r="D30" s="19">
        <v>12819316000</v>
      </c>
      <c r="E30" s="19">
        <v>37316000000</v>
      </c>
      <c r="F30" s="19">
        <v>427665533000</v>
      </c>
      <c r="G30" s="21">
        <f t="shared" ref="G30:G59" si="7">D30/F30</f>
        <v>2.9975097385273701E-2</v>
      </c>
      <c r="H30" s="21">
        <f t="shared" ref="H30:H34" si="8">E30/F30</f>
        <v>8.7255102692598799E-2</v>
      </c>
      <c r="I30" s="21">
        <f t="shared" ref="I30:I59" si="9">G30/H30</f>
        <v>0.34353403365848401</v>
      </c>
    </row>
    <row r="31" spans="2:9">
      <c r="B31" s="18"/>
      <c r="C31" s="18">
        <v>2018</v>
      </c>
      <c r="D31" s="19">
        <v>4276655000</v>
      </c>
      <c r="E31" s="19">
        <v>50425000000</v>
      </c>
      <c r="F31" s="19">
        <v>69605600000</v>
      </c>
      <c r="G31" s="21">
        <f t="shared" si="7"/>
        <v>6.1441248979967097E-2</v>
      </c>
      <c r="H31" s="21">
        <f t="shared" si="8"/>
        <v>0.72443883825439304</v>
      </c>
      <c r="I31" s="21">
        <f t="shared" si="9"/>
        <v>8.4812196331184905E-2</v>
      </c>
    </row>
    <row r="32" spans="2:9">
      <c r="B32" s="18"/>
      <c r="C32" s="18">
        <v>2019</v>
      </c>
      <c r="D32" s="20">
        <v>3044322000</v>
      </c>
      <c r="E32" s="19">
        <v>55222660000</v>
      </c>
      <c r="F32" s="19">
        <v>69605600000</v>
      </c>
      <c r="G32" s="21">
        <f t="shared" si="7"/>
        <v>4.3736739572678103E-2</v>
      </c>
      <c r="H32" s="21">
        <f t="shared" si="8"/>
        <v>0.79336518900778097</v>
      </c>
      <c r="I32" s="21">
        <f t="shared" si="9"/>
        <v>5.5128130372568099E-2</v>
      </c>
    </row>
    <row r="33" spans="2:9">
      <c r="B33" s="18"/>
      <c r="C33" s="18">
        <v>2020</v>
      </c>
      <c r="D33" s="19">
        <v>4276655000</v>
      </c>
      <c r="E33" s="19">
        <v>34752430000</v>
      </c>
      <c r="F33" s="19">
        <v>69605600000</v>
      </c>
      <c r="G33" s="21">
        <f t="shared" si="7"/>
        <v>6.1441248979967097E-2</v>
      </c>
      <c r="H33" s="21">
        <f t="shared" si="8"/>
        <v>0.49927635132805398</v>
      </c>
      <c r="I33" s="21">
        <f t="shared" si="9"/>
        <v>0.123060603244147</v>
      </c>
    </row>
    <row r="34" spans="2:9">
      <c r="B34" s="18"/>
      <c r="C34" s="18">
        <v>2021</v>
      </c>
      <c r="D34" s="19">
        <v>4276655000</v>
      </c>
      <c r="E34" s="19">
        <v>49537000000</v>
      </c>
      <c r="F34" s="19">
        <v>69605600000</v>
      </c>
      <c r="G34" s="21">
        <f t="shared" si="7"/>
        <v>6.1441248979967097E-2</v>
      </c>
      <c r="H34" s="21">
        <f t="shared" si="8"/>
        <v>0.71168124403783595</v>
      </c>
      <c r="I34" s="21">
        <f t="shared" si="9"/>
        <v>8.6332539314048107E-2</v>
      </c>
    </row>
    <row r="35" spans="2:9">
      <c r="B35" s="18" t="s">
        <v>10</v>
      </c>
      <c r="C35" s="18">
        <v>2017</v>
      </c>
      <c r="D35" s="15">
        <v>357500000000</v>
      </c>
      <c r="E35" s="19">
        <v>1117126108000</v>
      </c>
      <c r="F35" s="19">
        <v>275000000000</v>
      </c>
      <c r="G35" s="20">
        <f t="shared" si="7"/>
        <v>1.3</v>
      </c>
      <c r="H35" s="20">
        <f t="shared" ref="H35:H53" si="10">E35/F35</f>
        <v>4.0622767563636399</v>
      </c>
      <c r="I35" s="21">
        <f t="shared" si="9"/>
        <v>0.32001758569588501</v>
      </c>
    </row>
    <row r="36" spans="2:9">
      <c r="B36" s="18"/>
      <c r="C36" s="18">
        <v>2018</v>
      </c>
      <c r="D36" s="19">
        <v>357500000000</v>
      </c>
      <c r="E36" s="19">
        <v>1113845380000</v>
      </c>
      <c r="F36" s="19">
        <v>275000000000</v>
      </c>
      <c r="G36" s="20">
        <f t="shared" si="7"/>
        <v>1.3</v>
      </c>
      <c r="H36" s="20">
        <f t="shared" si="10"/>
        <v>4.0503468363636399</v>
      </c>
      <c r="I36" s="21">
        <f t="shared" si="9"/>
        <v>0.32096016773890101</v>
      </c>
    </row>
    <row r="37" spans="2:9">
      <c r="B37" s="18"/>
      <c r="C37" s="18">
        <v>2019</v>
      </c>
      <c r="D37" s="19">
        <v>330000000000</v>
      </c>
      <c r="E37" s="15">
        <v>1033205288000</v>
      </c>
      <c r="F37" s="19">
        <v>13743893000</v>
      </c>
      <c r="G37" s="20">
        <f t="shared" si="7"/>
        <v>24.010664227377202</v>
      </c>
      <c r="H37" s="20">
        <f t="shared" si="10"/>
        <v>75.175591660965395</v>
      </c>
      <c r="I37" s="21">
        <f t="shared" si="9"/>
        <v>0.31939441641727301</v>
      </c>
    </row>
    <row r="38" spans="2:9">
      <c r="B38" s="18"/>
      <c r="C38" s="18">
        <v>2020</v>
      </c>
      <c r="D38" s="15">
        <v>330000000000</v>
      </c>
      <c r="E38" s="19">
        <v>225000000000</v>
      </c>
      <c r="F38" s="15">
        <v>275000000000</v>
      </c>
      <c r="G38" s="20">
        <f t="shared" si="7"/>
        <v>1.2</v>
      </c>
      <c r="H38" s="20">
        <f t="shared" si="10"/>
        <v>0.81818181818181801</v>
      </c>
      <c r="I38" s="21">
        <f t="shared" si="9"/>
        <v>1.4666666666666699</v>
      </c>
    </row>
    <row r="39" spans="2:9">
      <c r="B39" s="18"/>
      <c r="C39" s="18">
        <v>2021</v>
      </c>
      <c r="D39" s="19">
        <v>302500000000</v>
      </c>
      <c r="E39" s="19">
        <v>7867300000000</v>
      </c>
      <c r="F39" s="15">
        <v>275000000000</v>
      </c>
      <c r="G39" s="20">
        <f t="shared" si="7"/>
        <v>1.1000000000000001</v>
      </c>
      <c r="H39" s="20">
        <f t="shared" si="10"/>
        <v>28.608363636363599</v>
      </c>
      <c r="I39" s="21">
        <f t="shared" si="9"/>
        <v>3.84502942559709E-2</v>
      </c>
    </row>
    <row r="40" spans="2:9">
      <c r="B40" s="18" t="s">
        <v>11</v>
      </c>
      <c r="C40" s="18">
        <v>2017</v>
      </c>
      <c r="D40" s="15">
        <v>162709684000</v>
      </c>
      <c r="E40" s="19">
        <v>149800000000</v>
      </c>
      <c r="F40" s="15">
        <v>1864448274000</v>
      </c>
      <c r="G40" s="20">
        <f t="shared" si="7"/>
        <v>8.7269615504495399E-2</v>
      </c>
      <c r="H40" s="20">
        <f t="shared" si="10"/>
        <v>8.0345484553785998E-2</v>
      </c>
      <c r="I40" s="21">
        <f t="shared" si="9"/>
        <v>1.08617946595461</v>
      </c>
    </row>
    <row r="41" spans="2:9">
      <c r="B41" s="18"/>
      <c r="C41" s="18">
        <v>2018</v>
      </c>
      <c r="D41" s="15">
        <v>162709684000</v>
      </c>
      <c r="E41" s="19">
        <v>6710000000000</v>
      </c>
      <c r="F41" s="15">
        <v>1864448274000</v>
      </c>
      <c r="G41" s="20">
        <f t="shared" si="7"/>
        <v>8.7269615504495399E-2</v>
      </c>
      <c r="H41" s="20">
        <f t="shared" si="10"/>
        <v>3.5989199022423501</v>
      </c>
      <c r="I41" s="21">
        <f t="shared" si="9"/>
        <v>2.4248835171385999E-2</v>
      </c>
    </row>
    <row r="42" spans="2:9">
      <c r="B42" s="18"/>
      <c r="C42" s="18">
        <v>2019</v>
      </c>
      <c r="D42" s="15">
        <v>162709684000</v>
      </c>
      <c r="E42" s="15">
        <v>141100000000</v>
      </c>
      <c r="F42" s="15">
        <v>1864448274000</v>
      </c>
      <c r="G42" s="20">
        <f t="shared" si="7"/>
        <v>8.7269615504495399E-2</v>
      </c>
      <c r="H42" s="20">
        <f t="shared" si="10"/>
        <v>7.56792247699547E-2</v>
      </c>
      <c r="I42" s="21">
        <f t="shared" si="9"/>
        <v>1.1531515520907201</v>
      </c>
    </row>
    <row r="43" spans="2:9">
      <c r="B43" s="18"/>
      <c r="C43" s="18">
        <v>2020</v>
      </c>
      <c r="D43" s="15">
        <v>162709684000</v>
      </c>
      <c r="E43" s="19">
        <v>4530000000000</v>
      </c>
      <c r="F43" s="19">
        <v>1864448274000</v>
      </c>
      <c r="G43" s="20">
        <f t="shared" si="7"/>
        <v>8.7269615504495399E-2</v>
      </c>
      <c r="H43" s="20">
        <f t="shared" si="10"/>
        <v>2.4296731977880501</v>
      </c>
      <c r="I43" s="21">
        <f t="shared" si="9"/>
        <v>3.5918252538631401E-2</v>
      </c>
    </row>
    <row r="44" spans="2:9">
      <c r="B44" s="18"/>
      <c r="C44" s="18">
        <v>2021</v>
      </c>
      <c r="D44" s="15">
        <v>162709684000</v>
      </c>
      <c r="E44" s="19">
        <v>8760000000000</v>
      </c>
      <c r="F44" s="19">
        <v>1864448274000</v>
      </c>
      <c r="G44" s="20">
        <f t="shared" si="7"/>
        <v>8.7269615504495399E-2</v>
      </c>
      <c r="H44" s="20">
        <f t="shared" si="10"/>
        <v>4.6984408857888198</v>
      </c>
      <c r="I44" s="21">
        <f t="shared" si="9"/>
        <v>1.8574164840182601E-2</v>
      </c>
    </row>
    <row r="45" spans="2:9">
      <c r="B45" s="18" t="s">
        <v>12</v>
      </c>
      <c r="C45" s="18">
        <v>2017</v>
      </c>
      <c r="D45" s="19">
        <v>349883586000</v>
      </c>
      <c r="E45" s="19">
        <v>119364000000</v>
      </c>
      <c r="F45" s="19">
        <v>126349854000</v>
      </c>
      <c r="G45" s="20">
        <f t="shared" si="7"/>
        <v>2.7691649410216201</v>
      </c>
      <c r="H45" s="20">
        <f t="shared" si="10"/>
        <v>0.94471023290616496</v>
      </c>
      <c r="I45" s="20">
        <f t="shared" si="9"/>
        <v>2.93123208002413</v>
      </c>
    </row>
    <row r="46" spans="2:9">
      <c r="B46" s="18"/>
      <c r="C46" s="18">
        <v>2018</v>
      </c>
      <c r="D46" s="19">
        <v>349883586000</v>
      </c>
      <c r="E46" s="19">
        <v>101856000000</v>
      </c>
      <c r="F46" s="19">
        <v>126349854000</v>
      </c>
      <c r="G46" s="20">
        <f t="shared" si="7"/>
        <v>2.7691649410216201</v>
      </c>
      <c r="H46" s="20">
        <f t="shared" si="10"/>
        <v>0.80614260147858996</v>
      </c>
      <c r="I46" s="20">
        <f t="shared" si="9"/>
        <v>3.43508076107446</v>
      </c>
    </row>
    <row r="47" spans="2:9">
      <c r="B47" s="18"/>
      <c r="C47" s="18">
        <v>2019</v>
      </c>
      <c r="D47" s="19">
        <v>349883586000</v>
      </c>
      <c r="E47" s="15">
        <v>614639000000</v>
      </c>
      <c r="F47" s="15">
        <v>126349854000</v>
      </c>
      <c r="G47" s="20">
        <f t="shared" si="7"/>
        <v>2.7691649410216201</v>
      </c>
      <c r="H47" s="20">
        <f t="shared" si="10"/>
        <v>4.8645802155022704</v>
      </c>
      <c r="I47" s="21">
        <f t="shared" si="9"/>
        <v>0.56925054544212095</v>
      </c>
    </row>
    <row r="48" spans="2:9">
      <c r="B48" s="18"/>
      <c r="C48" s="18">
        <v>2020</v>
      </c>
      <c r="D48" s="19">
        <v>150004290000</v>
      </c>
      <c r="E48" s="19">
        <v>231114000000</v>
      </c>
      <c r="F48" s="19">
        <v>126349854000</v>
      </c>
      <c r="G48" s="20">
        <f t="shared" si="7"/>
        <v>1.1872137976510799</v>
      </c>
      <c r="H48" s="20">
        <f t="shared" si="10"/>
        <v>1.8291592169152799</v>
      </c>
      <c r="I48" s="21">
        <f t="shared" si="9"/>
        <v>0.64904891092707495</v>
      </c>
    </row>
    <row r="49" spans="2:9">
      <c r="B49" s="18"/>
      <c r="C49" s="18">
        <v>2021</v>
      </c>
      <c r="D49" s="19">
        <v>100508564000</v>
      </c>
      <c r="E49" s="19">
        <v>131800000000</v>
      </c>
      <c r="F49" s="19">
        <v>126349854000</v>
      </c>
      <c r="G49" s="20">
        <f t="shared" si="7"/>
        <v>0.79547827574062702</v>
      </c>
      <c r="H49" s="20">
        <f t="shared" si="10"/>
        <v>1.04313535653156</v>
      </c>
      <c r="I49" s="21">
        <f t="shared" si="9"/>
        <v>0.76258394537177498</v>
      </c>
    </row>
    <row r="50" spans="2:9">
      <c r="B50" s="18" t="s">
        <v>13</v>
      </c>
      <c r="C50" s="18">
        <v>2017</v>
      </c>
      <c r="D50" s="19">
        <v>62007000000</v>
      </c>
      <c r="E50" s="19">
        <v>293064581000</v>
      </c>
      <c r="F50" s="19">
        <v>688913461000</v>
      </c>
      <c r="G50" s="20">
        <f t="shared" si="7"/>
        <v>9.0006950814973299E-2</v>
      </c>
      <c r="H50" s="20">
        <f t="shared" si="10"/>
        <v>0.42540115354198299</v>
      </c>
      <c r="I50" s="21">
        <f t="shared" si="9"/>
        <v>0.21158135107428799</v>
      </c>
    </row>
    <row r="51" spans="2:9">
      <c r="B51" s="18"/>
      <c r="C51" s="18">
        <v>2018</v>
      </c>
      <c r="D51" s="19">
        <v>62007000000</v>
      </c>
      <c r="E51" s="19">
        <v>281313117000</v>
      </c>
      <c r="F51" s="19">
        <v>688913461000</v>
      </c>
      <c r="G51" s="20">
        <f t="shared" si="7"/>
        <v>9.0006950814973299E-2</v>
      </c>
      <c r="H51" s="20">
        <f t="shared" si="10"/>
        <v>0.40834318521176299</v>
      </c>
      <c r="I51" s="21">
        <f t="shared" si="9"/>
        <v>0.22041986758832899</v>
      </c>
    </row>
    <row r="52" spans="2:9">
      <c r="B52" s="18"/>
      <c r="C52" s="18">
        <v>2019</v>
      </c>
      <c r="D52" s="19">
        <v>62007000000</v>
      </c>
      <c r="E52" s="19">
        <v>273821192000</v>
      </c>
      <c r="F52" s="19">
        <v>688913461000</v>
      </c>
      <c r="G52" s="20">
        <f t="shared" si="7"/>
        <v>9.0006950814973299E-2</v>
      </c>
      <c r="H52" s="20">
        <f t="shared" si="10"/>
        <v>0.39746819811378298</v>
      </c>
      <c r="I52" s="21">
        <f t="shared" si="9"/>
        <v>0.22645069779697699</v>
      </c>
    </row>
    <row r="53" spans="2:9">
      <c r="B53" s="18"/>
      <c r="C53" s="18">
        <v>2020</v>
      </c>
      <c r="D53" s="19">
        <v>62007000000</v>
      </c>
      <c r="E53" s="19">
        <v>89078551000</v>
      </c>
      <c r="F53" s="19">
        <v>688913461000</v>
      </c>
      <c r="G53" s="20">
        <f t="shared" si="7"/>
        <v>9.0006950814973299E-2</v>
      </c>
      <c r="H53" s="20">
        <f t="shared" si="10"/>
        <v>0.12930296189988399</v>
      </c>
      <c r="I53" s="21">
        <f t="shared" si="9"/>
        <v>0.69609349617732297</v>
      </c>
    </row>
    <row r="54" spans="2:9">
      <c r="B54" s="18"/>
      <c r="C54" s="18">
        <v>2021</v>
      </c>
      <c r="D54" s="19">
        <v>62007000000</v>
      </c>
      <c r="E54" s="15">
        <v>366262697000</v>
      </c>
      <c r="F54" s="19">
        <v>688913461000</v>
      </c>
      <c r="G54" s="20">
        <f t="shared" si="7"/>
        <v>9.0006950814973299E-2</v>
      </c>
      <c r="H54" s="20">
        <f t="shared" ref="H54:H59" si="11">E54/F54</f>
        <v>0.53165269331266596</v>
      </c>
      <c r="I54" s="20">
        <f t="shared" si="9"/>
        <v>0.16929651997839101</v>
      </c>
    </row>
    <row r="55" spans="2:9">
      <c r="B55" s="18" t="s">
        <v>14</v>
      </c>
      <c r="C55" s="18">
        <v>2017</v>
      </c>
      <c r="D55" s="19">
        <v>216718211000</v>
      </c>
      <c r="E55" s="15">
        <v>2024627000</v>
      </c>
      <c r="F55" s="19">
        <v>1203990000</v>
      </c>
      <c r="G55" s="20">
        <f t="shared" si="7"/>
        <v>180.00000913628801</v>
      </c>
      <c r="H55" s="20">
        <f t="shared" si="11"/>
        <v>1.68159785380277</v>
      </c>
      <c r="I55" s="20">
        <f t="shared" si="9"/>
        <v>107.04105546354999</v>
      </c>
    </row>
    <row r="56" spans="2:9">
      <c r="B56" s="18"/>
      <c r="C56" s="18">
        <v>2018</v>
      </c>
      <c r="D56" s="19">
        <v>288957614000</v>
      </c>
      <c r="E56" s="19">
        <v>2826936000</v>
      </c>
      <c r="F56" s="19">
        <v>1203990000</v>
      </c>
      <c r="G56" s="20">
        <f t="shared" si="7"/>
        <v>240.00001162800399</v>
      </c>
      <c r="H56" s="20">
        <f t="shared" si="11"/>
        <v>2.3479729898088899</v>
      </c>
      <c r="I56" s="20">
        <f t="shared" si="9"/>
        <v>102.215831557559</v>
      </c>
    </row>
    <row r="57" spans="2:9">
      <c r="B57" s="18"/>
      <c r="C57" s="18">
        <v>2019</v>
      </c>
      <c r="D57" s="19">
        <v>337117217000</v>
      </c>
      <c r="E57" s="19">
        <v>3239796000</v>
      </c>
      <c r="F57" s="19">
        <v>1203990000</v>
      </c>
      <c r="G57" s="20">
        <f t="shared" si="7"/>
        <v>280.00001411971903</v>
      </c>
      <c r="H57" s="20">
        <f t="shared" si="11"/>
        <v>2.69088281464132</v>
      </c>
      <c r="I57" s="20">
        <f t="shared" si="9"/>
        <v>104.055075381289</v>
      </c>
    </row>
    <row r="58" spans="2:9">
      <c r="B58" s="18"/>
      <c r="C58" s="18">
        <v>2020</v>
      </c>
      <c r="D58" s="19">
        <v>140561465000</v>
      </c>
      <c r="E58" s="19">
        <v>1119113000</v>
      </c>
      <c r="F58" s="19">
        <v>1203990000</v>
      </c>
      <c r="G58" s="20">
        <f t="shared" si="7"/>
        <v>116.74637247817699</v>
      </c>
      <c r="H58" s="20">
        <f t="shared" si="11"/>
        <v>0.92950356730537598</v>
      </c>
      <c r="I58" s="20">
        <f t="shared" si="9"/>
        <v>125.600779367231</v>
      </c>
    </row>
    <row r="59" spans="2:9">
      <c r="B59" s="18"/>
      <c r="C59" s="18">
        <v>2021</v>
      </c>
      <c r="D59" s="19">
        <v>140561465000</v>
      </c>
      <c r="E59" s="19">
        <v>1550434000</v>
      </c>
      <c r="F59" s="19">
        <v>1203990000</v>
      </c>
      <c r="G59" s="20">
        <f t="shared" si="7"/>
        <v>116.74637247817699</v>
      </c>
      <c r="H59" s="20">
        <f t="shared" si="11"/>
        <v>1.28774657596824</v>
      </c>
      <c r="I59" s="20">
        <f t="shared" si="9"/>
        <v>90.659431488215603</v>
      </c>
    </row>
    <row r="60" spans="2:9">
      <c r="B60" s="18" t="s">
        <v>21</v>
      </c>
      <c r="C60" s="18">
        <v>2017</v>
      </c>
      <c r="D60" s="19">
        <v>216718210000</v>
      </c>
      <c r="E60" s="19">
        <v>202500000000</v>
      </c>
      <c r="F60" s="19">
        <v>48159602000</v>
      </c>
      <c r="G60" s="20">
        <f t="shared" ref="G60:G68" si="12">D60/F60</f>
        <v>4.5000000207642898</v>
      </c>
      <c r="H60" s="20">
        <f t="shared" ref="H60:H68" si="13">E60/F60</f>
        <v>4.2047689679827496</v>
      </c>
      <c r="I60" s="20">
        <f t="shared" ref="I60:I76" si="14">G60/H60</f>
        <v>1.07021338271605</v>
      </c>
    </row>
    <row r="61" spans="2:9">
      <c r="B61" s="18"/>
      <c r="C61" s="18">
        <v>2018</v>
      </c>
      <c r="D61" s="19">
        <v>288957614000</v>
      </c>
      <c r="E61" s="19">
        <v>2826936000</v>
      </c>
      <c r="F61" s="19">
        <v>1203990000</v>
      </c>
      <c r="G61" s="20">
        <f t="shared" si="12"/>
        <v>240.00001162800399</v>
      </c>
      <c r="H61" s="20">
        <f t="shared" si="13"/>
        <v>2.3479729898088899</v>
      </c>
      <c r="I61" s="20">
        <f t="shared" si="14"/>
        <v>102.215831557559</v>
      </c>
    </row>
    <row r="62" spans="2:9">
      <c r="B62" s="18"/>
      <c r="C62" s="18">
        <v>2019</v>
      </c>
      <c r="D62" s="15">
        <v>337117217000</v>
      </c>
      <c r="E62" s="15">
        <v>3239796000</v>
      </c>
      <c r="F62" s="19">
        <v>1203990000</v>
      </c>
      <c r="G62" s="20">
        <f t="shared" si="12"/>
        <v>280.00001411971903</v>
      </c>
      <c r="H62" s="20">
        <f t="shared" si="13"/>
        <v>2.69088281464132</v>
      </c>
      <c r="I62" s="20">
        <f t="shared" si="14"/>
        <v>104.055075381289</v>
      </c>
    </row>
    <row r="63" spans="2:9">
      <c r="B63" s="18"/>
      <c r="C63" s="18">
        <v>2020</v>
      </c>
      <c r="D63" s="15">
        <v>140561000000</v>
      </c>
      <c r="E63" s="19">
        <v>111911300000</v>
      </c>
      <c r="F63" s="19">
        <v>362194103000</v>
      </c>
      <c r="G63" s="20">
        <f t="shared" si="12"/>
        <v>0.38808196719867599</v>
      </c>
      <c r="H63" s="20">
        <f t="shared" si="13"/>
        <v>0.30898156285001699</v>
      </c>
      <c r="I63" s="20">
        <f t="shared" si="14"/>
        <v>1.2560036385959199</v>
      </c>
    </row>
    <row r="64" spans="2:9">
      <c r="B64" s="18"/>
      <c r="C64" s="18">
        <v>2021</v>
      </c>
      <c r="D64" s="15">
        <v>140561000000</v>
      </c>
      <c r="E64" s="19">
        <v>155043400000</v>
      </c>
      <c r="F64" s="19">
        <v>362194103000</v>
      </c>
      <c r="G64" s="20">
        <f t="shared" si="12"/>
        <v>0.38808196719867599</v>
      </c>
      <c r="H64" s="20">
        <f t="shared" si="13"/>
        <v>0.428067157128729</v>
      </c>
      <c r="I64" s="20">
        <f t="shared" si="14"/>
        <v>0.90659131572191998</v>
      </c>
    </row>
    <row r="65" spans="1:9">
      <c r="A65" t="s">
        <v>33</v>
      </c>
      <c r="B65" s="18" t="s">
        <v>22</v>
      </c>
      <c r="C65" s="18">
        <v>2017</v>
      </c>
      <c r="D65" s="19">
        <v>88935991000</v>
      </c>
      <c r="E65" s="23">
        <v>459642000</v>
      </c>
      <c r="F65" s="19">
        <v>1745915000</v>
      </c>
      <c r="G65" s="20">
        <f t="shared" si="12"/>
        <v>50.939473571164697</v>
      </c>
      <c r="H65" s="20">
        <f t="shared" si="13"/>
        <v>0.26326711208735798</v>
      </c>
      <c r="I65" s="20">
        <f t="shared" si="14"/>
        <v>193.48969632888199</v>
      </c>
    </row>
    <row r="66" spans="1:9">
      <c r="B66" s="18"/>
      <c r="C66" s="18">
        <v>2018</v>
      </c>
      <c r="D66" s="19">
        <v>88935991000</v>
      </c>
      <c r="E66" s="19">
        <v>496783000000</v>
      </c>
      <c r="F66" s="19">
        <v>1745915000</v>
      </c>
      <c r="G66" s="20">
        <f t="shared" si="12"/>
        <v>50.939473571164697</v>
      </c>
      <c r="H66" s="20">
        <f t="shared" si="13"/>
        <v>284.54019811961098</v>
      </c>
      <c r="I66" s="21">
        <f t="shared" si="14"/>
        <v>0.17902382126602601</v>
      </c>
    </row>
    <row r="67" spans="1:9">
      <c r="B67" s="18"/>
      <c r="C67" s="18">
        <v>2019</v>
      </c>
      <c r="D67" s="19">
        <v>94251521000</v>
      </c>
      <c r="E67" s="19">
        <v>360895000000</v>
      </c>
      <c r="F67" s="19">
        <v>1745915000</v>
      </c>
      <c r="G67" s="20">
        <f t="shared" si="12"/>
        <v>53.9840261410206</v>
      </c>
      <c r="H67" s="20">
        <f t="shared" si="13"/>
        <v>206.70823035485699</v>
      </c>
      <c r="I67" s="21">
        <f t="shared" si="14"/>
        <v>0.26116050651851602</v>
      </c>
    </row>
    <row r="68" spans="1:9">
      <c r="B68" s="18"/>
      <c r="C68" s="18">
        <v>2020</v>
      </c>
      <c r="D68" s="19">
        <v>34269521000</v>
      </c>
      <c r="E68" s="15">
        <v>124389112000</v>
      </c>
      <c r="F68" s="19">
        <v>1745915000</v>
      </c>
      <c r="G68" s="20">
        <f t="shared" si="12"/>
        <v>19.628401726315399</v>
      </c>
      <c r="H68" s="20">
        <f t="shared" si="13"/>
        <v>71.245800626032803</v>
      </c>
      <c r="I68" s="20">
        <f t="shared" si="14"/>
        <v>0.27550257774973103</v>
      </c>
    </row>
    <row r="69" spans="1:9">
      <c r="B69" s="18"/>
      <c r="C69" s="18">
        <v>2021</v>
      </c>
      <c r="D69" s="19">
        <v>34269521000</v>
      </c>
      <c r="E69" s="19">
        <v>46074129000</v>
      </c>
      <c r="F69" s="19">
        <v>1745915000</v>
      </c>
      <c r="G69" s="20">
        <f t="shared" ref="G69:G75" si="15">D69/F69</f>
        <v>19.628401726315399</v>
      </c>
      <c r="H69" s="20">
        <f t="shared" ref="H69:H76" si="16">E69/F69</f>
        <v>26.389674755071098</v>
      </c>
      <c r="I69" s="20">
        <f t="shared" si="14"/>
        <v>0.74379096781189302</v>
      </c>
    </row>
    <row r="70" spans="1:9">
      <c r="B70" s="18" t="s">
        <v>16</v>
      </c>
      <c r="C70" s="18">
        <v>2017</v>
      </c>
      <c r="D70" s="19">
        <v>529600000000</v>
      </c>
      <c r="E70" s="19">
        <v>20411316000</v>
      </c>
      <c r="F70" s="15">
        <v>15175399590</v>
      </c>
      <c r="G70" s="20">
        <f t="shared" si="15"/>
        <v>34.898586812105201</v>
      </c>
      <c r="H70" s="20">
        <f t="shared" si="16"/>
        <v>1.3450265924760401</v>
      </c>
      <c r="I70" s="20">
        <f t="shared" si="14"/>
        <v>25.946391697625</v>
      </c>
    </row>
    <row r="71" spans="1:9">
      <c r="B71" s="18"/>
      <c r="C71" s="18">
        <v>2018</v>
      </c>
      <c r="D71" s="19">
        <v>529600000000</v>
      </c>
      <c r="E71" s="19">
        <v>85289325000</v>
      </c>
      <c r="F71" s="15">
        <v>1517539959000</v>
      </c>
      <c r="G71" s="20">
        <f t="shared" si="15"/>
        <v>0.34898586812105198</v>
      </c>
      <c r="H71" s="20">
        <f t="shared" si="16"/>
        <v>5.6202358622703001E-2</v>
      </c>
      <c r="I71" s="20">
        <f t="shared" si="14"/>
        <v>6.2094523552625098</v>
      </c>
    </row>
    <row r="72" spans="1:9">
      <c r="B72" s="18"/>
      <c r="C72" s="18">
        <v>2019</v>
      </c>
      <c r="D72" s="19">
        <v>529600000000</v>
      </c>
      <c r="E72" s="19">
        <v>73368288000</v>
      </c>
      <c r="F72" s="15">
        <v>15175399590</v>
      </c>
      <c r="G72" s="20">
        <f t="shared" si="15"/>
        <v>34.898586812105201</v>
      </c>
      <c r="H72" s="20">
        <f t="shared" si="16"/>
        <v>4.8346857402256997</v>
      </c>
      <c r="I72" s="20">
        <f t="shared" si="14"/>
        <v>7.2183775093675404</v>
      </c>
    </row>
    <row r="73" spans="1:9">
      <c r="B73" s="18"/>
      <c r="C73" s="18">
        <v>2020</v>
      </c>
      <c r="D73" s="19">
        <v>529600000000</v>
      </c>
      <c r="E73" s="19">
        <v>18706792000</v>
      </c>
      <c r="F73" s="15">
        <v>15175399590</v>
      </c>
      <c r="G73" s="20">
        <f t="shared" si="15"/>
        <v>34.898586812105201</v>
      </c>
      <c r="H73" s="20">
        <f t="shared" si="16"/>
        <v>1.2327050690860899</v>
      </c>
      <c r="I73" s="20">
        <f t="shared" si="14"/>
        <v>28.310572972640099</v>
      </c>
    </row>
    <row r="74" spans="1:9">
      <c r="B74" s="18"/>
      <c r="C74" s="18">
        <v>2021</v>
      </c>
      <c r="D74" s="19">
        <v>529600000000</v>
      </c>
      <c r="E74" s="15">
        <v>117647293000</v>
      </c>
      <c r="F74" s="15">
        <v>15175399590</v>
      </c>
      <c r="G74" s="20">
        <f t="shared" si="15"/>
        <v>34.898586812105201</v>
      </c>
      <c r="H74" s="20">
        <f t="shared" si="16"/>
        <v>7.7525005059850303</v>
      </c>
      <c r="I74" s="20">
        <f t="shared" si="14"/>
        <v>4.5015910395830403</v>
      </c>
    </row>
    <row r="75" spans="1:9">
      <c r="B75" s="18" t="s">
        <v>17</v>
      </c>
      <c r="C75" s="18">
        <v>2017</v>
      </c>
      <c r="D75" s="19">
        <v>72133908000</v>
      </c>
      <c r="E75" s="15">
        <v>532438000000</v>
      </c>
      <c r="F75" s="19">
        <v>144267800000</v>
      </c>
      <c r="G75" s="20">
        <f t="shared" si="15"/>
        <v>0.50000005545242898</v>
      </c>
      <c r="H75" s="20">
        <f t="shared" si="16"/>
        <v>3.6906225782884299</v>
      </c>
      <c r="I75" s="20">
        <f t="shared" si="14"/>
        <v>0.13547851205210701</v>
      </c>
    </row>
    <row r="76" spans="1:9">
      <c r="B76" s="18"/>
      <c r="C76" s="18">
        <v>2018</v>
      </c>
      <c r="D76" s="19">
        <v>72133908000</v>
      </c>
      <c r="E76" s="19">
        <v>690623000000</v>
      </c>
      <c r="F76" s="19">
        <v>144267800000</v>
      </c>
      <c r="G76" s="20">
        <f>D76/E76</f>
        <v>0.10444759007446899</v>
      </c>
      <c r="H76" s="20">
        <f t="shared" si="16"/>
        <v>4.7870903971641603</v>
      </c>
      <c r="I76" s="21">
        <f t="shared" si="14"/>
        <v>2.1818595724940298E-2</v>
      </c>
    </row>
    <row r="77" spans="1:9">
      <c r="B77" s="18"/>
      <c r="C77" s="18">
        <v>2019</v>
      </c>
      <c r="D77" s="19">
        <v>72133908000</v>
      </c>
      <c r="E77" s="19">
        <v>613020000000</v>
      </c>
      <c r="F77" s="19">
        <v>144267800000</v>
      </c>
      <c r="G77" s="20">
        <f t="shared" ref="G77:G79" si="17">D77/E77</f>
        <v>0.11766974650093</v>
      </c>
      <c r="H77" s="20">
        <f t="shared" ref="H77:H79" si="18">E77/F77</f>
        <v>4.2491810369326997</v>
      </c>
      <c r="I77" s="21">
        <f t="shared" ref="I77:I79" si="19">G77/H77</f>
        <v>2.7692335411971601E-2</v>
      </c>
    </row>
    <row r="78" spans="1:9">
      <c r="B78" s="18"/>
      <c r="C78" s="18">
        <v>2020</v>
      </c>
      <c r="D78" s="19">
        <v>187675500000</v>
      </c>
      <c r="E78" s="15">
        <v>245909143000</v>
      </c>
      <c r="F78" s="19">
        <v>144267800000</v>
      </c>
      <c r="G78" s="20">
        <f t="shared" si="17"/>
        <v>0.76319041134635601</v>
      </c>
      <c r="H78" s="20">
        <f t="shared" si="18"/>
        <v>1.7045324251149601</v>
      </c>
      <c r="I78" s="21">
        <f t="shared" si="19"/>
        <v>0.44774179716462997</v>
      </c>
    </row>
    <row r="79" spans="1:9">
      <c r="B79" s="18"/>
      <c r="C79" s="18">
        <v>2021</v>
      </c>
      <c r="D79" s="19">
        <v>187675500000</v>
      </c>
      <c r="E79" s="19">
        <v>549696051000</v>
      </c>
      <c r="F79" s="19">
        <v>144267800000</v>
      </c>
      <c r="G79" s="20">
        <f t="shared" si="17"/>
        <v>0.34141686056973303</v>
      </c>
      <c r="H79" s="20">
        <f t="shared" si="18"/>
        <v>3.8102476852076501</v>
      </c>
      <c r="I79" s="21">
        <f t="shared" si="19"/>
        <v>8.9604899412497593E-2</v>
      </c>
    </row>
  </sheetData>
  <pageMargins left="0.7" right="0.7" top="0.75" bottom="0.75" header="0.3" footer="0.3"/>
  <pageSetup orientation="portrait" horizontalDpi="200" verticalDpi="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79"/>
  <sheetViews>
    <sheetView zoomScale="110" zoomScaleNormal="110" workbookViewId="0">
      <selection activeCell="H5" sqref="H5"/>
    </sheetView>
  </sheetViews>
  <sheetFormatPr defaultColWidth="9" defaultRowHeight="15"/>
  <cols>
    <col min="2" max="2" width="10" customWidth="1"/>
    <col min="4" max="4" width="18.140625" customWidth="1"/>
    <col min="5" max="5" width="18" customWidth="1"/>
    <col min="6" max="6" width="20.28515625" customWidth="1"/>
    <col min="7" max="7" width="14" customWidth="1"/>
    <col min="8" max="8" width="17.5703125" customWidth="1"/>
    <col min="9" max="9" width="14.5703125" customWidth="1"/>
    <col min="10" max="10" width="16.85546875"/>
    <col min="11" max="11" width="23.7109375" customWidth="1"/>
  </cols>
  <sheetData>
    <row r="2" spans="2:12">
      <c r="D2" t="s">
        <v>34</v>
      </c>
    </row>
    <row r="4" spans="2:12">
      <c r="B4" s="16"/>
      <c r="C4" s="17"/>
      <c r="D4" s="18" t="s">
        <v>35</v>
      </c>
      <c r="E4" s="18" t="s">
        <v>36</v>
      </c>
      <c r="F4" s="18" t="s">
        <v>37</v>
      </c>
      <c r="G4" s="18" t="s">
        <v>38</v>
      </c>
      <c r="H4" s="18" t="s">
        <v>39</v>
      </c>
    </row>
    <row r="5" spans="2:12">
      <c r="B5" s="19" t="s">
        <v>4</v>
      </c>
      <c r="C5" s="18">
        <v>2017</v>
      </c>
      <c r="D5" s="19">
        <v>1429915525</v>
      </c>
      <c r="E5" s="19">
        <v>36175968000</v>
      </c>
      <c r="F5" s="20">
        <v>125</v>
      </c>
      <c r="G5" s="21">
        <f>E5/D5</f>
        <v>25.299374241006301</v>
      </c>
      <c r="H5" s="21">
        <f>F5/G5</f>
        <v>4.9408336668420318</v>
      </c>
      <c r="J5" s="24"/>
      <c r="K5" s="25"/>
      <c r="L5" s="25"/>
    </row>
    <row r="6" spans="2:12">
      <c r="B6" s="18"/>
      <c r="C6" s="18">
        <v>2018</v>
      </c>
      <c r="D6" s="19">
        <v>1429915525</v>
      </c>
      <c r="E6" s="19">
        <v>41369422000</v>
      </c>
      <c r="F6" s="20">
        <v>89</v>
      </c>
      <c r="G6" s="21">
        <f t="shared" ref="G6:G37" si="0">E6/D6</f>
        <v>28.931374809711201</v>
      </c>
      <c r="H6" s="21">
        <f>F6/G6</f>
        <v>3.0762451001853517</v>
      </c>
      <c r="J6" s="24"/>
      <c r="K6" s="25"/>
      <c r="L6" s="25"/>
    </row>
    <row r="7" spans="2:12">
      <c r="B7" s="18"/>
      <c r="C7" s="18">
        <v>2019</v>
      </c>
      <c r="D7" s="19">
        <v>1429915525</v>
      </c>
      <c r="E7" s="19">
        <v>43353493000</v>
      </c>
      <c r="F7" s="20">
        <v>64</v>
      </c>
      <c r="G7" s="21">
        <f t="shared" si="0"/>
        <v>30.3189190144642</v>
      </c>
      <c r="H7" s="21">
        <f t="shared" ref="H7:H67" si="1">F7/G7</f>
        <v>2.1108932006931918</v>
      </c>
      <c r="J7" s="24"/>
      <c r="K7" s="25"/>
      <c r="L7" s="25"/>
    </row>
    <row r="8" spans="2:12">
      <c r="B8" s="18"/>
      <c r="C8" s="18">
        <v>2020</v>
      </c>
      <c r="D8" s="19">
        <v>1429915525</v>
      </c>
      <c r="E8" s="19">
        <v>44659200000</v>
      </c>
      <c r="F8" s="20">
        <v>75</v>
      </c>
      <c r="G8" s="21">
        <f t="shared" si="0"/>
        <v>31.232054774704299</v>
      </c>
      <c r="H8" s="21">
        <f t="shared" si="1"/>
        <v>2.4013789851811018</v>
      </c>
      <c r="J8" s="24"/>
      <c r="K8" s="25"/>
      <c r="L8" s="25"/>
    </row>
    <row r="9" spans="2:12">
      <c r="B9" s="18"/>
      <c r="C9" s="18">
        <v>2021</v>
      </c>
      <c r="D9" s="19">
        <v>29673533000</v>
      </c>
      <c r="E9" s="19">
        <v>44669814000</v>
      </c>
      <c r="F9" s="20">
        <v>86</v>
      </c>
      <c r="G9" s="21">
        <f t="shared" si="0"/>
        <v>1.5053756490674699</v>
      </c>
      <c r="H9" s="21">
        <f t="shared" si="1"/>
        <v>57.128597804324876</v>
      </c>
      <c r="J9" s="24"/>
      <c r="K9" s="25"/>
      <c r="L9" s="25"/>
    </row>
    <row r="10" spans="2:12">
      <c r="B10" s="18" t="s">
        <v>5</v>
      </c>
      <c r="C10" s="18">
        <v>2017</v>
      </c>
      <c r="D10" s="22">
        <v>1924669000</v>
      </c>
      <c r="E10" s="19">
        <v>29196852000</v>
      </c>
      <c r="F10" s="20">
        <v>125</v>
      </c>
      <c r="G10" s="21">
        <f t="shared" si="0"/>
        <v>15.169804262447199</v>
      </c>
      <c r="H10" s="21">
        <f t="shared" si="1"/>
        <v>8.2400535852289867</v>
      </c>
      <c r="J10" s="24"/>
      <c r="K10" s="25"/>
      <c r="L10" s="25"/>
    </row>
    <row r="11" spans="2:12">
      <c r="B11" s="18"/>
      <c r="C11" s="18">
        <v>2018</v>
      </c>
      <c r="D11" s="19">
        <v>1924669000</v>
      </c>
      <c r="E11" s="19">
        <v>30286898000</v>
      </c>
      <c r="F11" s="20">
        <v>170</v>
      </c>
      <c r="G11" s="21">
        <f t="shared" si="0"/>
        <v>15.7361593084317</v>
      </c>
      <c r="H11" s="21">
        <f t="shared" si="1"/>
        <v>10.803144316727343</v>
      </c>
      <c r="J11" s="24"/>
      <c r="K11" s="25"/>
      <c r="L11" s="25"/>
    </row>
    <row r="12" spans="2:12">
      <c r="B12" s="18"/>
      <c r="C12" s="18">
        <v>2019</v>
      </c>
      <c r="D12" s="19">
        <v>1924669000</v>
      </c>
      <c r="E12" s="19">
        <v>33547506000</v>
      </c>
      <c r="F12" s="20">
        <v>125</v>
      </c>
      <c r="G12" s="21">
        <f t="shared" si="0"/>
        <v>17.430272945633799</v>
      </c>
      <c r="H12" s="21">
        <f t="shared" si="1"/>
        <v>7.1714310148718532</v>
      </c>
      <c r="J12" s="24"/>
      <c r="K12" s="25"/>
      <c r="L12" s="25"/>
    </row>
    <row r="13" spans="2:12">
      <c r="B13" s="18"/>
      <c r="C13" s="18">
        <v>2020</v>
      </c>
      <c r="D13" s="19">
        <v>15239767000</v>
      </c>
      <c r="E13" s="19">
        <v>33959659000</v>
      </c>
      <c r="F13" s="20">
        <v>125</v>
      </c>
      <c r="G13" s="21">
        <f t="shared" si="0"/>
        <v>2.22835815009508</v>
      </c>
      <c r="H13" s="21">
        <f t="shared" si="1"/>
        <v>56.095111997443716</v>
      </c>
      <c r="J13" s="24"/>
      <c r="K13" s="25"/>
      <c r="L13" s="25"/>
    </row>
    <row r="14" spans="2:12">
      <c r="B14" s="18"/>
      <c r="C14" s="18">
        <v>2021</v>
      </c>
      <c r="D14" s="19">
        <v>251685414000</v>
      </c>
      <c r="E14" s="19">
        <v>35893717000</v>
      </c>
      <c r="F14" s="20">
        <v>115</v>
      </c>
      <c r="G14" s="21">
        <f t="shared" si="0"/>
        <v>0.14261341739891201</v>
      </c>
      <c r="H14" s="21">
        <f t="shared" si="1"/>
        <v>806.37574007729609</v>
      </c>
      <c r="J14" s="24"/>
      <c r="K14" s="25"/>
      <c r="L14" s="25"/>
    </row>
    <row r="15" spans="2:12">
      <c r="B15" s="18" t="s">
        <v>6</v>
      </c>
      <c r="C15" s="18">
        <v>2017</v>
      </c>
      <c r="D15" s="19">
        <v>34187823000</v>
      </c>
      <c r="E15" s="19">
        <v>15450765000</v>
      </c>
      <c r="F15" s="20">
        <v>970</v>
      </c>
      <c r="G15" s="21">
        <f t="shared" si="0"/>
        <v>0.45193766798196</v>
      </c>
      <c r="H15" s="21">
        <f t="shared" si="1"/>
        <v>2146.3136815555713</v>
      </c>
      <c r="J15" s="24"/>
      <c r="K15" s="25"/>
      <c r="L15" s="25"/>
    </row>
    <row r="16" spans="2:12">
      <c r="B16" s="18"/>
      <c r="C16" s="18">
        <v>2018</v>
      </c>
      <c r="D16" s="19">
        <v>23748324000</v>
      </c>
      <c r="E16" s="19">
        <v>16644276000</v>
      </c>
      <c r="F16" s="20">
        <v>985</v>
      </c>
      <c r="G16" s="21">
        <f t="shared" si="0"/>
        <v>0.70086107971240397</v>
      </c>
      <c r="H16" s="21">
        <f t="shared" si="1"/>
        <v>1405.4140378349894</v>
      </c>
      <c r="J16" s="24"/>
      <c r="K16" s="25"/>
      <c r="L16" s="25"/>
    </row>
    <row r="17" spans="2:12">
      <c r="B17" s="18"/>
      <c r="C17" s="18">
        <v>2019</v>
      </c>
      <c r="D17" s="19">
        <v>25366604000</v>
      </c>
      <c r="E17" s="19">
        <v>17761568000</v>
      </c>
      <c r="F17" s="20">
        <v>1040</v>
      </c>
      <c r="G17" s="21">
        <f t="shared" si="0"/>
        <v>0.70019494923325198</v>
      </c>
      <c r="H17" s="21">
        <f t="shared" si="1"/>
        <v>1485.3006311154504</v>
      </c>
      <c r="J17" s="24"/>
      <c r="K17" s="25"/>
      <c r="L17" s="25"/>
    </row>
    <row r="18" spans="2:12">
      <c r="B18" s="18"/>
      <c r="C18" s="18">
        <v>2020</v>
      </c>
      <c r="D18" s="19">
        <v>2487623000</v>
      </c>
      <c r="E18" s="19">
        <v>17457528000</v>
      </c>
      <c r="F18" s="20">
        <v>1010</v>
      </c>
      <c r="G18" s="21">
        <f t="shared" si="0"/>
        <v>7.0177546999685996</v>
      </c>
      <c r="H18" s="21">
        <f t="shared" si="1"/>
        <v>143.92067593991553</v>
      </c>
      <c r="J18" s="24"/>
      <c r="K18" s="25"/>
      <c r="L18" s="25"/>
    </row>
    <row r="19" spans="2:12">
      <c r="B19" s="18"/>
      <c r="C19" s="18">
        <v>2021</v>
      </c>
      <c r="D19" s="19">
        <v>2541384000</v>
      </c>
      <c r="E19" s="19">
        <v>19394197000</v>
      </c>
      <c r="F19" s="20">
        <v>1180</v>
      </c>
      <c r="G19" s="21">
        <f t="shared" si="0"/>
        <v>7.6313524441800196</v>
      </c>
      <c r="H19" s="21">
        <f t="shared" si="1"/>
        <v>154.62527889141276</v>
      </c>
      <c r="J19" s="24"/>
      <c r="K19" s="25"/>
      <c r="L19" s="25"/>
    </row>
    <row r="20" spans="2:12">
      <c r="B20" s="18" t="s">
        <v>7</v>
      </c>
      <c r="C20" s="18">
        <v>2017</v>
      </c>
      <c r="D20" s="19">
        <v>36901509000</v>
      </c>
      <c r="E20" s="19">
        <v>70583780000</v>
      </c>
      <c r="F20" s="20">
        <v>171</v>
      </c>
      <c r="G20" s="21">
        <f t="shared" si="0"/>
        <v>1.91276134534227</v>
      </c>
      <c r="H20" s="21">
        <f t="shared" si="1"/>
        <v>89.399548153981129</v>
      </c>
      <c r="J20" s="24"/>
      <c r="K20" s="25"/>
      <c r="L20" s="25"/>
    </row>
    <row r="21" spans="2:12">
      <c r="B21" s="18"/>
      <c r="C21" s="18">
        <v>2018</v>
      </c>
      <c r="D21" s="19">
        <v>78278421000</v>
      </c>
      <c r="E21" s="19">
        <v>7188504000</v>
      </c>
      <c r="F21" s="20">
        <v>161</v>
      </c>
      <c r="G21" s="21">
        <f t="shared" si="0"/>
        <v>9.1832511542357206E-2</v>
      </c>
      <c r="H21" s="21">
        <f t="shared" si="1"/>
        <v>1753.1917323827051</v>
      </c>
      <c r="J21" s="24"/>
      <c r="K21" s="25"/>
      <c r="L21" s="25"/>
    </row>
    <row r="22" spans="2:12">
      <c r="B22" s="18"/>
      <c r="C22" s="18">
        <v>2019</v>
      </c>
      <c r="D22" s="19">
        <v>23206833000</v>
      </c>
      <c r="E22" s="19">
        <v>6495740000</v>
      </c>
      <c r="F22" s="20">
        <v>296</v>
      </c>
      <c r="G22" s="21">
        <f t="shared" si="0"/>
        <v>0.27990635344340198</v>
      </c>
      <c r="H22" s="21">
        <f t="shared" si="1"/>
        <v>1057.4965389624576</v>
      </c>
      <c r="J22" s="24"/>
      <c r="K22" s="25"/>
      <c r="L22" s="25"/>
    </row>
    <row r="23" spans="2:12">
      <c r="B23" s="18"/>
      <c r="C23" s="18">
        <v>2020</v>
      </c>
      <c r="D23" s="19">
        <v>5156362000</v>
      </c>
      <c r="E23" s="19">
        <v>1224176000</v>
      </c>
      <c r="F23" s="20">
        <v>250</v>
      </c>
      <c r="G23" s="21">
        <f t="shared" si="0"/>
        <v>0.23741079466492099</v>
      </c>
      <c r="H23" s="21">
        <f t="shared" si="1"/>
        <v>1053.0270974108287</v>
      </c>
      <c r="J23" s="24"/>
      <c r="K23" s="25"/>
      <c r="L23" s="25"/>
    </row>
    <row r="24" spans="2:12">
      <c r="B24" s="18"/>
      <c r="C24" s="18">
        <v>2021</v>
      </c>
      <c r="D24" s="19">
        <v>772933000</v>
      </c>
      <c r="E24" s="19">
        <v>5351173000</v>
      </c>
      <c r="F24" s="20">
        <v>191</v>
      </c>
      <c r="G24" s="21">
        <f t="shared" si="0"/>
        <v>6.9232042104555003</v>
      </c>
      <c r="H24" s="21">
        <f t="shared" si="1"/>
        <v>27.58838165015408</v>
      </c>
      <c r="J24" s="24"/>
      <c r="K24" s="25"/>
      <c r="L24" s="25"/>
    </row>
    <row r="25" spans="2:12">
      <c r="B25" s="18" t="s">
        <v>8</v>
      </c>
      <c r="C25" s="18">
        <v>2017</v>
      </c>
      <c r="D25" s="19">
        <v>2171008000</v>
      </c>
      <c r="E25" s="19">
        <v>4085196000</v>
      </c>
      <c r="F25" s="20">
        <v>540</v>
      </c>
      <c r="G25" s="21">
        <f t="shared" si="0"/>
        <v>1.88170471965096</v>
      </c>
      <c r="H25" s="21">
        <f t="shared" si="1"/>
        <v>286.97382451172541</v>
      </c>
      <c r="J25" s="24"/>
      <c r="K25" s="25"/>
      <c r="L25" s="25"/>
    </row>
    <row r="26" spans="2:12">
      <c r="B26" s="18"/>
      <c r="C26" s="18">
        <v>2018</v>
      </c>
      <c r="D26" s="19">
        <v>3464342000</v>
      </c>
      <c r="E26" s="19">
        <v>4028177000</v>
      </c>
      <c r="F26" s="20">
        <v>125.01</v>
      </c>
      <c r="G26" s="21">
        <f t="shared" si="0"/>
        <v>1.1627538505147601</v>
      </c>
      <c r="H26" s="21">
        <f t="shared" si="1"/>
        <v>107.51200690039178</v>
      </c>
      <c r="J26" s="24"/>
      <c r="K26" s="25"/>
      <c r="L26" s="25"/>
    </row>
    <row r="27" spans="2:12">
      <c r="B27" s="18"/>
      <c r="C27" s="18">
        <v>2019</v>
      </c>
      <c r="D27" s="19">
        <v>297753000</v>
      </c>
      <c r="E27" s="19">
        <v>4698671000</v>
      </c>
      <c r="F27" s="20">
        <v>125.01</v>
      </c>
      <c r="G27" s="21">
        <f t="shared" si="0"/>
        <v>15.780432103119001</v>
      </c>
      <c r="H27" s="21">
        <f t="shared" si="1"/>
        <v>7.9218363086072774</v>
      </c>
      <c r="J27" s="24"/>
      <c r="K27" s="25"/>
      <c r="L27" s="25"/>
    </row>
    <row r="28" spans="2:12">
      <c r="B28" s="18"/>
      <c r="C28" s="18">
        <v>2020</v>
      </c>
      <c r="D28" s="19">
        <v>289823000</v>
      </c>
      <c r="E28" s="19">
        <v>4578436000</v>
      </c>
      <c r="F28" s="20">
        <v>89.01</v>
      </c>
      <c r="G28" s="21">
        <f t="shared" si="0"/>
        <v>15.7973521770184</v>
      </c>
      <c r="H28" s="21">
        <f t="shared" si="1"/>
        <v>5.6344885524227006</v>
      </c>
      <c r="J28" s="24"/>
      <c r="K28" s="25"/>
      <c r="L28" s="25"/>
    </row>
    <row r="29" spans="2:12">
      <c r="B29" s="18"/>
      <c r="C29" s="18">
        <v>2021</v>
      </c>
      <c r="D29" s="19">
        <v>645591000</v>
      </c>
      <c r="E29" s="19">
        <v>4780602000</v>
      </c>
      <c r="F29" s="20">
        <v>64.010000000000005</v>
      </c>
      <c r="G29" s="21">
        <f t="shared" si="0"/>
        <v>7.4050009990845602</v>
      </c>
      <c r="H29" s="21">
        <f t="shared" si="1"/>
        <v>8.644158185517222</v>
      </c>
      <c r="J29" s="24"/>
      <c r="K29" s="25"/>
      <c r="L29" s="25"/>
    </row>
    <row r="30" spans="2:12">
      <c r="B30" s="18" t="s">
        <v>9</v>
      </c>
      <c r="C30" s="18">
        <v>2017</v>
      </c>
      <c r="D30" s="19">
        <v>1191626000</v>
      </c>
      <c r="E30" s="19">
        <v>1033311000</v>
      </c>
      <c r="F30" s="20">
        <v>75.010000000000005</v>
      </c>
      <c r="G30" s="21">
        <f t="shared" si="0"/>
        <v>0.86714371791149203</v>
      </c>
      <c r="H30" s="21">
        <f t="shared" si="1"/>
        <v>86.502385303166264</v>
      </c>
      <c r="J30" s="24"/>
      <c r="K30" s="25"/>
      <c r="L30" s="25"/>
    </row>
    <row r="31" spans="2:12">
      <c r="B31" s="18"/>
      <c r="C31" s="18">
        <v>2018</v>
      </c>
      <c r="D31" s="19">
        <v>196548000</v>
      </c>
      <c r="E31" s="19">
        <v>1082013000</v>
      </c>
      <c r="F31" s="20">
        <v>86.01</v>
      </c>
      <c r="G31" s="21">
        <f t="shared" si="0"/>
        <v>5.5050827278832699</v>
      </c>
      <c r="H31" s="21">
        <f t="shared" si="1"/>
        <v>15.623743411585615</v>
      </c>
      <c r="J31" s="24"/>
      <c r="K31" s="25"/>
      <c r="L31" s="25"/>
    </row>
    <row r="32" spans="2:12">
      <c r="B32" s="18"/>
      <c r="C32" s="18">
        <v>2019</v>
      </c>
      <c r="D32" s="19">
        <v>210833000</v>
      </c>
      <c r="E32" s="23">
        <v>1132751000</v>
      </c>
      <c r="F32" s="20">
        <v>75</v>
      </c>
      <c r="G32" s="21">
        <f t="shared" si="0"/>
        <v>5.3727405102616803</v>
      </c>
      <c r="H32" s="21">
        <f t="shared" si="1"/>
        <v>13.959356469338793</v>
      </c>
      <c r="J32" s="24"/>
      <c r="K32" s="25"/>
      <c r="L32" s="25"/>
    </row>
    <row r="33" spans="2:12">
      <c r="B33" s="18"/>
      <c r="C33" s="18">
        <v>2020</v>
      </c>
      <c r="D33" s="19">
        <v>245349000</v>
      </c>
      <c r="E33" s="19">
        <v>1053248000</v>
      </c>
      <c r="F33" s="20">
        <v>125.01</v>
      </c>
      <c r="G33" s="21">
        <f t="shared" si="0"/>
        <v>4.2928562985787604</v>
      </c>
      <c r="H33" s="21">
        <f t="shared" si="1"/>
        <v>29.120471617320892</v>
      </c>
      <c r="J33" s="24"/>
      <c r="K33" s="25"/>
      <c r="L33" s="25"/>
    </row>
    <row r="34" spans="2:12">
      <c r="B34" s="18"/>
      <c r="C34" s="18">
        <v>2021</v>
      </c>
      <c r="D34" s="19">
        <v>185935000</v>
      </c>
      <c r="E34" s="19">
        <v>1105912000</v>
      </c>
      <c r="F34" s="20">
        <v>170.01</v>
      </c>
      <c r="G34" s="21">
        <f t="shared" si="0"/>
        <v>5.9478419877914304</v>
      </c>
      <c r="H34" s="21">
        <f t="shared" si="1"/>
        <v>28.583476216914192</v>
      </c>
      <c r="J34" s="24"/>
      <c r="K34" s="25"/>
      <c r="L34" s="25"/>
    </row>
    <row r="35" spans="2:12">
      <c r="B35" s="18" t="s">
        <v>10</v>
      </c>
      <c r="C35" s="18">
        <v>2017</v>
      </c>
      <c r="D35" s="19">
        <v>643965000</v>
      </c>
      <c r="E35" s="19">
        <v>5976495000</v>
      </c>
      <c r="F35" s="20">
        <v>125</v>
      </c>
      <c r="G35" s="21">
        <f t="shared" si="0"/>
        <v>9.2807761291374504</v>
      </c>
      <c r="H35" s="21">
        <f t="shared" si="1"/>
        <v>13.468701136703038</v>
      </c>
      <c r="J35" s="24"/>
      <c r="K35" s="25"/>
      <c r="L35" s="25"/>
    </row>
    <row r="36" spans="2:12">
      <c r="B36" s="18"/>
      <c r="C36" s="18">
        <v>2018</v>
      </c>
      <c r="D36" s="19">
        <v>620841000</v>
      </c>
      <c r="E36" s="19">
        <v>6693348000</v>
      </c>
      <c r="F36" s="20">
        <v>125</v>
      </c>
      <c r="G36" s="21">
        <f t="shared" si="0"/>
        <v>10.7810985421388</v>
      </c>
      <c r="H36" s="21">
        <f t="shared" si="1"/>
        <v>11.594365779278183</v>
      </c>
      <c r="J36" s="24"/>
      <c r="K36" s="25"/>
      <c r="L36" s="25"/>
    </row>
    <row r="37" spans="2:12">
      <c r="B37" s="18"/>
      <c r="C37" s="18">
        <v>2019</v>
      </c>
      <c r="D37" s="19">
        <v>507265000</v>
      </c>
      <c r="E37" s="19">
        <v>7402497000</v>
      </c>
      <c r="F37" s="20">
        <v>115.01</v>
      </c>
      <c r="G37" s="21">
        <f t="shared" si="0"/>
        <v>14.5929583156733</v>
      </c>
      <c r="H37" s="21">
        <f t="shared" si="1"/>
        <v>7.8811984185876565</v>
      </c>
      <c r="J37" s="24"/>
      <c r="K37" s="25"/>
      <c r="L37" s="25"/>
    </row>
    <row r="38" spans="2:12">
      <c r="B38" s="18"/>
      <c r="C38" s="18">
        <v>2020</v>
      </c>
      <c r="D38" s="19">
        <v>1034391000</v>
      </c>
      <c r="E38" s="19">
        <v>7875084000</v>
      </c>
      <c r="F38" s="20">
        <v>970.01</v>
      </c>
      <c r="G38" s="21">
        <f t="shared" ref="G38:G79" si="2">E38/D38</f>
        <v>7.6132564958511804</v>
      </c>
      <c r="H38" s="21">
        <f t="shared" si="1"/>
        <v>127.41065541777081</v>
      </c>
      <c r="J38" s="24"/>
      <c r="K38" s="25"/>
      <c r="L38" s="25"/>
    </row>
    <row r="39" spans="2:12">
      <c r="B39" s="18"/>
      <c r="C39" s="18">
        <v>2021</v>
      </c>
      <c r="D39" s="19">
        <v>77216000</v>
      </c>
      <c r="E39" s="19">
        <v>8153793000</v>
      </c>
      <c r="F39" s="20">
        <v>985.01</v>
      </c>
      <c r="G39" s="21">
        <f t="shared" si="2"/>
        <v>105.59719488189</v>
      </c>
      <c r="H39" s="21">
        <f t="shared" si="1"/>
        <v>9.3279939973948114</v>
      </c>
      <c r="J39" s="24"/>
      <c r="K39" s="25"/>
      <c r="L39" s="25"/>
    </row>
    <row r="40" spans="2:12">
      <c r="B40" s="18" t="s">
        <v>11</v>
      </c>
      <c r="C40" s="18">
        <v>2017</v>
      </c>
      <c r="D40" s="19">
        <v>6239403000</v>
      </c>
      <c r="E40" s="19">
        <v>5900240000</v>
      </c>
      <c r="F40" s="20">
        <v>104.01</v>
      </c>
      <c r="G40" s="21">
        <f t="shared" si="2"/>
        <v>0.94564175450760302</v>
      </c>
      <c r="H40" s="21">
        <f t="shared" si="1"/>
        <v>109.98879808787436</v>
      </c>
      <c r="J40" s="24"/>
      <c r="K40" s="25"/>
      <c r="L40" s="25"/>
    </row>
    <row r="41" spans="2:12">
      <c r="B41" s="18"/>
      <c r="C41" s="18">
        <v>2018</v>
      </c>
      <c r="D41" s="19">
        <v>538614000</v>
      </c>
      <c r="E41" s="19">
        <v>6052508000</v>
      </c>
      <c r="F41" s="20">
        <v>101.01</v>
      </c>
      <c r="G41" s="21">
        <f t="shared" si="2"/>
        <v>11.237190269840699</v>
      </c>
      <c r="H41" s="21">
        <f t="shared" si="1"/>
        <v>8.9889018139257644</v>
      </c>
      <c r="J41" s="24"/>
      <c r="K41" s="25"/>
      <c r="L41" s="25"/>
    </row>
    <row r="42" spans="2:12">
      <c r="B42" s="18"/>
      <c r="C42" s="18">
        <v>2019</v>
      </c>
      <c r="D42" s="19">
        <v>6527252000</v>
      </c>
      <c r="E42" s="19">
        <v>6307015000</v>
      </c>
      <c r="F42" s="20">
        <v>118.01</v>
      </c>
      <c r="G42" s="21">
        <f t="shared" si="2"/>
        <v>0.96625884828715103</v>
      </c>
      <c r="H42" s="21">
        <f t="shared" si="1"/>
        <v>122.13083503368863</v>
      </c>
      <c r="J42" s="24"/>
      <c r="K42" s="25"/>
      <c r="L42" s="25"/>
    </row>
    <row r="43" spans="2:12">
      <c r="B43" s="18"/>
      <c r="C43" s="18">
        <v>2020</v>
      </c>
      <c r="D43" s="19">
        <v>440903000</v>
      </c>
      <c r="E43" s="19">
        <v>6260254000</v>
      </c>
      <c r="F43" s="20">
        <v>171.01</v>
      </c>
      <c r="G43" s="21">
        <f t="shared" si="2"/>
        <v>14.1987103739371</v>
      </c>
      <c r="H43" s="21">
        <f t="shared" si="1"/>
        <v>12.044051572028886</v>
      </c>
      <c r="J43" s="24"/>
      <c r="K43" s="25"/>
      <c r="L43" s="25"/>
    </row>
    <row r="44" spans="2:12">
      <c r="B44" s="18"/>
      <c r="C44" s="18">
        <v>2021</v>
      </c>
      <c r="D44" s="19">
        <v>356752000</v>
      </c>
      <c r="E44" s="19">
        <v>6372010000</v>
      </c>
      <c r="F44" s="20">
        <v>161.01</v>
      </c>
      <c r="G44" s="21">
        <f t="shared" si="2"/>
        <v>17.8611752702157</v>
      </c>
      <c r="H44" s="21">
        <f t="shared" si="1"/>
        <v>9.0145243839855986</v>
      </c>
      <c r="J44" s="24"/>
      <c r="K44" s="25"/>
      <c r="L44" s="25"/>
    </row>
    <row r="45" spans="2:12">
      <c r="B45" s="18" t="s">
        <v>12</v>
      </c>
      <c r="C45" s="18">
        <v>2017</v>
      </c>
      <c r="D45" s="19">
        <v>718221000</v>
      </c>
      <c r="E45" s="19">
        <v>4551608000</v>
      </c>
      <c r="F45" s="20">
        <v>296.01</v>
      </c>
      <c r="G45" s="21">
        <f t="shared" si="2"/>
        <v>6.3373362795017103</v>
      </c>
      <c r="H45" s="21">
        <f t="shared" si="1"/>
        <v>46.708898967134274</v>
      </c>
      <c r="J45" s="24"/>
      <c r="K45" s="25"/>
      <c r="L45" s="25"/>
    </row>
    <row r="46" spans="2:12">
      <c r="B46" s="18"/>
      <c r="C46" s="18">
        <v>2018</v>
      </c>
      <c r="D46" s="19">
        <v>889031000</v>
      </c>
      <c r="E46" s="19">
        <v>5231665000</v>
      </c>
      <c r="F46" s="20">
        <v>250.01</v>
      </c>
      <c r="G46" s="21">
        <f t="shared" si="2"/>
        <v>5.8846823114154603</v>
      </c>
      <c r="H46" s="21">
        <f t="shared" si="1"/>
        <v>42.484876288906129</v>
      </c>
      <c r="J46" s="24"/>
      <c r="K46" s="25"/>
      <c r="L46" s="25"/>
    </row>
    <row r="47" spans="2:12">
      <c r="B47" s="18"/>
      <c r="C47" s="18">
        <v>2019</v>
      </c>
      <c r="D47" s="19">
        <v>336373000</v>
      </c>
      <c r="E47" s="19">
        <v>5503603000</v>
      </c>
      <c r="F47" s="20">
        <v>191.01</v>
      </c>
      <c r="G47" s="21">
        <f t="shared" si="2"/>
        <v>16.361607501196598</v>
      </c>
      <c r="H47" s="21">
        <f t="shared" si="1"/>
        <v>11.674280781153721</v>
      </c>
      <c r="J47" s="24"/>
      <c r="K47" s="25"/>
      <c r="L47" s="25"/>
    </row>
    <row r="48" spans="2:12">
      <c r="B48" s="18"/>
      <c r="C48" s="18">
        <v>2020</v>
      </c>
      <c r="D48" s="19">
        <v>318677000</v>
      </c>
      <c r="E48" s="19">
        <v>5607299000</v>
      </c>
      <c r="F48" s="20">
        <v>2800</v>
      </c>
      <c r="G48" s="21">
        <f t="shared" si="2"/>
        <v>17.5955560018451</v>
      </c>
      <c r="H48" s="21">
        <f t="shared" si="1"/>
        <v>159.13108967436932</v>
      </c>
      <c r="J48" s="24"/>
      <c r="K48" s="25"/>
      <c r="L48" s="25"/>
    </row>
    <row r="49" spans="2:12">
      <c r="B49" s="18"/>
      <c r="C49" s="18">
        <v>2021</v>
      </c>
      <c r="D49" s="19">
        <v>633353000</v>
      </c>
      <c r="E49" s="19">
        <v>5836337000</v>
      </c>
      <c r="F49" s="20">
        <v>540.01</v>
      </c>
      <c r="G49" s="21">
        <f t="shared" si="2"/>
        <v>9.2149827979025893</v>
      </c>
      <c r="H49" s="21">
        <f t="shared" si="1"/>
        <v>58.601303099872418</v>
      </c>
      <c r="J49" s="24"/>
      <c r="K49" s="25"/>
      <c r="L49" s="25"/>
    </row>
    <row r="50" spans="2:12">
      <c r="B50" s="18" t="s">
        <v>13</v>
      </c>
      <c r="C50" s="18">
        <v>2017</v>
      </c>
      <c r="D50" s="19">
        <v>1254669000</v>
      </c>
      <c r="E50" s="19">
        <v>4670189000</v>
      </c>
      <c r="F50" s="20">
        <v>125.02</v>
      </c>
      <c r="G50" s="21">
        <f t="shared" si="2"/>
        <v>3.7222478597941002</v>
      </c>
      <c r="H50" s="21">
        <f t="shared" si="1"/>
        <v>33.587231347596394</v>
      </c>
      <c r="J50" s="24"/>
      <c r="K50" s="25"/>
      <c r="L50" s="25"/>
    </row>
    <row r="51" spans="2:12">
      <c r="B51" s="18"/>
      <c r="C51" s="18">
        <v>2018</v>
      </c>
      <c r="D51" s="19">
        <v>1444654000</v>
      </c>
      <c r="E51" s="19">
        <v>5308226000</v>
      </c>
      <c r="F51" s="20">
        <v>125.02</v>
      </c>
      <c r="G51" s="21">
        <f t="shared" si="2"/>
        <v>3.6743926227318102</v>
      </c>
      <c r="H51" s="21">
        <f t="shared" si="1"/>
        <v>34.02467096917124</v>
      </c>
      <c r="J51" s="24"/>
      <c r="K51" s="25"/>
      <c r="L51" s="25"/>
    </row>
    <row r="52" spans="2:12">
      <c r="B52" s="18"/>
      <c r="C52" s="18">
        <v>2019</v>
      </c>
      <c r="D52" s="19">
        <v>1592080000</v>
      </c>
      <c r="E52" s="19">
        <v>5626779000</v>
      </c>
      <c r="F52" s="20">
        <v>89.02</v>
      </c>
      <c r="G52" s="21">
        <f t="shared" si="2"/>
        <v>3.53423132003417</v>
      </c>
      <c r="H52" s="21">
        <f t="shared" si="1"/>
        <v>25.187938179196298</v>
      </c>
      <c r="J52" s="24"/>
      <c r="K52" s="25"/>
      <c r="L52" s="25"/>
    </row>
    <row r="53" spans="2:12">
      <c r="B53" s="18"/>
      <c r="C53" s="18">
        <v>2020</v>
      </c>
      <c r="D53" s="19">
        <v>6015096000</v>
      </c>
      <c r="E53" s="19">
        <v>5762537000</v>
      </c>
      <c r="F53" s="20">
        <v>64.02</v>
      </c>
      <c r="G53" s="21">
        <f t="shared" si="2"/>
        <v>0.95801247394887801</v>
      </c>
      <c r="H53" s="21">
        <f t="shared" si="1"/>
        <v>66.825852210580152</v>
      </c>
      <c r="J53" s="24"/>
      <c r="K53" s="25"/>
      <c r="L53" s="25"/>
    </row>
    <row r="54" spans="2:12">
      <c r="B54" s="18"/>
      <c r="C54" s="18">
        <v>2021</v>
      </c>
      <c r="D54" s="19">
        <v>1420037000</v>
      </c>
      <c r="E54" s="19">
        <v>5998480000</v>
      </c>
      <c r="F54" s="20">
        <v>75.02</v>
      </c>
      <c r="G54" s="21">
        <f t="shared" si="2"/>
        <v>4.2241716236971296</v>
      </c>
      <c r="H54" s="21">
        <f t="shared" si="1"/>
        <v>17.759695079420116</v>
      </c>
      <c r="J54" s="24"/>
      <c r="K54" s="25"/>
      <c r="L54" s="25"/>
    </row>
    <row r="55" spans="2:12">
      <c r="B55" s="18" t="s">
        <v>14</v>
      </c>
      <c r="C55" s="18">
        <v>2017</v>
      </c>
      <c r="D55" s="19">
        <v>305914000</v>
      </c>
      <c r="E55" s="19">
        <v>2999352000</v>
      </c>
      <c r="F55" s="20">
        <v>86.02</v>
      </c>
      <c r="G55" s="21">
        <f t="shared" si="2"/>
        <v>9.8045594513490695</v>
      </c>
      <c r="H55" s="21">
        <f t="shared" si="1"/>
        <v>8.7734691626724732</v>
      </c>
      <c r="J55" s="24"/>
      <c r="K55" s="25"/>
      <c r="L55" s="25"/>
    </row>
    <row r="56" spans="2:12">
      <c r="B56" s="18"/>
      <c r="C56" s="18">
        <v>2018</v>
      </c>
      <c r="D56" s="19">
        <v>172630000</v>
      </c>
      <c r="E56" s="19">
        <v>3438763000</v>
      </c>
      <c r="F56" s="20">
        <v>456</v>
      </c>
      <c r="G56" s="21">
        <f t="shared" si="2"/>
        <v>19.919845913224801</v>
      </c>
      <c r="H56" s="21">
        <f t="shared" si="1"/>
        <v>22.891743339101897</v>
      </c>
      <c r="J56" s="24"/>
      <c r="K56" s="25"/>
      <c r="L56" s="25"/>
    </row>
    <row r="57" spans="2:12">
      <c r="B57" s="18"/>
      <c r="C57" s="18">
        <v>2019</v>
      </c>
      <c r="D57" s="19">
        <v>160839000</v>
      </c>
      <c r="E57" s="19">
        <v>3849851000</v>
      </c>
      <c r="F57" s="20">
        <v>125.02</v>
      </c>
      <c r="G57" s="21">
        <f t="shared" si="2"/>
        <v>23.9360540664889</v>
      </c>
      <c r="H57" s="21">
        <f t="shared" si="1"/>
        <v>5.2230831219182132</v>
      </c>
      <c r="J57" s="24"/>
      <c r="K57" s="25"/>
      <c r="L57" s="25"/>
    </row>
    <row r="58" spans="2:12">
      <c r="B58" s="18"/>
      <c r="C58" s="18">
        <v>2020</v>
      </c>
      <c r="D58" s="19">
        <v>413218000</v>
      </c>
      <c r="E58" s="19">
        <v>4076937000</v>
      </c>
      <c r="F58" s="20">
        <v>170.02</v>
      </c>
      <c r="G58" s="21">
        <f t="shared" si="2"/>
        <v>9.8663102768998403</v>
      </c>
      <c r="H58" s="21">
        <f t="shared" si="1"/>
        <v>17.232379200365379</v>
      </c>
      <c r="J58" s="24"/>
      <c r="K58" s="25"/>
      <c r="L58" s="25"/>
    </row>
    <row r="59" spans="2:12">
      <c r="B59" s="18"/>
      <c r="C59" s="18">
        <v>2021</v>
      </c>
      <c r="D59" s="19">
        <v>346258000</v>
      </c>
      <c r="E59" s="19">
        <v>4406174000</v>
      </c>
      <c r="F59" s="20">
        <v>125</v>
      </c>
      <c r="G59" s="21">
        <f t="shared" si="2"/>
        <v>12.725118264415601</v>
      </c>
      <c r="H59" s="21">
        <f t="shared" si="1"/>
        <v>9.8230914167256742</v>
      </c>
      <c r="J59" s="24"/>
      <c r="K59" s="25"/>
      <c r="L59" s="25"/>
    </row>
    <row r="60" spans="2:12">
      <c r="B60" s="18" t="s">
        <v>21</v>
      </c>
      <c r="C60" s="18">
        <v>2017</v>
      </c>
      <c r="D60" s="19">
        <v>1413792000</v>
      </c>
      <c r="E60" s="19">
        <v>12791490000</v>
      </c>
      <c r="F60" s="20">
        <v>115.02</v>
      </c>
      <c r="G60" s="21">
        <f t="shared" si="2"/>
        <v>9.0476463298703091</v>
      </c>
      <c r="H60" s="21">
        <f t="shared" si="1"/>
        <v>12.712698508148772</v>
      </c>
      <c r="J60" s="24"/>
      <c r="K60" s="25"/>
      <c r="L60" s="25"/>
    </row>
    <row r="61" spans="2:12">
      <c r="B61" s="18"/>
      <c r="C61" s="18">
        <v>2018</v>
      </c>
      <c r="D61" s="19">
        <v>757830000</v>
      </c>
      <c r="E61" s="19">
        <v>15311681000</v>
      </c>
      <c r="F61" s="20">
        <v>970.02</v>
      </c>
      <c r="G61" s="21">
        <f t="shared" si="2"/>
        <v>20.204638243405501</v>
      </c>
      <c r="H61" s="21">
        <f t="shared" si="1"/>
        <v>48.009768267768926</v>
      </c>
      <c r="J61" s="24"/>
      <c r="K61" s="25"/>
      <c r="L61" s="25"/>
    </row>
    <row r="62" spans="2:12">
      <c r="B62" s="18"/>
      <c r="C62" s="18">
        <v>2019</v>
      </c>
      <c r="D62" s="19">
        <v>760936000</v>
      </c>
      <c r="E62" s="19">
        <v>18095643000</v>
      </c>
      <c r="F62" s="20">
        <v>985.02</v>
      </c>
      <c r="G62" s="21">
        <f t="shared" si="2"/>
        <v>23.780768684882801</v>
      </c>
      <c r="H62" s="21">
        <f t="shared" si="1"/>
        <v>41.420864609232225</v>
      </c>
      <c r="J62" s="24"/>
      <c r="K62" s="25"/>
      <c r="L62" s="25"/>
    </row>
    <row r="63" spans="2:12">
      <c r="B63" s="18"/>
      <c r="C63" s="18">
        <v>2020</v>
      </c>
      <c r="D63" s="19">
        <v>6697645000</v>
      </c>
      <c r="E63" s="19">
        <v>17598695000</v>
      </c>
      <c r="F63" s="20">
        <v>104.02</v>
      </c>
      <c r="G63" s="21">
        <f t="shared" si="2"/>
        <v>2.6275944753715699</v>
      </c>
      <c r="H63" s="21">
        <f t="shared" si="1"/>
        <v>39.587539468125293</v>
      </c>
      <c r="J63" s="24"/>
      <c r="K63" s="25"/>
      <c r="L63" s="25"/>
    </row>
    <row r="64" spans="2:12">
      <c r="B64" s="18"/>
      <c r="C64" s="18">
        <v>2021</v>
      </c>
      <c r="D64" s="19">
        <v>6022813000</v>
      </c>
      <c r="E64" s="19">
        <v>19178438000</v>
      </c>
      <c r="F64" s="20">
        <v>101.02</v>
      </c>
      <c r="G64" s="21">
        <f t="shared" si="2"/>
        <v>3.1842990974483198</v>
      </c>
      <c r="H64" s="21">
        <f t="shared" si="1"/>
        <v>31.724406818740906</v>
      </c>
      <c r="J64" s="24"/>
      <c r="K64" s="25"/>
      <c r="L64" s="25"/>
    </row>
    <row r="65" spans="2:12">
      <c r="B65" s="18" t="s">
        <v>40</v>
      </c>
      <c r="C65" s="18">
        <v>2017</v>
      </c>
      <c r="D65" s="19">
        <v>1651834000</v>
      </c>
      <c r="E65" s="19">
        <v>5000108000</v>
      </c>
      <c r="F65" s="20">
        <v>1180.02</v>
      </c>
      <c r="G65" s="21">
        <f t="shared" si="2"/>
        <v>3.0270039241231301</v>
      </c>
      <c r="H65" s="21">
        <f t="shared" si="1"/>
        <v>389.8310109861622</v>
      </c>
      <c r="J65" s="24"/>
      <c r="K65" s="25"/>
      <c r="L65" s="25"/>
    </row>
    <row r="66" spans="2:12">
      <c r="B66" s="18"/>
      <c r="C66" s="18">
        <v>2018</v>
      </c>
      <c r="D66" s="19">
        <v>200760000</v>
      </c>
      <c r="E66" s="19">
        <v>5818568000</v>
      </c>
      <c r="F66" s="20">
        <v>171.02</v>
      </c>
      <c r="G66" s="21">
        <f t="shared" si="2"/>
        <v>28.982705718270601</v>
      </c>
      <c r="H66" s="21">
        <f t="shared" si="1"/>
        <v>5.9007603245334534</v>
      </c>
      <c r="J66" s="24"/>
      <c r="K66" s="25"/>
      <c r="L66" s="25"/>
    </row>
    <row r="67" spans="2:12">
      <c r="B67" s="18"/>
      <c r="C67" s="18">
        <v>2019</v>
      </c>
      <c r="D67" s="19">
        <v>205077000</v>
      </c>
      <c r="E67" s="19">
        <v>4423073000</v>
      </c>
      <c r="F67" s="20">
        <v>161.02000000000001</v>
      </c>
      <c r="G67" s="21">
        <f t="shared" si="2"/>
        <v>21.567864753239</v>
      </c>
      <c r="H67" s="21">
        <f t="shared" si="1"/>
        <v>7.4657367264795411</v>
      </c>
      <c r="J67" s="24"/>
      <c r="K67" s="25"/>
      <c r="L67" s="25"/>
    </row>
    <row r="68" spans="2:12">
      <c r="B68" s="18"/>
      <c r="C68" s="18">
        <v>2020</v>
      </c>
      <c r="D68" s="19">
        <v>119647000</v>
      </c>
      <c r="E68" s="19">
        <v>4452069000</v>
      </c>
      <c r="F68" s="20">
        <v>296.02</v>
      </c>
      <c r="G68" s="21">
        <f t="shared" si="2"/>
        <v>37.210034518207699</v>
      </c>
      <c r="H68" s="21">
        <f t="shared" ref="H68:H79" si="3">F68/G68</f>
        <v>7.9553809565844613</v>
      </c>
      <c r="J68" s="24"/>
      <c r="K68" s="25"/>
      <c r="L68" s="25"/>
    </row>
    <row r="69" spans="2:12">
      <c r="B69" s="18"/>
      <c r="C69" s="18">
        <v>2021</v>
      </c>
      <c r="D69" s="19">
        <v>388125000</v>
      </c>
      <c r="E69" s="19">
        <v>4498143000</v>
      </c>
      <c r="F69" s="20">
        <v>250.02</v>
      </c>
      <c r="G69" s="21">
        <f t="shared" si="2"/>
        <v>11.589418357487901</v>
      </c>
      <c r="H69" s="21">
        <f t="shared" si="3"/>
        <v>21.573127510619425</v>
      </c>
      <c r="J69" s="24"/>
      <c r="K69" s="25"/>
      <c r="L69" s="25"/>
    </row>
    <row r="70" spans="2:12">
      <c r="B70" s="18" t="s">
        <v>16</v>
      </c>
      <c r="C70" s="18">
        <v>2017</v>
      </c>
      <c r="D70" s="19">
        <v>198905000</v>
      </c>
      <c r="E70" s="19">
        <v>2497872000</v>
      </c>
      <c r="F70" s="20">
        <v>191.02</v>
      </c>
      <c r="G70" s="21">
        <f t="shared" si="2"/>
        <v>12.558115683366401</v>
      </c>
      <c r="H70" s="21">
        <f t="shared" si="3"/>
        <v>15.210880741687362</v>
      </c>
      <c r="J70" s="24"/>
      <c r="K70" s="25"/>
      <c r="L70" s="25"/>
    </row>
    <row r="71" spans="2:12">
      <c r="B71" s="18"/>
      <c r="C71" s="18">
        <v>2018</v>
      </c>
      <c r="D71" s="19">
        <v>2608927000</v>
      </c>
      <c r="E71" s="19">
        <v>2552513000</v>
      </c>
      <c r="F71" s="20">
        <v>137</v>
      </c>
      <c r="G71" s="21">
        <f t="shared" si="2"/>
        <v>0.97837655097287102</v>
      </c>
      <c r="H71" s="21">
        <f t="shared" si="3"/>
        <v>140.0278858520995</v>
      </c>
      <c r="J71" s="24"/>
      <c r="K71" s="25"/>
      <c r="L71" s="25"/>
    </row>
    <row r="72" spans="2:12">
      <c r="B72" s="18"/>
      <c r="C72" s="18">
        <v>2019</v>
      </c>
      <c r="D72" s="19">
        <v>66213000</v>
      </c>
      <c r="E72" s="19">
        <v>2623173000</v>
      </c>
      <c r="F72" s="20">
        <v>540.02</v>
      </c>
      <c r="G72" s="21">
        <f t="shared" si="2"/>
        <v>39.617189977798901</v>
      </c>
      <c r="H72" s="21">
        <f t="shared" si="3"/>
        <v>13.630951622329148</v>
      </c>
      <c r="J72" s="24"/>
      <c r="K72" s="25"/>
      <c r="L72" s="25"/>
    </row>
    <row r="73" spans="2:12">
      <c r="B73" s="18"/>
      <c r="C73" s="18">
        <v>2020</v>
      </c>
      <c r="D73" s="19">
        <v>220186000</v>
      </c>
      <c r="E73" s="19">
        <v>2648005000</v>
      </c>
      <c r="F73" s="20">
        <v>125.03</v>
      </c>
      <c r="G73" s="21">
        <f t="shared" si="2"/>
        <v>12.026218742336001</v>
      </c>
      <c r="H73" s="21">
        <f t="shared" si="3"/>
        <v>10.396451509721491</v>
      </c>
      <c r="J73" s="24"/>
      <c r="K73" s="25"/>
      <c r="L73" s="25"/>
    </row>
    <row r="74" spans="2:12">
      <c r="B74" s="18"/>
      <c r="C74" s="18">
        <v>2021</v>
      </c>
      <c r="D74" s="19">
        <v>104900000</v>
      </c>
      <c r="E74" s="19">
        <v>2779516000</v>
      </c>
      <c r="F74" s="20">
        <v>125.03</v>
      </c>
      <c r="G74" s="21">
        <f t="shared" si="2"/>
        <v>26.496816015252602</v>
      </c>
      <c r="H74" s="21">
        <f t="shared" si="3"/>
        <v>4.7186801587038927</v>
      </c>
      <c r="J74" s="24"/>
      <c r="K74" s="25"/>
      <c r="L74" s="25"/>
    </row>
    <row r="75" spans="2:12">
      <c r="B75" s="18" t="s">
        <v>17</v>
      </c>
      <c r="C75" s="18">
        <v>2017</v>
      </c>
      <c r="D75" s="19">
        <v>1442678000</v>
      </c>
      <c r="E75" s="19">
        <v>8353742000</v>
      </c>
      <c r="F75" s="20">
        <v>89.03</v>
      </c>
      <c r="G75" s="21">
        <f t="shared" si="2"/>
        <v>5.7904411102130897</v>
      </c>
      <c r="H75" s="21">
        <f t="shared" si="3"/>
        <v>15.375339858473005</v>
      </c>
      <c r="J75" s="24"/>
      <c r="K75" s="25"/>
      <c r="L75" s="25"/>
    </row>
    <row r="76" spans="2:12">
      <c r="B76" s="18"/>
      <c r="C76" s="18">
        <v>2018</v>
      </c>
      <c r="D76" s="19">
        <v>1442678000</v>
      </c>
      <c r="E76" s="19">
        <v>9060704000</v>
      </c>
      <c r="F76" s="20">
        <v>64.03</v>
      </c>
      <c r="G76" s="21">
        <f t="shared" si="2"/>
        <v>6.28047561548731</v>
      </c>
      <c r="H76" s="21">
        <f t="shared" si="3"/>
        <v>10.195087748148486</v>
      </c>
      <c r="J76" s="24"/>
      <c r="K76" s="25"/>
      <c r="L76" s="25"/>
    </row>
    <row r="77" spans="2:12">
      <c r="B77" s="18"/>
      <c r="C77" s="18">
        <v>2019</v>
      </c>
      <c r="D77" s="19">
        <v>1442678000</v>
      </c>
      <c r="E77" s="19">
        <v>9451359000</v>
      </c>
      <c r="F77" s="20">
        <v>75.03</v>
      </c>
      <c r="G77" s="21">
        <f t="shared" si="2"/>
        <v>6.5512602257745698</v>
      </c>
      <c r="H77" s="21">
        <f t="shared" si="3"/>
        <v>11.452758311265073</v>
      </c>
      <c r="J77" s="24"/>
      <c r="K77" s="25"/>
      <c r="L77" s="25"/>
    </row>
    <row r="78" spans="2:12">
      <c r="B78" s="18"/>
      <c r="C78" s="18">
        <v>2020</v>
      </c>
      <c r="D78" s="19">
        <v>1442678000</v>
      </c>
      <c r="E78" s="19">
        <v>9085688000</v>
      </c>
      <c r="F78" s="20">
        <v>86.03</v>
      </c>
      <c r="G78" s="21">
        <f t="shared" si="2"/>
        <v>6.2977934092014998</v>
      </c>
      <c r="H78" s="21">
        <f t="shared" si="3"/>
        <v>13.66034012393998</v>
      </c>
      <c r="J78" s="24"/>
      <c r="K78" s="25"/>
      <c r="L78" s="25"/>
    </row>
    <row r="79" spans="2:12">
      <c r="B79" s="18"/>
      <c r="C79" s="18">
        <v>2021</v>
      </c>
      <c r="D79" s="19">
        <v>1442678000</v>
      </c>
      <c r="E79" s="19">
        <v>11230223000</v>
      </c>
      <c r="F79" s="20">
        <v>125.01</v>
      </c>
      <c r="G79" s="21">
        <f t="shared" si="2"/>
        <v>7.7842893563220601</v>
      </c>
      <c r="H79" s="21">
        <f t="shared" si="3"/>
        <v>16.05926941789135</v>
      </c>
      <c r="J79" s="24"/>
      <c r="K79" s="25"/>
      <c r="L79" s="25"/>
    </row>
  </sheetData>
  <pageMargins left="0.7" right="0.7" top="0.75" bottom="0.75" header="0.3" footer="0.3"/>
  <pageSetup orientation="portrait" horizontalDpi="200" verticalDpi="2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8"/>
  <sheetViews>
    <sheetView workbookViewId="0">
      <selection activeCell="B5" sqref="B5"/>
    </sheetView>
  </sheetViews>
  <sheetFormatPr defaultColWidth="9" defaultRowHeight="15"/>
  <cols>
    <col min="3" max="3" width="9.140625" customWidth="1"/>
    <col min="4" max="6" width="23.7109375" customWidth="1"/>
    <col min="7" max="7" width="17.5703125" customWidth="1"/>
    <col min="8" max="8" width="16" customWidth="1"/>
  </cols>
  <sheetData>
    <row r="2" spans="2:8">
      <c r="C2" s="44" t="s">
        <v>85</v>
      </c>
    </row>
    <row r="3" spans="2:8">
      <c r="B3" s="18"/>
      <c r="C3" s="18"/>
      <c r="D3" s="18" t="s">
        <v>41</v>
      </c>
      <c r="E3" s="18" t="s">
        <v>28</v>
      </c>
      <c r="F3" s="18" t="s">
        <v>29</v>
      </c>
      <c r="G3" s="18" t="s">
        <v>31</v>
      </c>
      <c r="H3" s="18" t="s">
        <v>42</v>
      </c>
    </row>
    <row r="4" spans="2:8">
      <c r="B4" s="19" t="s">
        <v>4</v>
      </c>
      <c r="C4" s="18">
        <v>2017</v>
      </c>
      <c r="D4" s="20">
        <v>1250</v>
      </c>
      <c r="E4" s="23">
        <v>53529632000</v>
      </c>
      <c r="F4" s="19">
        <v>1429915525</v>
      </c>
      <c r="G4" s="42">
        <f>E4/F4</f>
        <v>37.435520535382679</v>
      </c>
      <c r="H4" s="21">
        <f>D4/G4</f>
        <v>33.390747133288713</v>
      </c>
    </row>
    <row r="5" spans="2:8">
      <c r="B5" s="18"/>
      <c r="C5" s="18">
        <v>2018</v>
      </c>
      <c r="D5" s="20">
        <v>89</v>
      </c>
      <c r="E5" s="19">
        <v>50247119000</v>
      </c>
      <c r="F5" s="19">
        <v>1429915525</v>
      </c>
      <c r="G5" s="42">
        <f t="shared" ref="G5:G68" si="0">E5/F5</f>
        <v>35.139921290105583</v>
      </c>
      <c r="H5" s="21">
        <f>D5/G5</f>
        <v>2.5327319109579198</v>
      </c>
    </row>
    <row r="6" spans="2:8">
      <c r="B6" s="18"/>
      <c r="C6" s="18">
        <v>2019</v>
      </c>
      <c r="D6" s="20">
        <v>64</v>
      </c>
      <c r="E6" s="19">
        <v>23201520000</v>
      </c>
      <c r="F6" s="19">
        <v>1429915525</v>
      </c>
      <c r="G6" s="42">
        <f t="shared" si="0"/>
        <v>16.225797674306669</v>
      </c>
      <c r="H6" s="21">
        <f>D6/G6</f>
        <v>3.9443361297018473</v>
      </c>
    </row>
    <row r="7" spans="2:8">
      <c r="B7" s="18"/>
      <c r="C7" s="18">
        <v>2020</v>
      </c>
      <c r="D7" s="20">
        <v>75</v>
      </c>
      <c r="E7" s="19">
        <v>12990816000</v>
      </c>
      <c r="F7" s="19">
        <v>1429915525</v>
      </c>
      <c r="G7" s="42">
        <f t="shared" si="0"/>
        <v>9.0850233967492589</v>
      </c>
      <c r="H7" s="21">
        <f t="shared" ref="H7:H67" si="1">D7/G7</f>
        <v>8.2553447277676781</v>
      </c>
    </row>
    <row r="8" spans="2:8">
      <c r="B8" s="18"/>
      <c r="C8" s="18">
        <v>2021</v>
      </c>
      <c r="D8" s="20">
        <v>86</v>
      </c>
      <c r="E8" s="19">
        <v>717086000</v>
      </c>
      <c r="F8" s="19">
        <v>1429915525</v>
      </c>
      <c r="G8" s="42">
        <f t="shared" si="0"/>
        <v>0.50148836589490142</v>
      </c>
      <c r="H8" s="21">
        <f t="shared" si="1"/>
        <v>171.48952168916978</v>
      </c>
    </row>
    <row r="9" spans="2:8">
      <c r="B9" s="18" t="s">
        <v>5</v>
      </c>
      <c r="C9" s="18">
        <v>2017</v>
      </c>
      <c r="D9" s="20">
        <v>125</v>
      </c>
      <c r="E9" s="19">
        <v>5166720000</v>
      </c>
      <c r="F9" s="22">
        <v>1924669000</v>
      </c>
      <c r="G9" s="42">
        <f t="shared" si="0"/>
        <v>2.6844719793377458</v>
      </c>
      <c r="H9" s="21">
        <f t="shared" si="1"/>
        <v>46.564091919051158</v>
      </c>
    </row>
    <row r="10" spans="2:8">
      <c r="B10" s="18"/>
      <c r="C10" s="18">
        <v>2018</v>
      </c>
      <c r="D10" s="20">
        <v>170</v>
      </c>
      <c r="E10" s="19">
        <v>1701817000</v>
      </c>
      <c r="F10" s="19">
        <v>1924669000</v>
      </c>
      <c r="G10" s="42">
        <f t="shared" si="0"/>
        <v>0.88421281789232331</v>
      </c>
      <c r="H10" s="21">
        <f t="shared" si="1"/>
        <v>192.2614064849511</v>
      </c>
    </row>
    <row r="11" spans="2:8">
      <c r="B11" s="18"/>
      <c r="C11" s="18">
        <v>2019</v>
      </c>
      <c r="D11" s="20">
        <v>125</v>
      </c>
      <c r="E11" s="19">
        <v>3130076000</v>
      </c>
      <c r="F11" s="19">
        <v>1924669000</v>
      </c>
      <c r="G11" s="42">
        <f t="shared" si="0"/>
        <v>1.626293144431588</v>
      </c>
      <c r="H11" s="21">
        <f t="shared" si="1"/>
        <v>76.861911659652989</v>
      </c>
    </row>
    <row r="12" spans="2:8">
      <c r="B12" s="18"/>
      <c r="C12" s="18">
        <v>2020</v>
      </c>
      <c r="D12" s="20">
        <v>125</v>
      </c>
      <c r="E12" s="19">
        <v>486257000</v>
      </c>
      <c r="F12" s="19">
        <v>2117136000</v>
      </c>
      <c r="G12" s="42">
        <f t="shared" si="0"/>
        <v>0.22967678977637715</v>
      </c>
      <c r="H12" s="21">
        <f t="shared" si="1"/>
        <v>544.24306488132822</v>
      </c>
    </row>
    <row r="13" spans="2:8">
      <c r="B13" s="18"/>
      <c r="C13" s="18">
        <v>2021</v>
      </c>
      <c r="D13" s="20">
        <v>115</v>
      </c>
      <c r="E13" s="19">
        <v>1538840000</v>
      </c>
      <c r="F13" s="19">
        <v>2117136000</v>
      </c>
      <c r="G13" s="42">
        <f t="shared" si="0"/>
        <v>0.72684985754339826</v>
      </c>
      <c r="H13" s="21">
        <f t="shared" si="1"/>
        <v>158.21699461932366</v>
      </c>
    </row>
    <row r="14" spans="2:8">
      <c r="B14" s="18" t="s">
        <v>6</v>
      </c>
      <c r="C14" s="18">
        <v>2017</v>
      </c>
      <c r="D14" s="20">
        <v>970</v>
      </c>
      <c r="E14" s="19">
        <v>1018529000</v>
      </c>
      <c r="F14" s="19">
        <v>18560303000</v>
      </c>
      <c r="G14" s="42">
        <f t="shared" si="0"/>
        <v>5.4876744199704064E-2</v>
      </c>
      <c r="H14" s="20">
        <f t="shared" si="1"/>
        <v>17675.97575523132</v>
      </c>
    </row>
    <row r="15" spans="2:8">
      <c r="B15" s="18"/>
      <c r="C15" s="18">
        <v>2018</v>
      </c>
      <c r="D15" s="20">
        <v>985</v>
      </c>
      <c r="E15" s="19">
        <v>1302702000</v>
      </c>
      <c r="F15" s="19">
        <v>18560303000</v>
      </c>
      <c r="G15" s="42">
        <f t="shared" si="0"/>
        <v>7.0187539502991947E-2</v>
      </c>
      <c r="H15" s="21">
        <f t="shared" si="1"/>
        <v>14033.830035572219</v>
      </c>
    </row>
    <row r="16" spans="2:8">
      <c r="B16" s="18"/>
      <c r="C16" s="18">
        <v>2019</v>
      </c>
      <c r="D16" s="20">
        <v>1040</v>
      </c>
      <c r="E16" s="19">
        <v>1283281000</v>
      </c>
      <c r="F16" s="19">
        <v>18560303000</v>
      </c>
      <c r="G16" s="42">
        <f t="shared" si="0"/>
        <v>6.9141166499275361E-2</v>
      </c>
      <c r="H16" s="21">
        <f t="shared" si="1"/>
        <v>15041.690105284813</v>
      </c>
    </row>
    <row r="17" spans="2:8">
      <c r="B17" s="18"/>
      <c r="C17" s="18">
        <v>2020</v>
      </c>
      <c r="D17" s="20">
        <v>1010</v>
      </c>
      <c r="E17" s="19">
        <v>34752426000</v>
      </c>
      <c r="F17" s="19">
        <v>27665533000</v>
      </c>
      <c r="G17" s="42">
        <f t="shared" si="0"/>
        <v>1.2561632555570139</v>
      </c>
      <c r="H17" s="21">
        <f t="shared" si="1"/>
        <v>804.03561840546035</v>
      </c>
    </row>
    <row r="18" spans="2:8">
      <c r="B18" s="18"/>
      <c r="C18" s="18">
        <v>2021</v>
      </c>
      <c r="D18" s="20">
        <v>1180</v>
      </c>
      <c r="E18" s="19">
        <v>49537431000</v>
      </c>
      <c r="F18" s="19">
        <v>27665533000</v>
      </c>
      <c r="G18" s="42">
        <f t="shared" si="0"/>
        <v>1.7905829249702148</v>
      </c>
      <c r="H18" s="21">
        <f t="shared" si="1"/>
        <v>659.00326845774464</v>
      </c>
    </row>
    <row r="19" spans="2:8">
      <c r="B19" s="18" t="s">
        <v>7</v>
      </c>
      <c r="C19" s="18">
        <v>2017</v>
      </c>
      <c r="D19" s="20">
        <v>171</v>
      </c>
      <c r="E19" s="19">
        <v>657120000</v>
      </c>
      <c r="F19" s="19">
        <v>4819811000</v>
      </c>
      <c r="G19" s="42">
        <f t="shared" si="0"/>
        <v>0.13633729621348223</v>
      </c>
      <c r="H19" s="21">
        <f t="shared" si="1"/>
        <v>1254.2422708181155</v>
      </c>
    </row>
    <row r="20" spans="2:8">
      <c r="B20" s="18"/>
      <c r="C20" s="18">
        <v>2018</v>
      </c>
      <c r="D20" s="20">
        <v>161</v>
      </c>
      <c r="E20" s="19">
        <v>496365000</v>
      </c>
      <c r="F20" s="19">
        <v>48200000000</v>
      </c>
      <c r="G20" s="42">
        <f t="shared" si="0"/>
        <v>1.0298029045643153E-2</v>
      </c>
      <c r="H20" s="21">
        <f t="shared" si="1"/>
        <v>15634.059613389341</v>
      </c>
    </row>
    <row r="21" spans="2:8">
      <c r="B21" s="18"/>
      <c r="C21" s="18">
        <v>2019</v>
      </c>
      <c r="D21" s="20">
        <v>296</v>
      </c>
      <c r="E21" s="19">
        <v>1335421000</v>
      </c>
      <c r="F21" s="19">
        <v>48198111000</v>
      </c>
      <c r="G21" s="42">
        <f t="shared" si="0"/>
        <v>2.770691573368923E-2</v>
      </c>
      <c r="H21" s="21">
        <f t="shared" si="1"/>
        <v>10683.253338085893</v>
      </c>
    </row>
    <row r="22" spans="2:8">
      <c r="B22" s="18"/>
      <c r="C22" s="18">
        <v>2020</v>
      </c>
      <c r="D22" s="20">
        <v>250</v>
      </c>
      <c r="E22" s="19">
        <v>1348575000</v>
      </c>
      <c r="F22" s="19">
        <v>48198111000</v>
      </c>
      <c r="G22" s="42">
        <f t="shared" si="0"/>
        <v>2.7979830993791439E-2</v>
      </c>
      <c r="H22" s="21">
        <f t="shared" si="1"/>
        <v>8935.0075079250309</v>
      </c>
    </row>
    <row r="23" spans="2:8">
      <c r="B23" s="18"/>
      <c r="C23" s="18">
        <v>2021</v>
      </c>
      <c r="D23" s="20">
        <v>191</v>
      </c>
      <c r="E23" s="19">
        <v>714858418000</v>
      </c>
      <c r="F23" s="19">
        <v>481981100000</v>
      </c>
      <c r="G23" s="42">
        <f t="shared" si="0"/>
        <v>1.4831669084119687</v>
      </c>
      <c r="H23" s="21">
        <f t="shared" si="1"/>
        <v>128.77849344987359</v>
      </c>
    </row>
    <row r="24" spans="2:8">
      <c r="B24" s="18" t="s">
        <v>8</v>
      </c>
      <c r="C24" s="18">
        <v>2017</v>
      </c>
      <c r="D24" s="20">
        <v>540</v>
      </c>
      <c r="E24" s="19">
        <v>63769800000</v>
      </c>
      <c r="F24" s="19">
        <v>331129952000</v>
      </c>
      <c r="G24" s="42">
        <f t="shared" si="0"/>
        <v>0.19258239737853736</v>
      </c>
      <c r="H24" s="21">
        <f t="shared" si="1"/>
        <v>2803.9945880338341</v>
      </c>
    </row>
    <row r="25" spans="2:8">
      <c r="B25" s="18"/>
      <c r="C25" s="18">
        <v>2018</v>
      </c>
      <c r="D25" s="20">
        <v>125.01</v>
      </c>
      <c r="E25" s="19">
        <v>53531000000</v>
      </c>
      <c r="F25" s="19">
        <v>465032000000</v>
      </c>
      <c r="G25" s="42">
        <f t="shared" si="0"/>
        <v>0.11511250838651964</v>
      </c>
      <c r="H25" s="21">
        <f t="shared" si="1"/>
        <v>1085.9810263211971</v>
      </c>
    </row>
    <row r="26" spans="2:8">
      <c r="B26" s="18"/>
      <c r="C26" s="18">
        <v>2019</v>
      </c>
      <c r="D26" s="20">
        <v>125.01</v>
      </c>
      <c r="E26" s="43">
        <v>9115000000000</v>
      </c>
      <c r="F26" s="19">
        <v>465032000000</v>
      </c>
      <c r="G26" s="42">
        <f t="shared" si="0"/>
        <v>19.600801665261745</v>
      </c>
      <c r="H26" s="21">
        <f t="shared" si="1"/>
        <v>6.377800364234778</v>
      </c>
    </row>
    <row r="27" spans="2:8">
      <c r="B27" s="18"/>
      <c r="C27" s="18">
        <v>2020</v>
      </c>
      <c r="D27" s="20">
        <v>89.01</v>
      </c>
      <c r="E27" s="19">
        <v>5337282033500</v>
      </c>
      <c r="F27" s="19">
        <v>465032000000</v>
      </c>
      <c r="G27" s="42">
        <f t="shared" si="0"/>
        <v>11.477236047196753</v>
      </c>
      <c r="H27" s="21">
        <f t="shared" si="1"/>
        <v>7.7553515179066279</v>
      </c>
    </row>
    <row r="28" spans="2:8">
      <c r="B28" s="18"/>
      <c r="C28" s="18">
        <v>2021</v>
      </c>
      <c r="D28" s="20">
        <v>64.010000000000005</v>
      </c>
      <c r="E28" s="19">
        <v>730113000000</v>
      </c>
      <c r="F28" s="19">
        <v>465032000000</v>
      </c>
      <c r="G28" s="42">
        <f t="shared" si="0"/>
        <v>1.5700274389719417</v>
      </c>
      <c r="H28" s="21">
        <f t="shared" si="1"/>
        <v>40.769988097732821</v>
      </c>
    </row>
    <row r="29" spans="2:8">
      <c r="B29" s="18" t="s">
        <v>9</v>
      </c>
      <c r="C29" s="18">
        <v>2017</v>
      </c>
      <c r="D29" s="20">
        <v>75.010000000000005</v>
      </c>
      <c r="E29" s="19">
        <v>37316000000</v>
      </c>
      <c r="F29" s="19">
        <v>427665533000</v>
      </c>
      <c r="G29" s="42">
        <f t="shared" si="0"/>
        <v>8.7255102692598799E-2</v>
      </c>
      <c r="H29" s="21">
        <f t="shared" si="1"/>
        <v>859.66319086531246</v>
      </c>
    </row>
    <row r="30" spans="2:8">
      <c r="B30" s="18"/>
      <c r="C30" s="18">
        <v>2018</v>
      </c>
      <c r="D30" s="20">
        <v>86.01</v>
      </c>
      <c r="E30" s="19">
        <v>50425000000</v>
      </c>
      <c r="F30" s="19">
        <v>69605600000</v>
      </c>
      <c r="G30" s="42">
        <f t="shared" si="0"/>
        <v>0.72443883825439337</v>
      </c>
      <c r="H30" s="21">
        <f t="shared" si="1"/>
        <v>118.72637889935548</v>
      </c>
    </row>
    <row r="31" spans="2:8">
      <c r="B31" s="18"/>
      <c r="C31" s="18">
        <v>2019</v>
      </c>
      <c r="D31" s="20">
        <v>75</v>
      </c>
      <c r="E31" s="19">
        <v>55222660000</v>
      </c>
      <c r="F31" s="19">
        <v>69605600000</v>
      </c>
      <c r="G31" s="42">
        <f t="shared" si="0"/>
        <v>0.79336518900778097</v>
      </c>
      <c r="H31" s="21">
        <f t="shared" si="1"/>
        <v>94.534019187051115</v>
      </c>
    </row>
    <row r="32" spans="2:8">
      <c r="B32" s="18"/>
      <c r="C32" s="18">
        <v>2020</v>
      </c>
      <c r="D32" s="20">
        <v>125.01</v>
      </c>
      <c r="E32" s="19">
        <v>34752430000</v>
      </c>
      <c r="F32" s="19">
        <v>69605600000</v>
      </c>
      <c r="G32" s="42">
        <f t="shared" si="0"/>
        <v>0.49927635132805409</v>
      </c>
      <c r="H32" s="21">
        <f t="shared" si="1"/>
        <v>250.38237775027531</v>
      </c>
    </row>
    <row r="33" spans="2:8">
      <c r="B33" s="18"/>
      <c r="C33" s="18">
        <v>2021</v>
      </c>
      <c r="D33" s="20">
        <v>170.01</v>
      </c>
      <c r="E33" s="19">
        <v>49537000000</v>
      </c>
      <c r="F33" s="19">
        <v>69605600000</v>
      </c>
      <c r="G33" s="42">
        <f t="shared" si="0"/>
        <v>0.71168124403783606</v>
      </c>
      <c r="H33" s="21">
        <f t="shared" si="1"/>
        <v>238.88503655853199</v>
      </c>
    </row>
    <row r="34" spans="2:8">
      <c r="B34" s="18" t="s">
        <v>10</v>
      </c>
      <c r="C34" s="18">
        <v>2017</v>
      </c>
      <c r="D34" s="20">
        <v>125</v>
      </c>
      <c r="E34" s="19">
        <v>1117126108000</v>
      </c>
      <c r="F34" s="19">
        <v>275000000000</v>
      </c>
      <c r="G34" s="42">
        <f t="shared" si="0"/>
        <v>4.0622767563636364</v>
      </c>
      <c r="H34" s="21">
        <f t="shared" si="1"/>
        <v>30.770921701527364</v>
      </c>
    </row>
    <row r="35" spans="2:8">
      <c r="B35" s="18"/>
      <c r="C35" s="18">
        <v>2018</v>
      </c>
      <c r="D35" s="20">
        <v>125</v>
      </c>
      <c r="E35" s="19">
        <v>1113845380000</v>
      </c>
      <c r="F35" s="19">
        <v>275000000000</v>
      </c>
      <c r="G35" s="42">
        <f t="shared" si="0"/>
        <v>4.0503468363636363</v>
      </c>
      <c r="H35" s="21">
        <f t="shared" si="1"/>
        <v>30.861554590278949</v>
      </c>
    </row>
    <row r="36" spans="2:8">
      <c r="B36" s="18"/>
      <c r="C36" s="18">
        <v>2019</v>
      </c>
      <c r="D36" s="20">
        <v>115.01</v>
      </c>
      <c r="E36" s="19">
        <v>1033205288000</v>
      </c>
      <c r="F36" s="19">
        <v>13743893000</v>
      </c>
      <c r="G36" s="42">
        <f t="shared" si="0"/>
        <v>75.175591660965353</v>
      </c>
      <c r="H36" s="21">
        <f t="shared" si="1"/>
        <v>1.5298848663364564</v>
      </c>
    </row>
    <row r="37" spans="2:8">
      <c r="B37" s="18"/>
      <c r="C37" s="18">
        <v>2020</v>
      </c>
      <c r="D37" s="20">
        <v>970.01</v>
      </c>
      <c r="E37" s="19">
        <v>225000000000</v>
      </c>
      <c r="F37" s="19">
        <v>275000000000</v>
      </c>
      <c r="G37" s="42">
        <f t="shared" si="0"/>
        <v>0.81818181818181823</v>
      </c>
      <c r="H37" s="21">
        <f t="shared" si="1"/>
        <v>1185.5677777777778</v>
      </c>
    </row>
    <row r="38" spans="2:8">
      <c r="B38" s="18"/>
      <c r="C38" s="18">
        <v>2021</v>
      </c>
      <c r="D38" s="20">
        <v>985.01</v>
      </c>
      <c r="E38" s="19">
        <v>7867300000000</v>
      </c>
      <c r="F38" s="19">
        <v>275000000000</v>
      </c>
      <c r="G38" s="42">
        <f t="shared" si="0"/>
        <v>28.608363636363638</v>
      </c>
      <c r="H38" s="21">
        <f t="shared" si="1"/>
        <v>34.430840313703555</v>
      </c>
    </row>
    <row r="39" spans="2:8">
      <c r="B39" s="18" t="s">
        <v>11</v>
      </c>
      <c r="C39" s="18">
        <v>2017</v>
      </c>
      <c r="D39" s="20">
        <v>104.01</v>
      </c>
      <c r="E39" s="19">
        <v>149800000000</v>
      </c>
      <c r="F39" s="19">
        <v>1864448274000</v>
      </c>
      <c r="G39" s="42">
        <f t="shared" si="0"/>
        <v>8.0345484553786012E-2</v>
      </c>
      <c r="H39" s="21">
        <f t="shared" si="1"/>
        <v>1294.5344791638186</v>
      </c>
    </row>
    <row r="40" spans="2:8">
      <c r="B40" s="18"/>
      <c r="C40" s="18">
        <v>2018</v>
      </c>
      <c r="D40" s="20">
        <v>101.01</v>
      </c>
      <c r="E40" s="19">
        <v>6710000000000</v>
      </c>
      <c r="F40" s="19">
        <v>1864448274000</v>
      </c>
      <c r="G40" s="42">
        <f t="shared" si="0"/>
        <v>3.598919902242351</v>
      </c>
      <c r="H40" s="21">
        <f t="shared" si="1"/>
        <v>28.066754121719821</v>
      </c>
    </row>
    <row r="41" spans="2:8">
      <c r="B41" s="18"/>
      <c r="C41" s="18">
        <v>2019</v>
      </c>
      <c r="D41" s="20">
        <v>118.01</v>
      </c>
      <c r="E41" s="19">
        <v>141100000000</v>
      </c>
      <c r="F41" s="19">
        <v>1864448274000</v>
      </c>
      <c r="G41" s="42">
        <f t="shared" si="0"/>
        <v>7.5679224769954659E-2</v>
      </c>
      <c r="H41" s="21">
        <f t="shared" si="1"/>
        <v>1559.3447258309</v>
      </c>
    </row>
    <row r="42" spans="2:8">
      <c r="B42" s="18"/>
      <c r="C42" s="18">
        <v>2020</v>
      </c>
      <c r="D42" s="20">
        <v>171.01</v>
      </c>
      <c r="E42" s="19">
        <v>4530000000000</v>
      </c>
      <c r="F42" s="19">
        <v>1864448274000</v>
      </c>
      <c r="G42" s="42">
        <f t="shared" si="0"/>
        <v>2.429673197788055</v>
      </c>
      <c r="H42" s="21">
        <f t="shared" si="1"/>
        <v>70.383951288463578</v>
      </c>
    </row>
    <row r="43" spans="2:8">
      <c r="B43" s="18"/>
      <c r="C43" s="18">
        <v>2021</v>
      </c>
      <c r="D43" s="20">
        <v>161.01</v>
      </c>
      <c r="E43" s="19">
        <v>8760000000000</v>
      </c>
      <c r="F43" s="19">
        <v>1864448274000</v>
      </c>
      <c r="G43" s="42">
        <f t="shared" si="0"/>
        <v>4.6984408857888216</v>
      </c>
      <c r="H43" s="21">
        <f t="shared" si="1"/>
        <v>34.268814679993149</v>
      </c>
    </row>
    <row r="44" spans="2:8">
      <c r="B44" s="18" t="s">
        <v>12</v>
      </c>
      <c r="C44" s="18">
        <v>2017</v>
      </c>
      <c r="D44" s="20">
        <v>296.01</v>
      </c>
      <c r="E44" s="19">
        <v>119364000000</v>
      </c>
      <c r="F44" s="19">
        <v>126349854000</v>
      </c>
      <c r="G44" s="42">
        <f t="shared" si="0"/>
        <v>0.9447102329061654</v>
      </c>
      <c r="H44" s="21">
        <f t="shared" si="1"/>
        <v>313.33417347391173</v>
      </c>
    </row>
    <row r="45" spans="2:8">
      <c r="B45" s="18"/>
      <c r="C45" s="18">
        <v>2018</v>
      </c>
      <c r="D45" s="20">
        <v>250.01</v>
      </c>
      <c r="E45" s="19">
        <v>101856000000</v>
      </c>
      <c r="F45" s="19">
        <v>126349854000</v>
      </c>
      <c r="G45" s="42">
        <f t="shared" si="0"/>
        <v>0.80614260147858974</v>
      </c>
      <c r="H45" s="21">
        <f t="shared" si="1"/>
        <v>310.1312342772149</v>
      </c>
    </row>
    <row r="46" spans="2:8">
      <c r="B46" s="18"/>
      <c r="C46" s="18">
        <v>2019</v>
      </c>
      <c r="D46" s="20">
        <v>191.01</v>
      </c>
      <c r="E46" s="19">
        <v>614639000000</v>
      </c>
      <c r="F46" s="19">
        <v>126349854000</v>
      </c>
      <c r="G46" s="42">
        <f t="shared" si="0"/>
        <v>4.8645802155022668</v>
      </c>
      <c r="H46" s="21">
        <f t="shared" si="1"/>
        <v>39.265464138364145</v>
      </c>
    </row>
    <row r="47" spans="2:8">
      <c r="B47" s="18"/>
      <c r="C47" s="18">
        <v>2020</v>
      </c>
      <c r="D47" s="20">
        <v>2800</v>
      </c>
      <c r="E47" s="19">
        <v>231114000000</v>
      </c>
      <c r="F47" s="19">
        <v>126349854000</v>
      </c>
      <c r="G47" s="42">
        <f t="shared" si="0"/>
        <v>1.8291592169152804</v>
      </c>
      <c r="H47" s="21">
        <f t="shared" si="1"/>
        <v>1530.7579428334068</v>
      </c>
    </row>
    <row r="48" spans="2:8">
      <c r="B48" s="18"/>
      <c r="C48" s="18">
        <v>2021</v>
      </c>
      <c r="D48" s="20">
        <v>540.01</v>
      </c>
      <c r="E48" s="19">
        <v>131800000000</v>
      </c>
      <c r="F48" s="19">
        <v>126349854000</v>
      </c>
      <c r="G48" s="42">
        <f t="shared" si="0"/>
        <v>1.0431353565315555</v>
      </c>
      <c r="H48" s="21">
        <f t="shared" si="1"/>
        <v>517.67970150637336</v>
      </c>
    </row>
    <row r="49" spans="2:8">
      <c r="B49" s="18" t="s">
        <v>13</v>
      </c>
      <c r="C49" s="18">
        <v>2017</v>
      </c>
      <c r="D49" s="20">
        <v>125.02</v>
      </c>
      <c r="E49" s="19">
        <v>293064581000</v>
      </c>
      <c r="F49" s="19">
        <v>688913461000</v>
      </c>
      <c r="G49" s="42">
        <f t="shared" si="0"/>
        <v>0.4254011535419831</v>
      </c>
      <c r="H49" s="21">
        <f t="shared" si="1"/>
        <v>293.8873083889315</v>
      </c>
    </row>
    <row r="50" spans="2:8">
      <c r="B50" s="18"/>
      <c r="C50" s="18">
        <v>2018</v>
      </c>
      <c r="D50" s="20">
        <v>125.02</v>
      </c>
      <c r="E50" s="19">
        <v>281313117000</v>
      </c>
      <c r="F50" s="19">
        <v>688913461000</v>
      </c>
      <c r="G50" s="42">
        <f t="shared" si="0"/>
        <v>0.40834318521176349</v>
      </c>
      <c r="H50" s="21">
        <f t="shared" si="1"/>
        <v>306.16404173652518</v>
      </c>
    </row>
    <row r="51" spans="2:8">
      <c r="B51" s="18"/>
      <c r="C51" s="18">
        <v>2019</v>
      </c>
      <c r="D51" s="20">
        <v>89.02</v>
      </c>
      <c r="E51" s="19">
        <v>273821192000</v>
      </c>
      <c r="F51" s="19">
        <v>688913461000</v>
      </c>
      <c r="G51" s="42">
        <f t="shared" si="0"/>
        <v>0.39746819811378314</v>
      </c>
      <c r="H51" s="21">
        <f t="shared" si="1"/>
        <v>223.96760400568263</v>
      </c>
    </row>
    <row r="52" spans="2:8">
      <c r="B52" s="18"/>
      <c r="C52" s="18">
        <v>2020</v>
      </c>
      <c r="D52" s="20">
        <v>64.02</v>
      </c>
      <c r="E52" s="19">
        <v>89078551000</v>
      </c>
      <c r="F52" s="19">
        <v>688913461000</v>
      </c>
      <c r="G52" s="42">
        <f t="shared" si="0"/>
        <v>0.12930296189988369</v>
      </c>
      <c r="H52" s="21">
        <f t="shared" si="1"/>
        <v>495.11626848555261</v>
      </c>
    </row>
    <row r="53" spans="2:8">
      <c r="B53" s="18"/>
      <c r="C53" s="18">
        <v>2021</v>
      </c>
      <c r="D53" s="20">
        <v>75.02</v>
      </c>
      <c r="E53" s="19">
        <v>366262697000</v>
      </c>
      <c r="F53" s="19">
        <v>688913461000</v>
      </c>
      <c r="G53" s="42">
        <f t="shared" si="0"/>
        <v>0.53165269331266563</v>
      </c>
      <c r="H53" s="21">
        <f t="shared" si="1"/>
        <v>141.10715687822284</v>
      </c>
    </row>
    <row r="54" spans="2:8">
      <c r="B54" s="18" t="s">
        <v>14</v>
      </c>
      <c r="C54" s="18">
        <v>2017</v>
      </c>
      <c r="D54" s="20">
        <v>86.02</v>
      </c>
      <c r="E54" s="19">
        <v>2024627000</v>
      </c>
      <c r="F54" s="19">
        <v>1203990000</v>
      </c>
      <c r="G54" s="42">
        <f t="shared" si="0"/>
        <v>1.6815978538027725</v>
      </c>
      <c r="H54" s="21">
        <f t="shared" si="1"/>
        <v>51.15372846455174</v>
      </c>
    </row>
    <row r="55" spans="2:8">
      <c r="B55" s="18"/>
      <c r="C55" s="18">
        <v>2018</v>
      </c>
      <c r="D55" s="20">
        <v>456</v>
      </c>
      <c r="E55" s="19">
        <v>2826936000</v>
      </c>
      <c r="F55" s="19">
        <v>1203990000</v>
      </c>
      <c r="G55" s="42">
        <f t="shared" si="0"/>
        <v>2.3479729898088855</v>
      </c>
      <c r="H55" s="21">
        <f t="shared" si="1"/>
        <v>194.21007054988158</v>
      </c>
    </row>
    <row r="56" spans="2:8">
      <c r="B56" s="18"/>
      <c r="C56" s="18">
        <v>2019</v>
      </c>
      <c r="D56" s="20">
        <v>125.02</v>
      </c>
      <c r="E56" s="19">
        <v>3239796000</v>
      </c>
      <c r="F56" s="19">
        <v>1203990000</v>
      </c>
      <c r="G56" s="42">
        <f t="shared" si="0"/>
        <v>2.6908828146413177</v>
      </c>
      <c r="H56" s="21">
        <f t="shared" si="1"/>
        <v>46.460588814851299</v>
      </c>
    </row>
    <row r="57" spans="2:8">
      <c r="B57" s="18"/>
      <c r="C57" s="18">
        <v>2020</v>
      </c>
      <c r="D57" s="20">
        <v>170.02</v>
      </c>
      <c r="E57" s="19">
        <v>1119113000</v>
      </c>
      <c r="F57" s="19">
        <v>1203990000</v>
      </c>
      <c r="G57" s="42">
        <f t="shared" si="0"/>
        <v>0.92950356730537631</v>
      </c>
      <c r="H57" s="21">
        <f t="shared" si="1"/>
        <v>182.91484398805125</v>
      </c>
    </row>
    <row r="58" spans="2:8">
      <c r="B58" s="18"/>
      <c r="C58" s="18">
        <v>2021</v>
      </c>
      <c r="D58" s="20">
        <v>125</v>
      </c>
      <c r="E58" s="19">
        <v>1550434000</v>
      </c>
      <c r="F58" s="19">
        <v>1203990000</v>
      </c>
      <c r="G58" s="42">
        <f t="shared" si="0"/>
        <v>1.2877465759682389</v>
      </c>
      <c r="H58" s="21">
        <f t="shared" si="1"/>
        <v>97.068788481160766</v>
      </c>
    </row>
    <row r="59" spans="2:8">
      <c r="B59" s="18" t="s">
        <v>21</v>
      </c>
      <c r="C59" s="18">
        <v>2017</v>
      </c>
      <c r="D59" s="20">
        <v>115.02</v>
      </c>
      <c r="E59" s="19">
        <v>202500000000</v>
      </c>
      <c r="F59" s="19">
        <v>48159602000</v>
      </c>
      <c r="G59" s="42">
        <f t="shared" si="0"/>
        <v>4.2047689679827505</v>
      </c>
      <c r="H59" s="21">
        <f t="shared" si="1"/>
        <v>27.354653935999998</v>
      </c>
    </row>
    <row r="60" spans="2:8">
      <c r="B60" s="18"/>
      <c r="C60" s="18">
        <v>2018</v>
      </c>
      <c r="D60" s="20">
        <v>970.02</v>
      </c>
      <c r="E60" s="19">
        <v>2826936000</v>
      </c>
      <c r="F60" s="19">
        <v>1203990000</v>
      </c>
      <c r="G60" s="42">
        <f t="shared" si="0"/>
        <v>2.3479729898088855</v>
      </c>
      <c r="H60" s="21">
        <f t="shared" si="1"/>
        <v>413.13081718157042</v>
      </c>
    </row>
    <row r="61" spans="2:8">
      <c r="B61" s="18"/>
      <c r="C61" s="18">
        <v>2019</v>
      </c>
      <c r="D61" s="20">
        <v>985.02</v>
      </c>
      <c r="E61" s="19">
        <v>3239796000</v>
      </c>
      <c r="F61" s="19">
        <v>1203990000</v>
      </c>
      <c r="G61" s="42">
        <f t="shared" si="0"/>
        <v>2.6908828146413177</v>
      </c>
      <c r="H61" s="21">
        <f t="shared" si="1"/>
        <v>366.05830422656237</v>
      </c>
    </row>
    <row r="62" spans="2:8">
      <c r="B62" s="18"/>
      <c r="C62" s="18">
        <v>2020</v>
      </c>
      <c r="D62" s="20">
        <v>104.02</v>
      </c>
      <c r="E62" s="19">
        <v>111911300000</v>
      </c>
      <c r="F62" s="19">
        <v>362194103000</v>
      </c>
      <c r="G62" s="42">
        <f t="shared" si="0"/>
        <v>0.30898156285001693</v>
      </c>
      <c r="H62" s="21">
        <f t="shared" si="1"/>
        <v>336.65439141588024</v>
      </c>
    </row>
    <row r="63" spans="2:8">
      <c r="B63" s="18"/>
      <c r="C63" s="18">
        <v>2021</v>
      </c>
      <c r="D63" s="20">
        <v>101.02</v>
      </c>
      <c r="E63" s="19">
        <v>155043400000</v>
      </c>
      <c r="F63" s="19">
        <v>362194103000</v>
      </c>
      <c r="G63" s="42">
        <f t="shared" si="0"/>
        <v>0.42806715712872884</v>
      </c>
      <c r="H63" s="21">
        <f t="shared" si="1"/>
        <v>235.99100822776074</v>
      </c>
    </row>
    <row r="64" spans="2:8">
      <c r="B64" s="18" t="s">
        <v>22</v>
      </c>
      <c r="C64" s="18">
        <v>2017</v>
      </c>
      <c r="D64" s="20">
        <v>1180.02</v>
      </c>
      <c r="E64" s="23">
        <v>459642000</v>
      </c>
      <c r="F64" s="19">
        <v>1745915000</v>
      </c>
      <c r="G64" s="42">
        <f t="shared" si="0"/>
        <v>0.2632671120873582</v>
      </c>
      <c r="H64" s="21">
        <f t="shared" si="1"/>
        <v>4482.2157642252014</v>
      </c>
    </row>
    <row r="65" spans="2:8">
      <c r="B65" s="18"/>
      <c r="C65" s="18">
        <v>2018</v>
      </c>
      <c r="D65" s="20">
        <v>171.02</v>
      </c>
      <c r="E65" s="19">
        <v>496783000000</v>
      </c>
      <c r="F65" s="19">
        <v>1745915000</v>
      </c>
      <c r="G65" s="42">
        <f t="shared" si="0"/>
        <v>284.54019811961064</v>
      </c>
      <c r="H65" s="21">
        <f t="shared" si="1"/>
        <v>0.60103985704019669</v>
      </c>
    </row>
    <row r="66" spans="2:8">
      <c r="B66" s="18"/>
      <c r="C66" s="18">
        <v>2019</v>
      </c>
      <c r="D66" s="20">
        <v>161.02000000000001</v>
      </c>
      <c r="E66" s="19">
        <v>360895000000</v>
      </c>
      <c r="F66" s="19">
        <v>1745915000</v>
      </c>
      <c r="G66" s="42">
        <f t="shared" si="0"/>
        <v>206.70823035485691</v>
      </c>
      <c r="H66" s="21">
        <f t="shared" si="1"/>
        <v>0.77897236952576243</v>
      </c>
    </row>
    <row r="67" spans="2:8">
      <c r="B67" s="18"/>
      <c r="C67" s="18">
        <v>2020</v>
      </c>
      <c r="D67" s="20">
        <v>296.02</v>
      </c>
      <c r="E67" s="19">
        <v>124389112000</v>
      </c>
      <c r="F67" s="19">
        <v>1745915000</v>
      </c>
      <c r="G67" s="42">
        <f t="shared" si="0"/>
        <v>71.245800626032775</v>
      </c>
      <c r="H67" s="21">
        <f t="shared" si="1"/>
        <v>4.1549115512618169</v>
      </c>
    </row>
    <row r="68" spans="2:8">
      <c r="B68" s="18"/>
      <c r="C68" s="18">
        <v>2021</v>
      </c>
      <c r="D68" s="20">
        <v>250.02</v>
      </c>
      <c r="E68" s="19">
        <v>46074129000</v>
      </c>
      <c r="F68" s="19">
        <v>1745915000</v>
      </c>
      <c r="G68" s="42">
        <f t="shared" si="0"/>
        <v>26.389674755071123</v>
      </c>
      <c r="H68" s="21">
        <f t="shared" ref="H68:H78" si="2">D68/G68</f>
        <v>9.4741599629588222</v>
      </c>
    </row>
    <row r="69" spans="2:8">
      <c r="B69" s="18" t="s">
        <v>43</v>
      </c>
      <c r="C69" s="18">
        <v>2017</v>
      </c>
      <c r="D69" s="20">
        <v>191.02</v>
      </c>
      <c r="E69" s="19">
        <v>20411316000</v>
      </c>
      <c r="F69" s="19">
        <v>15175399590</v>
      </c>
      <c r="G69" s="42">
        <f t="shared" ref="G69:G78" si="3">E69/F69</f>
        <v>1.3450265924760403</v>
      </c>
      <c r="H69" s="21">
        <f t="shared" si="2"/>
        <v>142.01949691444688</v>
      </c>
    </row>
    <row r="70" spans="2:8">
      <c r="B70" s="18"/>
      <c r="C70" s="18">
        <v>2018</v>
      </c>
      <c r="D70" s="20">
        <v>137</v>
      </c>
      <c r="E70" s="19">
        <v>85289325000</v>
      </c>
      <c r="F70" s="19">
        <v>1517539959000</v>
      </c>
      <c r="G70" s="42">
        <f t="shared" si="3"/>
        <v>5.6202358622702994E-2</v>
      </c>
      <c r="H70" s="21">
        <f t="shared" si="2"/>
        <v>2437.620116972435</v>
      </c>
    </row>
    <row r="71" spans="2:8">
      <c r="B71" s="18"/>
      <c r="C71" s="18">
        <v>2019</v>
      </c>
      <c r="D71" s="20">
        <v>540.02</v>
      </c>
      <c r="E71" s="19">
        <v>73368288000</v>
      </c>
      <c r="F71" s="19">
        <v>15175399590</v>
      </c>
      <c r="G71" s="42">
        <f t="shared" si="3"/>
        <v>4.8346857402257042</v>
      </c>
      <c r="H71" s="21">
        <f t="shared" si="2"/>
        <v>111.69702210567868</v>
      </c>
    </row>
    <row r="72" spans="2:8">
      <c r="B72" s="18"/>
      <c r="C72" s="18">
        <v>2020</v>
      </c>
      <c r="D72" s="20">
        <v>125.03</v>
      </c>
      <c r="E72" s="19">
        <v>18706792000</v>
      </c>
      <c r="F72" s="19">
        <v>15175399590</v>
      </c>
      <c r="G72" s="42">
        <f t="shared" si="3"/>
        <v>1.2327050690860919</v>
      </c>
      <c r="H72" s="21">
        <f t="shared" si="2"/>
        <v>101.427343113544</v>
      </c>
    </row>
    <row r="73" spans="2:8">
      <c r="B73" s="18"/>
      <c r="C73" s="18">
        <v>2021</v>
      </c>
      <c r="D73" s="20">
        <v>125.03</v>
      </c>
      <c r="E73" s="19">
        <v>117647293000</v>
      </c>
      <c r="F73" s="19">
        <v>15175399590</v>
      </c>
      <c r="G73" s="42">
        <f t="shared" si="3"/>
        <v>7.7525005059850285</v>
      </c>
      <c r="H73" s="21">
        <f t="shared" si="2"/>
        <v>16.127699689084221</v>
      </c>
    </row>
    <row r="74" spans="2:8">
      <c r="B74" s="18" t="s">
        <v>17</v>
      </c>
      <c r="C74" s="18">
        <v>2017</v>
      </c>
      <c r="D74" s="20">
        <v>89.03</v>
      </c>
      <c r="E74" s="19">
        <v>532438000000</v>
      </c>
      <c r="F74" s="19">
        <v>144267800000</v>
      </c>
      <c r="G74" s="42">
        <f t="shared" si="3"/>
        <v>3.690622578288433</v>
      </c>
      <c r="H74" s="21">
        <f t="shared" si="2"/>
        <v>24.123301180606944</v>
      </c>
    </row>
    <row r="75" spans="2:8">
      <c r="B75" s="18"/>
      <c r="C75" s="18">
        <v>2018</v>
      </c>
      <c r="D75" s="20">
        <v>64.03</v>
      </c>
      <c r="E75" s="19">
        <v>690623000000</v>
      </c>
      <c r="F75" s="19">
        <v>144267800000</v>
      </c>
      <c r="G75" s="42">
        <f t="shared" si="3"/>
        <v>4.787090397164163</v>
      </c>
      <c r="H75" s="21">
        <f t="shared" si="2"/>
        <v>13.375556901522248</v>
      </c>
    </row>
    <row r="76" spans="2:8">
      <c r="B76" s="18"/>
      <c r="C76" s="18">
        <v>2019</v>
      </c>
      <c r="D76" s="20">
        <v>75.03</v>
      </c>
      <c r="E76" s="19">
        <v>613020000000</v>
      </c>
      <c r="F76" s="19">
        <v>144267800000</v>
      </c>
      <c r="G76" s="42">
        <f t="shared" si="3"/>
        <v>4.2491810369327041</v>
      </c>
      <c r="H76" s="21">
        <f t="shared" si="2"/>
        <v>17.657520201624745</v>
      </c>
    </row>
    <row r="77" spans="2:8">
      <c r="B77" s="18"/>
      <c r="C77" s="18">
        <v>2020</v>
      </c>
      <c r="D77" s="20">
        <v>86.03</v>
      </c>
      <c r="E77" s="19">
        <v>245909143000</v>
      </c>
      <c r="F77" s="19">
        <v>144267800000</v>
      </c>
      <c r="G77" s="42">
        <f t="shared" si="3"/>
        <v>1.7045324251149598</v>
      </c>
      <c r="H77" s="21">
        <f t="shared" si="2"/>
        <v>50.471319132692841</v>
      </c>
    </row>
    <row r="78" spans="2:8">
      <c r="B78" s="18"/>
      <c r="C78" s="18">
        <v>2021</v>
      </c>
      <c r="D78" s="20">
        <v>125.01</v>
      </c>
      <c r="E78" s="19">
        <v>549696051000</v>
      </c>
      <c r="F78" s="19">
        <v>144267800000</v>
      </c>
      <c r="G78" s="42">
        <f t="shared" si="3"/>
        <v>3.8102476852076483</v>
      </c>
      <c r="H78" s="21">
        <f t="shared" si="2"/>
        <v>32.808890740966959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workbookViewId="0">
      <selection activeCell="I66" sqref="I66"/>
    </sheetView>
  </sheetViews>
  <sheetFormatPr defaultColWidth="9.140625" defaultRowHeight="15"/>
  <cols>
    <col min="1" max="4" width="12.85546875" style="14"/>
    <col min="5" max="5" width="9.140625" style="14" customWidth="1"/>
    <col min="8" max="9" width="12.85546875"/>
    <col min="10" max="10" width="15.140625"/>
    <col min="11" max="12" width="14"/>
  </cols>
  <sheetData>
    <row r="1" spans="1:12">
      <c r="A1" s="14" t="s">
        <v>42</v>
      </c>
      <c r="B1" s="14" t="s">
        <v>3</v>
      </c>
      <c r="C1" s="14" t="s">
        <v>32</v>
      </c>
      <c r="D1" s="14" t="s">
        <v>25</v>
      </c>
      <c r="E1" s="14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</row>
    <row r="2" spans="1:12">
      <c r="A2" s="14">
        <v>33.422459893048099</v>
      </c>
      <c r="B2" s="14">
        <v>1.3358903347105999</v>
      </c>
      <c r="C2" s="14">
        <v>4.1778280859468601E-2</v>
      </c>
      <c r="D2" s="14">
        <v>7.3295916870261296E-2</v>
      </c>
      <c r="E2" s="14">
        <v>4.9408336668420301</v>
      </c>
      <c r="H2" t="s">
        <v>42</v>
      </c>
      <c r="I2" s="3">
        <v>0.60112478031634498</v>
      </c>
      <c r="J2" s="3">
        <v>19400</v>
      </c>
      <c r="K2" s="3">
        <v>1439.9089599071499</v>
      </c>
      <c r="L2" s="3">
        <v>3862.6940256224002</v>
      </c>
    </row>
    <row r="3" spans="1:12">
      <c r="A3" s="14">
        <v>2.5356125356125401</v>
      </c>
      <c r="B3" s="14">
        <v>1.06221032046326</v>
      </c>
      <c r="C3" s="14">
        <v>4.4507546790891597E-2</v>
      </c>
      <c r="D3" s="14">
        <v>6.8686484503422393E-2</v>
      </c>
      <c r="E3" s="14">
        <v>3.0762451001853499</v>
      </c>
      <c r="H3" t="s">
        <v>3</v>
      </c>
      <c r="I3" s="3">
        <v>4.1999495384990801E-2</v>
      </c>
      <c r="J3" s="3">
        <v>4.5157371162316498</v>
      </c>
      <c r="K3" s="3">
        <v>0.84057989342277195</v>
      </c>
      <c r="L3" s="3">
        <v>0.79259760410542501</v>
      </c>
    </row>
    <row r="4" spans="1:12">
      <c r="A4" s="14">
        <v>3.9506172839506202</v>
      </c>
      <c r="B4" s="14">
        <v>0.99999995386761598</v>
      </c>
      <c r="C4" s="14">
        <v>9.6389202086759801E-2</v>
      </c>
      <c r="D4" s="14">
        <v>3.3901620497334903E-2</v>
      </c>
      <c r="E4" s="14">
        <v>2.11089320069319</v>
      </c>
      <c r="H4" t="s">
        <v>32</v>
      </c>
      <c r="I4" s="3">
        <v>1.8574164840182601E-2</v>
      </c>
      <c r="J4" s="3">
        <v>806.82253165327495</v>
      </c>
      <c r="K4" s="3">
        <v>34.338574852096301</v>
      </c>
      <c r="L4" s="3">
        <v>101.662010845369</v>
      </c>
    </row>
    <row r="5" spans="1:12">
      <c r="A5" s="14">
        <v>8.2417582417582391</v>
      </c>
      <c r="B5" s="14">
        <v>1.0360070265477199</v>
      </c>
      <c r="C5" s="14">
        <v>0.17215054081283299</v>
      </c>
      <c r="D5" s="14">
        <v>1.6065770300993501E-2</v>
      </c>
      <c r="E5" s="14">
        <v>2.4013789851811</v>
      </c>
      <c r="H5" t="s">
        <v>25</v>
      </c>
      <c r="I5" s="3">
        <v>8.1530212533031197E-3</v>
      </c>
      <c r="J5" s="3">
        <v>4.4021842703728904</v>
      </c>
      <c r="K5" s="3">
        <v>0.27527611741195601</v>
      </c>
      <c r="L5" s="3">
        <v>0.73911621958939699</v>
      </c>
    </row>
    <row r="6" spans="1:12">
      <c r="A6" s="14">
        <v>172</v>
      </c>
      <c r="B6" s="14">
        <v>0.98584453474554401</v>
      </c>
      <c r="C6" s="14">
        <v>3.1186998491115401</v>
      </c>
      <c r="D6" s="14">
        <v>0.54446910388874203</v>
      </c>
      <c r="E6" s="14">
        <v>57.128597804324897</v>
      </c>
      <c r="H6" t="s">
        <v>44</v>
      </c>
      <c r="I6" s="3">
        <v>2.11089320069319</v>
      </c>
      <c r="J6" s="3">
        <v>2146.3136815555699</v>
      </c>
      <c r="K6" s="3">
        <v>169.51713798831099</v>
      </c>
      <c r="L6" s="3">
        <v>419.356388990955</v>
      </c>
    </row>
    <row r="7" spans="1:12">
      <c r="A7" s="14">
        <v>46.641791044776099</v>
      </c>
      <c r="B7" s="14">
        <v>0.57384049485882904</v>
      </c>
      <c r="C7" s="14">
        <v>6.6175833023659106E-2</v>
      </c>
      <c r="D7" s="14">
        <v>0.113775533854288</v>
      </c>
      <c r="E7" s="14">
        <v>8.2400535852289796</v>
      </c>
    </row>
    <row r="8" spans="1:12">
      <c r="A8" s="14">
        <v>63.432835820895498</v>
      </c>
      <c r="B8" s="14">
        <v>0.72026504662181001</v>
      </c>
      <c r="C8" s="14">
        <v>5.5741553635575397E-2</v>
      </c>
      <c r="D8" s="14">
        <v>3.3861026342079797E-2</v>
      </c>
      <c r="E8" s="14">
        <v>10.8031443167273</v>
      </c>
    </row>
    <row r="9" spans="1:12">
      <c r="A9" s="14">
        <v>76.687116564417195</v>
      </c>
      <c r="B9" s="14">
        <v>0.62291793017340802</v>
      </c>
      <c r="C9" s="14">
        <v>1.49122097993787</v>
      </c>
      <c r="D9" s="14">
        <v>5.7615735089617502E-2</v>
      </c>
      <c r="E9" s="14">
        <v>7.1714310148718701</v>
      </c>
    </row>
    <row r="10" spans="1:12">
      <c r="A10" s="14">
        <v>543.47826086956502</v>
      </c>
      <c r="B10" s="14">
        <v>0.778929758982562</v>
      </c>
      <c r="C10" s="14">
        <v>7.6256855942433699</v>
      </c>
      <c r="D10" s="14">
        <v>8.1530212533031197E-3</v>
      </c>
      <c r="E10" s="14">
        <v>56.095111997443801</v>
      </c>
    </row>
    <row r="11" spans="1:12">
      <c r="A11" s="14">
        <v>157.534246575342</v>
      </c>
      <c r="B11" s="14">
        <v>0.71254796487084404</v>
      </c>
      <c r="C11" s="14">
        <v>1.8261066777572701</v>
      </c>
      <c r="D11" s="14">
        <v>4.4021842703728904</v>
      </c>
      <c r="E11" s="14">
        <v>806.37574007729495</v>
      </c>
    </row>
    <row r="12" spans="1:12">
      <c r="A12" s="14">
        <v>19400</v>
      </c>
      <c r="B12" s="14">
        <v>1.0520772272440899</v>
      </c>
      <c r="C12" s="14">
        <v>172.885704776202</v>
      </c>
      <c r="D12" s="14">
        <v>3.0407665853469901</v>
      </c>
      <c r="E12" s="14">
        <v>2146.3136815555699</v>
      </c>
    </row>
    <row r="13" spans="1:12">
      <c r="A13" s="14">
        <v>14071.4285714286</v>
      </c>
      <c r="B13" s="14">
        <v>1.0601086523679399</v>
      </c>
      <c r="C13" s="14">
        <v>142.286533681533</v>
      </c>
      <c r="D13" s="14">
        <v>4.6646335764014502E-2</v>
      </c>
      <c r="E13" s="14">
        <v>1405.41403783499</v>
      </c>
    </row>
    <row r="14" spans="1:12">
      <c r="A14" s="14">
        <v>14857.142857142901</v>
      </c>
      <c r="B14" s="14">
        <v>1.03788449308079</v>
      </c>
      <c r="C14" s="14">
        <v>144.43987871713199</v>
      </c>
      <c r="D14" s="14">
        <v>6.7607370356478902E-2</v>
      </c>
      <c r="E14" s="14">
        <v>1485.30063111545</v>
      </c>
    </row>
    <row r="15" spans="1:12">
      <c r="A15" s="14">
        <v>801.58730158730202</v>
      </c>
      <c r="B15" s="14">
        <v>1.24861085716145</v>
      </c>
      <c r="C15" s="14">
        <v>42.586954936613601</v>
      </c>
      <c r="D15" s="14">
        <v>0.90563012730012005</v>
      </c>
      <c r="E15" s="14">
        <v>143.92067593991499</v>
      </c>
    </row>
    <row r="16" spans="1:12">
      <c r="A16" s="14">
        <v>659.21787709497198</v>
      </c>
      <c r="B16" s="14">
        <v>1.0969370889653201</v>
      </c>
      <c r="C16" s="14">
        <v>29.876397910097499</v>
      </c>
      <c r="D16" s="14">
        <v>1.25719197634744</v>
      </c>
      <c r="E16" s="14">
        <v>154.62527889141299</v>
      </c>
    </row>
    <row r="17" spans="1:5">
      <c r="A17" s="14">
        <v>1221.42857142857</v>
      </c>
      <c r="B17" s="14">
        <v>0.658938569172691</v>
      </c>
      <c r="C17" s="14">
        <v>806.82253165327495</v>
      </c>
      <c r="D17" s="14">
        <v>8.9713330757379001E-2</v>
      </c>
      <c r="E17" s="14">
        <v>89.399548153981002</v>
      </c>
    </row>
    <row r="18" spans="1:5">
      <c r="A18" s="14">
        <v>16100</v>
      </c>
      <c r="B18" s="14">
        <v>4.3337250699171902E-2</v>
      </c>
      <c r="C18" s="14">
        <v>20.3479294470803</v>
      </c>
      <c r="D18" s="14">
        <v>2.0588881150710998</v>
      </c>
      <c r="E18" s="14">
        <v>1753.1917323826999</v>
      </c>
    </row>
    <row r="19" spans="1:5">
      <c r="A19" s="14">
        <v>9866.6666666666697</v>
      </c>
      <c r="B19" s="14">
        <v>0.17261020299457799</v>
      </c>
      <c r="C19" s="14">
        <v>15.1263159707688</v>
      </c>
      <c r="D19" s="14">
        <v>1.0177280837061999</v>
      </c>
      <c r="E19" s="14">
        <v>1057.4965389624599</v>
      </c>
    </row>
    <row r="20" spans="1:5">
      <c r="A20" s="14">
        <v>8333.3333333333303</v>
      </c>
      <c r="B20" s="14">
        <v>4.5157371162316498</v>
      </c>
      <c r="C20" s="14">
        <v>14.978773890958999</v>
      </c>
      <c r="D20" s="14">
        <v>3.0201607371901602</v>
      </c>
      <c r="E20" s="14">
        <v>1053.02709741083</v>
      </c>
    </row>
    <row r="21" spans="1:5">
      <c r="A21" s="14">
        <v>191</v>
      </c>
      <c r="B21" s="14">
        <v>0.142542205232386</v>
      </c>
      <c r="C21" s="14">
        <v>3.1014714860642498</v>
      </c>
      <c r="D21" s="14">
        <v>0.119405741232385</v>
      </c>
      <c r="E21" s="14">
        <v>27.588381650154101</v>
      </c>
    </row>
    <row r="22" spans="1:5">
      <c r="A22" s="14">
        <v>2842.10526315789</v>
      </c>
      <c r="B22" s="14">
        <v>0.60647322674358795</v>
      </c>
      <c r="C22" s="14">
        <v>66.070459684678298</v>
      </c>
      <c r="D22" s="14">
        <v>6.9341402734446597E-2</v>
      </c>
      <c r="E22" s="14">
        <v>286.97382451172501</v>
      </c>
    </row>
    <row r="23" spans="1:5">
      <c r="A23" s="14">
        <v>1041.75</v>
      </c>
      <c r="B23" s="14">
        <v>0.627209777524672</v>
      </c>
      <c r="C23" s="14">
        <v>78.707664717640199</v>
      </c>
      <c r="D23" s="14">
        <v>8.5971443762075106E-2</v>
      </c>
      <c r="E23" s="14">
        <v>107.512006900392</v>
      </c>
    </row>
    <row r="24" spans="1:5">
      <c r="A24" s="14">
        <v>6.3780612244897998</v>
      </c>
      <c r="B24" s="14">
        <v>0.65100791266296398</v>
      </c>
      <c r="C24" s="14">
        <v>3.2912781130005501E-2</v>
      </c>
      <c r="D24" s="14">
        <v>8.5481038329448894E-2</v>
      </c>
      <c r="E24" s="14">
        <v>7.9218363086072596</v>
      </c>
    </row>
    <row r="25" spans="1:5">
      <c r="A25" s="14">
        <v>7.74</v>
      </c>
      <c r="B25" s="14">
        <v>0.76188681025572902</v>
      </c>
      <c r="C25" s="14">
        <v>0.78940928614129602</v>
      </c>
      <c r="D25" s="14">
        <v>4.8231252094913399E-2</v>
      </c>
      <c r="E25" s="14">
        <v>5.6344885524227104</v>
      </c>
    </row>
    <row r="26" spans="1:5">
      <c r="A26" s="14">
        <v>40.770700636942699</v>
      </c>
      <c r="B26" s="14">
        <v>0.66163612867166099</v>
      </c>
      <c r="C26" s="14">
        <v>0.52046737970697698</v>
      </c>
      <c r="D26" s="14">
        <v>4.6712171266605103E-2</v>
      </c>
      <c r="E26" s="14">
        <v>8.6441581855172203</v>
      </c>
    </row>
    <row r="27" spans="1:5">
      <c r="A27" s="14">
        <v>833.44444444444503</v>
      </c>
      <c r="B27" s="14">
        <v>0.451122653296055</v>
      </c>
      <c r="C27" s="14">
        <v>0.34353403365848401</v>
      </c>
      <c r="D27" s="14">
        <v>3.2470302070996299E-2</v>
      </c>
      <c r="E27" s="14">
        <v>86.502385303166193</v>
      </c>
    </row>
    <row r="28" spans="1:5">
      <c r="A28" s="14">
        <v>119.458333333333</v>
      </c>
      <c r="B28" s="14">
        <v>4.1999495384990801E-2</v>
      </c>
      <c r="C28" s="14">
        <v>8.4812196331184905E-2</v>
      </c>
      <c r="D28" s="14">
        <v>5.1402330335610001E-2</v>
      </c>
      <c r="E28" s="14">
        <v>15.6237434115856</v>
      </c>
    </row>
    <row r="29" spans="1:5">
      <c r="A29" s="14">
        <v>94.936708860759495</v>
      </c>
      <c r="B29" s="14">
        <v>0.50599558067042105</v>
      </c>
      <c r="C29" s="14">
        <v>5.5128130372568099E-2</v>
      </c>
      <c r="D29" s="14">
        <v>4.9378766901317102E-2</v>
      </c>
      <c r="E29" s="14">
        <v>13.9593564693388</v>
      </c>
    </row>
    <row r="30" spans="1:5">
      <c r="A30" s="14">
        <v>250.02</v>
      </c>
      <c r="B30" s="14">
        <v>0.64003349638451701</v>
      </c>
      <c r="C30" s="14">
        <v>0.123060603244147</v>
      </c>
      <c r="D30" s="14">
        <v>4.0636844001346803E-2</v>
      </c>
      <c r="E30" s="14">
        <v>29.120471617320899</v>
      </c>
    </row>
    <row r="31" spans="1:5">
      <c r="A31" s="14">
        <v>239.45070422535201</v>
      </c>
      <c r="B31" s="14">
        <v>0.59194402447934402</v>
      </c>
      <c r="C31" s="14">
        <v>8.6332539314048107E-2</v>
      </c>
      <c r="D31" s="14">
        <v>4.94130798533928E-2</v>
      </c>
      <c r="E31" s="14">
        <v>28.5834762169142</v>
      </c>
    </row>
    <row r="32" spans="1:5">
      <c r="A32" s="14">
        <v>30.487804878048799</v>
      </c>
      <c r="B32" s="14">
        <v>0.58498952981638896</v>
      </c>
      <c r="C32" s="14">
        <v>0.32001758569588501</v>
      </c>
      <c r="D32" s="14">
        <v>0.13237087996079999</v>
      </c>
      <c r="E32" s="14">
        <v>13.468701136703</v>
      </c>
    </row>
    <row r="33" spans="1:5">
      <c r="A33" s="14">
        <v>30.487804878048799</v>
      </c>
      <c r="B33" s="14">
        <v>0.57488404905885704</v>
      </c>
      <c r="C33" s="14">
        <v>0.32096016773890101</v>
      </c>
      <c r="D33" s="14">
        <v>0.105884010197746</v>
      </c>
      <c r="E33" s="14">
        <v>11.594365779278199</v>
      </c>
    </row>
    <row r="34" spans="1:5">
      <c r="A34" s="14">
        <v>1.5293882978723401</v>
      </c>
      <c r="B34" s="14">
        <v>0.50826592702435403</v>
      </c>
      <c r="C34" s="14">
        <v>0.31939441641727301</v>
      </c>
      <c r="D34" s="14">
        <v>9.6110111468538706E-2</v>
      </c>
      <c r="E34" s="14">
        <v>7.8811984185876698</v>
      </c>
    </row>
    <row r="35" spans="1:5">
      <c r="A35" s="14">
        <v>1212.5125</v>
      </c>
      <c r="B35" s="14">
        <v>0.45795524212821098</v>
      </c>
      <c r="C35" s="14">
        <v>1.4666666666666699</v>
      </c>
      <c r="D35" s="14">
        <v>7.5955557270833501E-2</v>
      </c>
      <c r="E35" s="14">
        <v>127.410655417771</v>
      </c>
    </row>
    <row r="36" spans="1:5">
      <c r="A36" s="14">
        <v>34.440909090909102</v>
      </c>
      <c r="B36" s="14">
        <v>0.44081987364653502</v>
      </c>
      <c r="C36" s="14">
        <v>3.84502942559709E-2</v>
      </c>
      <c r="D36" s="14">
        <v>7.1489589326528005E-2</v>
      </c>
      <c r="E36" s="14">
        <v>9.3279939973948292</v>
      </c>
    </row>
    <row r="37" spans="1:5">
      <c r="A37" s="14">
        <v>1040.0999999999999</v>
      </c>
      <c r="B37" s="14">
        <v>0.90946808943364998</v>
      </c>
      <c r="C37" s="14">
        <v>1.08617946595461</v>
      </c>
      <c r="D37" s="14">
        <v>6.0202575214963402E-2</v>
      </c>
      <c r="E37" s="14">
        <v>109.988798087874</v>
      </c>
    </row>
    <row r="38" spans="1:5">
      <c r="A38" s="14">
        <v>28.058333333333302</v>
      </c>
      <c r="B38" s="14">
        <v>0.94692365544993895</v>
      </c>
      <c r="C38" s="14">
        <v>2.4248835171385999E-2</v>
      </c>
      <c r="D38" s="14">
        <v>6.1291966362138101E-2</v>
      </c>
      <c r="E38" s="14">
        <v>8.9889018139257306</v>
      </c>
    </row>
    <row r="39" spans="1:5">
      <c r="A39" s="14">
        <v>1180.0999999999999</v>
      </c>
      <c r="B39" s="14">
        <v>0.93191406711415803</v>
      </c>
      <c r="C39" s="14">
        <v>1.1531515520907201</v>
      </c>
      <c r="D39" s="14">
        <v>3.3066882795352102E-2</v>
      </c>
      <c r="E39" s="14">
        <v>122.130835033689</v>
      </c>
    </row>
    <row r="40" spans="1:5">
      <c r="A40" s="14">
        <v>71.254166666666706</v>
      </c>
      <c r="B40" s="14">
        <v>0.94883067044883496</v>
      </c>
      <c r="C40" s="14">
        <v>3.5918252538631401E-2</v>
      </c>
      <c r="D40" s="14">
        <v>4.3182632600486E-2</v>
      </c>
      <c r="E40" s="14">
        <v>12.0440515720289</v>
      </c>
    </row>
    <row r="41" spans="1:5">
      <c r="A41" s="14">
        <v>34.257446808510601</v>
      </c>
      <c r="B41" s="14">
        <v>0.92907575474614801</v>
      </c>
      <c r="C41" s="14">
        <v>1.8574164840182601E-2</v>
      </c>
      <c r="D41" s="14">
        <v>5.3308126478648597E-2</v>
      </c>
      <c r="E41" s="14">
        <v>9.0145243839855898</v>
      </c>
    </row>
    <row r="42" spans="1:5">
      <c r="A42" s="14">
        <v>328.9</v>
      </c>
      <c r="B42" s="14">
        <v>0.500139511135405</v>
      </c>
      <c r="C42" s="14">
        <v>2.93123208002413</v>
      </c>
      <c r="D42" s="14">
        <v>0.18521723925735101</v>
      </c>
      <c r="E42" s="14">
        <v>46.708898967134303</v>
      </c>
    </row>
    <row r="43" spans="1:5">
      <c r="A43" s="14">
        <v>312.51249999999999</v>
      </c>
      <c r="B43" s="14">
        <v>0.33958405211342901</v>
      </c>
      <c r="C43" s="14">
        <v>3.43508076107446</v>
      </c>
      <c r="D43" s="14">
        <v>0.153232029656756</v>
      </c>
      <c r="E43" s="14">
        <v>42.484876288906101</v>
      </c>
    </row>
    <row r="44" spans="1:5">
      <c r="A44" s="14">
        <v>38.981632653061197</v>
      </c>
      <c r="B44" s="14">
        <v>0.321903850986345</v>
      </c>
      <c r="C44" s="14">
        <v>0.56925054544212095</v>
      </c>
      <c r="D44" s="14">
        <v>0.102297219450702</v>
      </c>
      <c r="E44" s="14">
        <v>11.674280781153699</v>
      </c>
    </row>
    <row r="45" spans="1:5">
      <c r="A45" s="14">
        <v>1555.55555555556</v>
      </c>
      <c r="B45" s="14">
        <v>0.35946344220274301</v>
      </c>
      <c r="C45" s="14">
        <v>0.64904891092707495</v>
      </c>
      <c r="D45" s="14">
        <v>4.1276951331070601E-2</v>
      </c>
      <c r="E45" s="14">
        <v>159.13108967436901</v>
      </c>
    </row>
    <row r="46" spans="1:5">
      <c r="A46" s="14">
        <v>540.01</v>
      </c>
      <c r="B46" s="14">
        <v>0.369743042596752</v>
      </c>
      <c r="C46" s="14">
        <v>0.76258394537177498</v>
      </c>
      <c r="D46" s="14">
        <v>5.5700268383371998E-2</v>
      </c>
      <c r="E46" s="14">
        <v>58.601303099872403</v>
      </c>
    </row>
    <row r="47" spans="1:5">
      <c r="A47" s="14">
        <v>312.55</v>
      </c>
      <c r="B47" s="14">
        <v>0.148490564300503</v>
      </c>
      <c r="C47" s="14">
        <v>0.21158135107428799</v>
      </c>
      <c r="D47" s="14">
        <v>2.9226502125871402E-2</v>
      </c>
      <c r="E47" s="14">
        <v>33.587231347596401</v>
      </c>
    </row>
    <row r="48" spans="1:5">
      <c r="A48" s="14">
        <v>312.55</v>
      </c>
      <c r="B48" s="14">
        <v>0.14752480395522</v>
      </c>
      <c r="C48" s="14">
        <v>0.22041986758832899</v>
      </c>
      <c r="D48" s="14">
        <v>3.55094229699063E-2</v>
      </c>
      <c r="E48" s="14">
        <v>34.024670969171197</v>
      </c>
    </row>
    <row r="49" spans="1:5">
      <c r="A49" s="14">
        <v>222.55</v>
      </c>
      <c r="B49" s="14">
        <v>0.20060748787183599</v>
      </c>
      <c r="C49" s="14">
        <v>0.22645069779697699</v>
      </c>
      <c r="D49" s="14">
        <v>3.6329316161634602E-2</v>
      </c>
      <c r="E49" s="14">
        <v>25.187938179196301</v>
      </c>
    </row>
    <row r="50" spans="1:5">
      <c r="A50" s="14">
        <v>640.20000000000005</v>
      </c>
      <c r="B50" s="14">
        <v>0.16719493514748801</v>
      </c>
      <c r="C50" s="14">
        <v>0.69609349617732297</v>
      </c>
      <c r="D50" s="14">
        <v>3.5803913114755802E-2</v>
      </c>
      <c r="E50" s="14">
        <v>66.825852210580194</v>
      </c>
    </row>
    <row r="51" spans="1:5">
      <c r="A51" s="14">
        <v>150.04</v>
      </c>
      <c r="B51" s="14">
        <v>0.166657386537923</v>
      </c>
      <c r="C51" s="14">
        <v>0.16929651997839101</v>
      </c>
      <c r="D51" s="14">
        <v>3.4726503161674797E-2</v>
      </c>
      <c r="E51" s="14">
        <v>17.759695079420101</v>
      </c>
    </row>
    <row r="52" spans="1:5">
      <c r="A52" s="14">
        <v>50.6</v>
      </c>
      <c r="B52" s="14">
        <v>0.62498432994860198</v>
      </c>
      <c r="C52" s="14">
        <v>107.04105546354999</v>
      </c>
      <c r="D52" s="14">
        <v>0.11165113911429</v>
      </c>
      <c r="E52" s="14">
        <v>8.7734691626724697</v>
      </c>
    </row>
    <row r="53" spans="1:5">
      <c r="A53" s="14">
        <v>198.26086956521701</v>
      </c>
      <c r="B53" s="14">
        <v>0.510416100208127</v>
      </c>
      <c r="C53" s="14">
        <v>102.215831557559</v>
      </c>
      <c r="D53" s="14">
        <v>0.10222310016455601</v>
      </c>
      <c r="E53" s="14">
        <v>22.8917433391019</v>
      </c>
    </row>
    <row r="54" spans="1:5">
      <c r="A54" s="14">
        <v>46.303703703703697</v>
      </c>
      <c r="B54" s="14">
        <v>0.58638970703021998</v>
      </c>
      <c r="C54" s="14">
        <v>104.055075381289</v>
      </c>
      <c r="D54" s="14">
        <v>6.6038474209167794E-2</v>
      </c>
      <c r="E54" s="14">
        <v>5.2230831219182203</v>
      </c>
    </row>
    <row r="55" spans="1:5">
      <c r="A55" s="14">
        <v>188.91111111111101</v>
      </c>
      <c r="B55" s="14">
        <v>0.45513237020832098</v>
      </c>
      <c r="C55" s="14">
        <v>125.600779367231</v>
      </c>
      <c r="D55" s="14">
        <v>5.3015406870951E-2</v>
      </c>
      <c r="E55" s="14">
        <v>17.232379200365401</v>
      </c>
    </row>
    <row r="56" spans="1:5">
      <c r="A56" s="14">
        <v>96.153846153846104</v>
      </c>
      <c r="B56" s="14">
        <v>0.454674282041517</v>
      </c>
      <c r="C56" s="14">
        <v>90.659431488215603</v>
      </c>
      <c r="D56" s="14">
        <v>5.4733344691388498E-2</v>
      </c>
      <c r="E56" s="14">
        <v>9.8230914167257097</v>
      </c>
    </row>
    <row r="57" spans="1:5">
      <c r="A57" s="14">
        <v>27.3857142857143</v>
      </c>
      <c r="B57" s="14">
        <v>0.82611384600230298</v>
      </c>
      <c r="C57" s="14">
        <v>1.07021338271605</v>
      </c>
      <c r="D57" s="14">
        <v>0.11964880746397499</v>
      </c>
      <c r="E57" s="14">
        <v>12.712698508148801</v>
      </c>
    </row>
    <row r="58" spans="1:5">
      <c r="A58" s="14">
        <v>421.74782608695699</v>
      </c>
      <c r="B58" s="14">
        <v>0.63392112205054396</v>
      </c>
      <c r="C58" s="14">
        <v>102.215831557559</v>
      </c>
      <c r="D58" s="14">
        <v>0.13825637263253501</v>
      </c>
      <c r="E58" s="14">
        <v>48.009768267768898</v>
      </c>
    </row>
    <row r="59" spans="1:5">
      <c r="A59" s="14">
        <v>364.82222222222202</v>
      </c>
      <c r="B59" s="14">
        <v>0.44206829235081602</v>
      </c>
      <c r="C59" s="14">
        <v>104.055075381289</v>
      </c>
      <c r="D59" s="14">
        <v>0.132247017890229</v>
      </c>
      <c r="E59" s="14">
        <v>41.420864609232197</v>
      </c>
    </row>
    <row r="60" spans="1:5">
      <c r="A60" s="14">
        <v>346.73333333333301</v>
      </c>
      <c r="B60" s="14">
        <v>0.503452670780419</v>
      </c>
      <c r="C60" s="14">
        <v>1.2560036385959199</v>
      </c>
      <c r="D60" s="14">
        <v>5.6715782312094197E-2</v>
      </c>
      <c r="E60" s="14">
        <v>39.5875394681253</v>
      </c>
    </row>
    <row r="61" spans="1:5">
      <c r="A61" s="14">
        <v>252.55</v>
      </c>
      <c r="B61" s="14">
        <v>0.50513196121602799</v>
      </c>
      <c r="C61" s="14">
        <v>0.90659131572191998</v>
      </c>
      <c r="D61" s="14">
        <v>7.8635373601842098E-2</v>
      </c>
      <c r="E61" s="14">
        <v>31.724406818740899</v>
      </c>
    </row>
    <row r="62" spans="1:5">
      <c r="A62" s="14">
        <v>3933.4</v>
      </c>
      <c r="B62" s="14">
        <v>1.5119319422700499</v>
      </c>
      <c r="C62" s="14">
        <v>193.48969632888199</v>
      </c>
      <c r="D62" s="14">
        <v>4.4880438806731503E-2</v>
      </c>
      <c r="E62" s="14">
        <v>389.83101098616299</v>
      </c>
    </row>
    <row r="63" spans="1:5">
      <c r="A63" s="14">
        <v>0.60112478031634498</v>
      </c>
      <c r="B63" s="14">
        <v>1.83157642911452</v>
      </c>
      <c r="C63" s="14">
        <v>0.17902382126602601</v>
      </c>
      <c r="D63" s="14">
        <v>3.1235055512650899E-2</v>
      </c>
      <c r="E63" s="14">
        <v>5.9007603245334597</v>
      </c>
    </row>
    <row r="64" spans="1:5">
      <c r="A64" s="14">
        <v>0.77900338655055601</v>
      </c>
      <c r="B64" s="14">
        <v>3.0487984258907801</v>
      </c>
      <c r="C64" s="14">
        <v>0.26116050651851602</v>
      </c>
      <c r="D64" s="14">
        <v>1.8618872469065999E-2</v>
      </c>
      <c r="E64" s="14">
        <v>7.4657367264795296</v>
      </c>
    </row>
    <row r="65" spans="1:5">
      <c r="A65" s="14">
        <v>4.1575842696629204</v>
      </c>
      <c r="B65" s="14">
        <v>3.1546570819095598</v>
      </c>
      <c r="C65" s="14">
        <v>0.27550257774973103</v>
      </c>
      <c r="D65" s="14">
        <v>1.77728787090057E-2</v>
      </c>
      <c r="E65" s="14">
        <v>7.9553809565844604</v>
      </c>
    </row>
    <row r="66" spans="1:5">
      <c r="A66" s="14">
        <v>9.4704545454545492</v>
      </c>
      <c r="B66" s="14">
        <v>3.6878069461108698</v>
      </c>
      <c r="C66" s="14">
        <v>0.74379096781189302</v>
      </c>
      <c r="D66" s="14">
        <v>0.189823931960377</v>
      </c>
      <c r="E66" s="14">
        <v>21.5731275106194</v>
      </c>
    </row>
    <row r="67" spans="1:5">
      <c r="A67" s="14">
        <v>146.93846153846201</v>
      </c>
      <c r="B67" s="14">
        <v>0.25774219015225802</v>
      </c>
      <c r="C67" s="14">
        <v>25.946391697625</v>
      </c>
      <c r="D67" s="14">
        <v>1.8555934722490799E-2</v>
      </c>
      <c r="E67" s="14">
        <v>15.2108807416873</v>
      </c>
    </row>
    <row r="68" spans="1:5">
      <c r="A68" s="14">
        <v>1370</v>
      </c>
      <c r="B68" s="14">
        <v>0.23746323720976201</v>
      </c>
      <c r="C68" s="14">
        <v>6.2094523552625098</v>
      </c>
      <c r="D68" s="14">
        <v>4.0906350339354899E-2</v>
      </c>
      <c r="E68" s="14">
        <v>140.02788585209899</v>
      </c>
    </row>
    <row r="69" spans="1:5">
      <c r="A69" s="14">
        <v>112.504166666667</v>
      </c>
      <c r="B69" s="14">
        <v>0.209178230403644</v>
      </c>
      <c r="C69" s="14">
        <v>7.2183775093675404</v>
      </c>
      <c r="D69" s="14">
        <v>3.3188208504440202E-2</v>
      </c>
      <c r="E69" s="14">
        <v>13.6309516223291</v>
      </c>
    </row>
    <row r="70" spans="1:5">
      <c r="A70" s="14">
        <v>104.191666666667</v>
      </c>
      <c r="B70" s="14">
        <v>0.209178230403644</v>
      </c>
      <c r="C70" s="14">
        <v>28.310572972640099</v>
      </c>
      <c r="D70" s="14">
        <v>1.39210050923102E-2</v>
      </c>
      <c r="E70" s="14">
        <v>10.3964515097215</v>
      </c>
    </row>
    <row r="71" spans="1:5">
      <c r="A71" s="14">
        <v>16.029487179487202</v>
      </c>
      <c r="B71" s="14">
        <v>0.18852023157988701</v>
      </c>
      <c r="C71" s="14">
        <v>4.5015910395830403</v>
      </c>
      <c r="D71" s="14">
        <v>4.2340056800702498E-2</v>
      </c>
      <c r="E71" s="14">
        <v>4.71868015870389</v>
      </c>
    </row>
    <row r="72" spans="1:5">
      <c r="A72" s="14">
        <v>24.062162162162199</v>
      </c>
      <c r="B72" s="14">
        <v>1.59320314177766</v>
      </c>
      <c r="C72" s="14">
        <v>0.13547851205210701</v>
      </c>
      <c r="D72" s="14">
        <v>6.1910006399807697E-2</v>
      </c>
      <c r="E72" s="14">
        <v>15.375339858473</v>
      </c>
    </row>
    <row r="73" spans="1:5">
      <c r="A73" s="14">
        <v>13.3395833333333</v>
      </c>
      <c r="B73" s="14">
        <v>1.57146034127149</v>
      </c>
      <c r="C73" s="14">
        <v>2.1818595724940298E-2</v>
      </c>
      <c r="D73" s="14">
        <v>6.6428033387648106E-2</v>
      </c>
      <c r="E73" s="14">
        <v>10.1950877481485</v>
      </c>
    </row>
    <row r="74" spans="1:5">
      <c r="A74" s="14">
        <v>17.8642857142857</v>
      </c>
      <c r="B74" s="14">
        <v>1.5860467261903799</v>
      </c>
      <c r="C74" s="14">
        <v>2.7692335411971601E-2</v>
      </c>
      <c r="D74" s="14">
        <v>6.50064248122878E-2</v>
      </c>
      <c r="E74" s="14">
        <v>11.4527583112651</v>
      </c>
    </row>
    <row r="75" spans="1:5">
      <c r="A75" s="14">
        <v>50.605882352941201</v>
      </c>
      <c r="B75" s="14">
        <v>1.7430540207852201</v>
      </c>
      <c r="C75" s="14">
        <v>0.44774179716462997</v>
      </c>
      <c r="D75" s="14">
        <v>5.1193103740283602E-2</v>
      </c>
      <c r="E75" s="14">
        <v>13.660340123939999</v>
      </c>
    </row>
    <row r="76" spans="1:5">
      <c r="A76" s="14">
        <v>32.897368421052597</v>
      </c>
      <c r="B76" s="14">
        <v>1.3196080790203399</v>
      </c>
      <c r="C76" s="14">
        <v>8.9604899412497593E-2</v>
      </c>
      <c r="D76" s="14">
        <v>5.9796471004059798E-2</v>
      </c>
      <c r="E76" s="14">
        <v>16.059269417891301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opLeftCell="A52" workbookViewId="0">
      <selection activeCell="A2" sqref="A2"/>
    </sheetView>
  </sheetViews>
  <sheetFormatPr defaultColWidth="9.140625" defaultRowHeight="15"/>
  <cols>
    <col min="3" max="3" width="12.42578125" customWidth="1"/>
  </cols>
  <sheetData>
    <row r="1" spans="1:21">
      <c r="A1" t="s">
        <v>50</v>
      </c>
    </row>
    <row r="2" spans="1:21">
      <c r="A2" s="2" t="s">
        <v>45</v>
      </c>
      <c r="B2" s="2" t="s">
        <v>46</v>
      </c>
      <c r="C2" s="2" t="s">
        <v>47</v>
      </c>
      <c r="D2" s="2" t="s">
        <v>48</v>
      </c>
      <c r="E2" s="2" t="s">
        <v>49</v>
      </c>
    </row>
    <row r="3" spans="1:21">
      <c r="A3" t="s">
        <v>42</v>
      </c>
      <c r="B3" s="3">
        <v>0.60112478031634498</v>
      </c>
      <c r="C3" s="4">
        <v>19400</v>
      </c>
      <c r="D3" s="4">
        <v>1439.9089599071499</v>
      </c>
      <c r="E3" s="4">
        <v>3862.6940256224002</v>
      </c>
    </row>
    <row r="4" spans="1:21">
      <c r="A4" t="s">
        <v>3</v>
      </c>
      <c r="B4" s="3">
        <v>4.1999495384990801E-2</v>
      </c>
      <c r="C4" s="4">
        <v>4.5157371162316498</v>
      </c>
      <c r="D4" s="4">
        <v>0.84057989342277195</v>
      </c>
      <c r="E4" s="4">
        <v>0.79259760410542501</v>
      </c>
    </row>
    <row r="5" spans="1:21">
      <c r="A5" t="s">
        <v>32</v>
      </c>
      <c r="B5" s="3">
        <v>1.8574164840182601E-2</v>
      </c>
      <c r="C5" s="4">
        <v>806.82253165327495</v>
      </c>
      <c r="D5" s="4">
        <v>34.338574852096301</v>
      </c>
      <c r="E5" s="4">
        <v>101.662010845369</v>
      </c>
    </row>
    <row r="6" spans="1:21">
      <c r="A6" t="s">
        <v>25</v>
      </c>
      <c r="B6" s="3">
        <v>8.1530212533031197E-3</v>
      </c>
      <c r="C6" s="4">
        <v>4.4021842703728904</v>
      </c>
      <c r="D6" s="4">
        <v>0.27527611741195601</v>
      </c>
      <c r="E6" s="4">
        <v>0.73911621958939699</v>
      </c>
    </row>
    <row r="7" spans="1:21">
      <c r="A7" t="s">
        <v>44</v>
      </c>
      <c r="B7" s="3">
        <v>2.11089320069319</v>
      </c>
      <c r="C7" s="4">
        <v>2146.3136815555699</v>
      </c>
      <c r="D7" s="4">
        <v>169.51713798831099</v>
      </c>
      <c r="E7" s="4">
        <v>419.356388990955</v>
      </c>
    </row>
    <row r="10" spans="1:21" s="1" customFormat="1">
      <c r="B10" s="45" t="s">
        <v>51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</row>
    <row r="11" spans="1:21" s="1" customFormat="1" ht="5.0999999999999996" customHeight="1"/>
    <row r="12" spans="1:21" s="1" customFormat="1">
      <c r="B12" s="5" t="s">
        <v>52</v>
      </c>
      <c r="C12" s="6" t="s">
        <v>53</v>
      </c>
      <c r="D12" s="6" t="s">
        <v>54</v>
      </c>
      <c r="E12" s="6" t="s">
        <v>55</v>
      </c>
      <c r="F12" s="6" t="s">
        <v>56</v>
      </c>
      <c r="G12" s="6" t="s">
        <v>57</v>
      </c>
    </row>
    <row r="13" spans="1:21" s="1" customFormat="1">
      <c r="B13" s="6" t="s">
        <v>25</v>
      </c>
      <c r="C13" s="7" t="s">
        <v>52</v>
      </c>
      <c r="D13" s="7" t="s">
        <v>52</v>
      </c>
      <c r="E13" s="7" t="s">
        <v>52</v>
      </c>
      <c r="F13" s="7" t="s">
        <v>52</v>
      </c>
      <c r="G13" s="8">
        <v>1</v>
      </c>
    </row>
    <row r="14" spans="1:21" s="1" customFormat="1">
      <c r="B14" s="6" t="s">
        <v>3</v>
      </c>
      <c r="C14" s="9" t="s">
        <v>52</v>
      </c>
      <c r="D14" s="9" t="s">
        <v>52</v>
      </c>
      <c r="E14" s="9" t="s">
        <v>52</v>
      </c>
      <c r="F14" s="10">
        <v>1</v>
      </c>
      <c r="G14" s="9" t="s">
        <v>52</v>
      </c>
    </row>
    <row r="15" spans="1:21" s="1" customFormat="1">
      <c r="B15" s="6" t="s">
        <v>32</v>
      </c>
      <c r="C15" s="8">
        <v>1</v>
      </c>
      <c r="D15" s="7" t="s">
        <v>52</v>
      </c>
      <c r="E15" s="7" t="s">
        <v>52</v>
      </c>
      <c r="F15" s="7" t="s">
        <v>52</v>
      </c>
      <c r="G15" s="7" t="s">
        <v>52</v>
      </c>
    </row>
    <row r="16" spans="1:21" s="1" customFormat="1">
      <c r="B16" s="6" t="s">
        <v>44</v>
      </c>
      <c r="C16" s="9" t="s">
        <v>52</v>
      </c>
      <c r="D16" s="9" t="s">
        <v>52</v>
      </c>
      <c r="E16" s="10">
        <v>1</v>
      </c>
      <c r="F16" s="9" t="s">
        <v>52</v>
      </c>
      <c r="G16" s="9" t="s">
        <v>52</v>
      </c>
    </row>
    <row r="17" spans="2:21" s="1" customFormat="1">
      <c r="B17" s="6" t="s">
        <v>42</v>
      </c>
      <c r="C17" s="7" t="s">
        <v>52</v>
      </c>
      <c r="D17" s="8">
        <v>0.999999999999999</v>
      </c>
      <c r="E17" s="7" t="s">
        <v>52</v>
      </c>
      <c r="F17" s="7" t="s">
        <v>52</v>
      </c>
      <c r="G17" s="7" t="s">
        <v>52</v>
      </c>
    </row>
    <row r="18" spans="2:21" s="1" customFormat="1" ht="9.9499999999999993" customHeight="1"/>
    <row r="21" spans="2:21" s="1" customFormat="1">
      <c r="B21" s="45" t="s">
        <v>58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</row>
    <row r="22" spans="2:21" s="1" customFormat="1" ht="5.0999999999999996" customHeight="1"/>
    <row r="23" spans="2:21" s="1" customFormat="1">
      <c r="B23" s="5" t="s">
        <v>52</v>
      </c>
      <c r="C23" s="6" t="s">
        <v>59</v>
      </c>
      <c r="D23" s="6" t="s">
        <v>60</v>
      </c>
      <c r="E23" s="6" t="s">
        <v>61</v>
      </c>
      <c r="F23" s="6" t="s">
        <v>62</v>
      </c>
    </row>
    <row r="24" spans="2:21" s="1" customFormat="1">
      <c r="B24" s="6" t="s">
        <v>53</v>
      </c>
      <c r="C24" s="8">
        <v>1</v>
      </c>
      <c r="D24" s="8">
        <v>1</v>
      </c>
      <c r="E24" s="8">
        <v>1</v>
      </c>
      <c r="F24" s="8">
        <v>1</v>
      </c>
    </row>
    <row r="25" spans="2:21" s="1" customFormat="1">
      <c r="B25" s="6" t="s">
        <v>54</v>
      </c>
      <c r="C25" s="10">
        <v>1</v>
      </c>
      <c r="D25" s="10">
        <v>1</v>
      </c>
      <c r="E25" s="10">
        <v>1</v>
      </c>
      <c r="F25" s="10">
        <v>1</v>
      </c>
    </row>
    <row r="26" spans="2:21" s="1" customFormat="1">
      <c r="B26" s="6" t="s">
        <v>55</v>
      </c>
      <c r="C26" s="8">
        <v>1</v>
      </c>
      <c r="D26" s="8">
        <v>1</v>
      </c>
      <c r="E26" s="8">
        <v>1</v>
      </c>
      <c r="F26" s="8">
        <v>1</v>
      </c>
    </row>
    <row r="27" spans="2:21" s="1" customFormat="1">
      <c r="B27" s="6" t="s">
        <v>56</v>
      </c>
      <c r="C27" s="10">
        <v>1</v>
      </c>
      <c r="D27" s="10">
        <v>1</v>
      </c>
      <c r="E27" s="10">
        <v>1</v>
      </c>
      <c r="F27" s="10">
        <v>1</v>
      </c>
    </row>
    <row r="28" spans="2:21" s="1" customFormat="1">
      <c r="B28" s="6" t="s">
        <v>57</v>
      </c>
      <c r="C28" s="8">
        <v>1</v>
      </c>
      <c r="D28" s="8">
        <v>1</v>
      </c>
      <c r="E28" s="8">
        <v>1</v>
      </c>
      <c r="F28" s="8">
        <v>1</v>
      </c>
    </row>
    <row r="29" spans="2:21" s="1" customFormat="1" ht="9.9499999999999993" customHeight="1"/>
    <row r="30" spans="2:21" s="1" customFormat="1">
      <c r="B30" s="45" t="s">
        <v>63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  <row r="31" spans="2:21" s="1" customFormat="1" ht="5.0999999999999996" customHeight="1"/>
    <row r="32" spans="2:21" s="1" customFormat="1"/>
    <row r="33" spans="2:21" s="1" customFormat="1">
      <c r="B33" s="11" t="s">
        <v>64</v>
      </c>
    </row>
    <row r="34" spans="2:21" s="1" customFormat="1" ht="5.0999999999999996" customHeight="1"/>
    <row r="35" spans="2:21" s="1" customFormat="1">
      <c r="B35" s="5" t="s">
        <v>52</v>
      </c>
      <c r="C35" s="6" t="s">
        <v>53</v>
      </c>
      <c r="D35" s="6" t="s">
        <v>54</v>
      </c>
      <c r="E35" s="6" t="s">
        <v>55</v>
      </c>
      <c r="F35" s="6" t="s">
        <v>56</v>
      </c>
      <c r="G35" s="6" t="s">
        <v>57</v>
      </c>
    </row>
    <row r="36" spans="2:21" s="1" customFormat="1">
      <c r="B36" s="6" t="s">
        <v>53</v>
      </c>
      <c r="C36" s="12">
        <v>1</v>
      </c>
      <c r="D36" s="12" t="s">
        <v>52</v>
      </c>
      <c r="E36" s="12" t="s">
        <v>52</v>
      </c>
      <c r="F36" s="12" t="s">
        <v>52</v>
      </c>
      <c r="G36" s="12" t="s">
        <v>52</v>
      </c>
    </row>
    <row r="37" spans="2:21" s="1" customFormat="1">
      <c r="B37" s="6" t="s">
        <v>54</v>
      </c>
      <c r="C37" s="13">
        <v>0.22853545984351301</v>
      </c>
      <c r="D37" s="13">
        <v>1</v>
      </c>
      <c r="E37" s="13" t="s">
        <v>52</v>
      </c>
      <c r="F37" s="13" t="s">
        <v>52</v>
      </c>
      <c r="G37" s="13" t="s">
        <v>52</v>
      </c>
    </row>
    <row r="38" spans="2:21" s="1" customFormat="1">
      <c r="B38" s="6" t="s">
        <v>55</v>
      </c>
      <c r="C38" s="12">
        <v>0.19755858881331101</v>
      </c>
      <c r="D38" s="12">
        <v>0.97377023940275298</v>
      </c>
      <c r="E38" s="12">
        <v>1</v>
      </c>
      <c r="F38" s="12" t="s">
        <v>52</v>
      </c>
      <c r="G38" s="12" t="s">
        <v>52</v>
      </c>
    </row>
    <row r="39" spans="2:21" s="1" customFormat="1">
      <c r="B39" s="6" t="s">
        <v>56</v>
      </c>
      <c r="C39" s="13">
        <v>-2.9766863292684902E-2</v>
      </c>
      <c r="D39" s="13">
        <v>8.0998522697991404E-2</v>
      </c>
      <c r="E39" s="13">
        <v>0.103607935004049</v>
      </c>
      <c r="F39" s="13">
        <v>1</v>
      </c>
      <c r="G39" s="13" t="s">
        <v>52</v>
      </c>
    </row>
    <row r="40" spans="2:21" s="1" customFormat="1">
      <c r="B40" s="6" t="s">
        <v>57</v>
      </c>
      <c r="C40" s="12">
        <v>3.36297519329311E-2</v>
      </c>
      <c r="D40" s="12">
        <v>0.487733638756497</v>
      </c>
      <c r="E40" s="12">
        <v>0.65969102790551304</v>
      </c>
      <c r="F40" s="12">
        <v>0.21898968725034901</v>
      </c>
      <c r="G40" s="12">
        <v>1</v>
      </c>
    </row>
    <row r="41" spans="2:21" s="1" customFormat="1" ht="9.9499999999999993" customHeight="1"/>
    <row r="42" spans="2:21" s="1" customFormat="1">
      <c r="B42" s="45" t="s">
        <v>65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</row>
    <row r="43" spans="2:21" s="1" customFormat="1" ht="5.0999999999999996" customHeight="1"/>
    <row r="44" spans="2:21" s="1" customFormat="1">
      <c r="B44" s="5" t="s">
        <v>52</v>
      </c>
      <c r="C44" s="6" t="s">
        <v>65</v>
      </c>
      <c r="D44" s="6" t="s">
        <v>66</v>
      </c>
    </row>
    <row r="45" spans="2:21" s="1" customFormat="1">
      <c r="B45" s="6" t="s">
        <v>55</v>
      </c>
      <c r="C45" s="12">
        <v>0.99343383839511701</v>
      </c>
      <c r="D45" s="12">
        <v>0.99305862916055299</v>
      </c>
    </row>
    <row r="46" spans="2:21" s="1" customFormat="1">
      <c r="B46" s="6" t="s">
        <v>57</v>
      </c>
      <c r="C46" s="13">
        <v>0.27536359018577</v>
      </c>
      <c r="D46" s="13">
        <v>0.24474515033446501</v>
      </c>
    </row>
    <row r="47" spans="2:21" s="1" customFormat="1" ht="9.9499999999999993" customHeight="1"/>
    <row r="54" spans="2:21" s="1" customFormat="1">
      <c r="B54" s="45" t="s">
        <v>67</v>
      </c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</row>
    <row r="55" spans="2:21" s="1" customFormat="1" ht="5.0999999999999996" customHeight="1"/>
    <row r="56" spans="2:21" s="1" customFormat="1"/>
    <row r="57" spans="2:21" s="1" customFormat="1">
      <c r="B57" s="11" t="s">
        <v>68</v>
      </c>
    </row>
    <row r="58" spans="2:21" s="1" customFormat="1" ht="5.0999999999999996" customHeight="1"/>
    <row r="59" spans="2:21" s="1" customFormat="1">
      <c r="B59" s="5" t="s">
        <v>52</v>
      </c>
      <c r="C59" s="6" t="s">
        <v>69</v>
      </c>
      <c r="D59" s="6" t="s">
        <v>70</v>
      </c>
      <c r="E59" s="6" t="s">
        <v>71</v>
      </c>
      <c r="F59" s="6" t="s">
        <v>72</v>
      </c>
      <c r="G59" s="6" t="s">
        <v>73</v>
      </c>
    </row>
    <row r="60" spans="2:21" s="1" customFormat="1">
      <c r="B60" s="6" t="s">
        <v>74</v>
      </c>
      <c r="C60" s="12">
        <v>-7.14158010082247E-3</v>
      </c>
      <c r="D60" s="12">
        <v>-6.9476385166663502E-3</v>
      </c>
      <c r="E60" s="12">
        <v>1.05672787099812E-2</v>
      </c>
      <c r="F60" s="12">
        <v>0.67582017062510003</v>
      </c>
      <c r="G60" s="7">
        <v>0.49946723563817802</v>
      </c>
    </row>
    <row r="61" spans="2:21" s="1" customFormat="1">
      <c r="B61" s="6" t="s">
        <v>75</v>
      </c>
      <c r="C61" s="13">
        <v>-7.3101849429332996E-2</v>
      </c>
      <c r="D61" s="13">
        <v>-8.9579029164836593E-2</v>
      </c>
      <c r="E61" s="13">
        <v>6.1908626749470702E-2</v>
      </c>
      <c r="F61" s="13">
        <v>1.18080230926715</v>
      </c>
      <c r="G61" s="9">
        <v>0.23824261927637699</v>
      </c>
    </row>
    <row r="62" spans="2:21" s="1" customFormat="1">
      <c r="B62" s="6" t="s">
        <v>76</v>
      </c>
      <c r="C62" s="12">
        <v>0.85684658301708605</v>
      </c>
      <c r="D62" s="12">
        <v>0.868402918489529</v>
      </c>
      <c r="E62" s="12">
        <v>6.7448941033232901E-2</v>
      </c>
      <c r="F62" s="12">
        <v>12.7036328501423</v>
      </c>
      <c r="G62" s="8">
        <v>5.6843418860808002E-14</v>
      </c>
    </row>
    <row r="63" spans="2:21" s="1" customFormat="1">
      <c r="B63" s="6" t="s">
        <v>77</v>
      </c>
      <c r="C63" s="13">
        <v>0.49009380435744598</v>
      </c>
      <c r="D63" s="13">
        <v>0.51653251897223296</v>
      </c>
      <c r="E63" s="13">
        <v>0.20774738849978899</v>
      </c>
      <c r="F63" s="13">
        <v>2.3590852712834098</v>
      </c>
      <c r="G63" s="10">
        <v>1.8703664758106701E-2</v>
      </c>
    </row>
    <row r="64" spans="2:21" s="1" customFormat="1">
      <c r="B64" s="6" t="s">
        <v>78</v>
      </c>
      <c r="C64" s="12">
        <v>-1.99649127176924E-2</v>
      </c>
      <c r="D64" s="12">
        <v>-1.26638080490488E-2</v>
      </c>
      <c r="E64" s="12">
        <v>2.1978257269227398E-2</v>
      </c>
      <c r="F64" s="12">
        <v>0.90839380361818101</v>
      </c>
      <c r="G64" s="7">
        <v>0.36410769352284</v>
      </c>
    </row>
    <row r="65" spans="2:21" s="1" customFormat="1">
      <c r="B65" s="6" t="s">
        <v>79</v>
      </c>
      <c r="C65" s="13">
        <v>0.177116800355552</v>
      </c>
      <c r="D65" s="13">
        <v>0.16635503989106301</v>
      </c>
      <c r="E65" s="13">
        <v>0.15012997270752201</v>
      </c>
      <c r="F65" s="13">
        <v>1.1797564281224799</v>
      </c>
      <c r="G65" s="9">
        <v>0.23865807313853801</v>
      </c>
    </row>
    <row r="66" spans="2:21" s="1" customFormat="1">
      <c r="B66" s="6" t="s">
        <v>80</v>
      </c>
      <c r="C66" s="12">
        <v>0.24639040567374701</v>
      </c>
      <c r="D66" s="12">
        <v>0.234544974700097</v>
      </c>
      <c r="E66" s="12">
        <v>0.120789543650223</v>
      </c>
      <c r="F66" s="12">
        <v>2.0398322423274702</v>
      </c>
      <c r="G66" s="8">
        <v>4.1892085038796302E-2</v>
      </c>
    </row>
    <row r="67" spans="2:21" s="1" customFormat="1" ht="9.9499999999999993" customHeight="1"/>
    <row r="70" spans="2:21" s="1" customFormat="1">
      <c r="B70" s="45" t="s">
        <v>81</v>
      </c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</row>
    <row r="71" spans="2:21" s="1" customFormat="1" ht="5.0999999999999996" customHeight="1"/>
    <row r="72" spans="2:21" s="1" customFormat="1"/>
    <row r="73" spans="2:21" s="1" customFormat="1">
      <c r="B73" s="11" t="s">
        <v>68</v>
      </c>
    </row>
    <row r="74" spans="2:21" s="1" customFormat="1" ht="5.0999999999999996" customHeight="1"/>
    <row r="75" spans="2:21" s="1" customFormat="1">
      <c r="B75" s="5" t="s">
        <v>52</v>
      </c>
      <c r="C75" s="6" t="s">
        <v>69</v>
      </c>
      <c r="D75" s="6" t="s">
        <v>70</v>
      </c>
      <c r="E75" s="6" t="s">
        <v>71</v>
      </c>
      <c r="F75" s="6" t="s">
        <v>72</v>
      </c>
      <c r="G75" s="6" t="s">
        <v>73</v>
      </c>
    </row>
    <row r="76" spans="2:21" s="1" customFormat="1">
      <c r="B76" s="6" t="s">
        <v>82</v>
      </c>
      <c r="C76" s="12">
        <v>-1.8011594336394501E-2</v>
      </c>
      <c r="D76" s="12">
        <v>-2.1209596811709398E-2</v>
      </c>
      <c r="E76" s="12">
        <v>1.77696019319095E-2</v>
      </c>
      <c r="F76" s="12">
        <v>1.0136183357068</v>
      </c>
      <c r="G76" s="7">
        <v>0.31125511656745197</v>
      </c>
    </row>
    <row r="77" spans="2:21" s="1" customFormat="1">
      <c r="B77" s="6" t="s">
        <v>83</v>
      </c>
      <c r="C77" s="13">
        <v>0.120754411273821</v>
      </c>
      <c r="D77" s="13">
        <v>0.10550421779130199</v>
      </c>
      <c r="E77" s="13">
        <v>5.0987334347749401E-2</v>
      </c>
      <c r="F77" s="13">
        <v>2.3683217179042599</v>
      </c>
      <c r="G77" s="10">
        <v>1.8248332845985302E-2</v>
      </c>
    </row>
    <row r="78" spans="2:21" s="1" customFormat="1">
      <c r="B78" s="6" t="s">
        <v>84</v>
      </c>
      <c r="C78" s="12">
        <v>4.3639880291240399E-2</v>
      </c>
      <c r="D78" s="12">
        <v>3.6063329544496002E-2</v>
      </c>
      <c r="E78" s="12">
        <v>3.7048555058530601E-2</v>
      </c>
      <c r="F78" s="12">
        <v>1.1779104535196201</v>
      </c>
      <c r="G78" s="7">
        <v>0.239392597727317</v>
      </c>
    </row>
  </sheetData>
  <mergeCells count="6">
    <mergeCell ref="B70:U70"/>
    <mergeCell ref="B10:U10"/>
    <mergeCell ref="B21:U21"/>
    <mergeCell ref="B30:U30"/>
    <mergeCell ref="B42:U42"/>
    <mergeCell ref="B54:U54"/>
  </mergeCells>
  <pageMargins left="0.75" right="0.75" top="1" bottom="1" header="0.5" footer="0.5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PENDANAAN</vt:lpstr>
      <vt:lpstr>PENDA</vt:lpstr>
      <vt:lpstr>RISK</vt:lpstr>
      <vt:lpstr>DIVIDENT</vt:lpstr>
      <vt:lpstr>NILAI PER</vt:lpstr>
      <vt:lpstr>INVI</vt:lpstr>
      <vt:lpstr>TABULASI DATA</vt:lpstr>
      <vt:lpstr>PLS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FATIMAH</dc:creator>
  <cp:lastModifiedBy>10</cp:lastModifiedBy>
  <cp:lastPrinted>2023-05-01T04:27:51Z</cp:lastPrinted>
  <dcterms:created xsi:type="dcterms:W3CDTF">2023-02-14T10:44:00Z</dcterms:created>
  <dcterms:modified xsi:type="dcterms:W3CDTF">2023-05-27T12:00:49Z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D2AB576267304F5AA93BE3F39412EC23</vt:lpwstr>
  </property>
  <property fmtid="{D5CDD505-2E9C-101B-9397-08002B2CF9AE}" pid="3" name="KSOProductBuildVer">
    <vt:lpwstr>1033-11.2.0.11516</vt:lpwstr>
  </property>
</Properties>
</file>