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xr:revisionPtr revIDLastSave="0" documentId="13_ncr:1000001_{CAE655DF-B89F-DB46-9068-F75DDEA3D000}" xr6:coauthVersionLast="47" xr6:coauthVersionMax="47" xr10:uidLastSave="{00000000-0000-0000-0000-000000000000}"/>
  <bookViews>
    <workbookView xWindow="0" yWindow="60" windowWidth="11400" windowHeight="8700" xr2:uid="{00000000-000D-0000-FFFF-FFFF00000000}"/>
  </bookViews>
  <sheets>
    <sheet name="Sheet1" sheetId="3" r:id="rId1"/>
    <sheet name="Sheet2" sheetId="4" state="hidden" r:id="rId2"/>
    <sheet name="Sheet3" sheetId="5" state="hidden" r:id="rId3"/>
    <sheet name="Sheet4" sheetId="6" state="hidden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5" i="5" l="1"/>
  <c r="K46" i="5"/>
  <c r="K44" i="5"/>
  <c r="K27" i="5"/>
  <c r="K26" i="5"/>
  <c r="M5" i="5"/>
  <c r="M6" i="5"/>
  <c r="M7" i="5"/>
  <c r="M8" i="5"/>
  <c r="M4" i="5"/>
  <c r="C57" i="4"/>
  <c r="C2" i="4"/>
  <c r="O13" i="4"/>
  <c r="D57" i="4"/>
  <c r="D2" i="4"/>
  <c r="E57" i="4"/>
  <c r="E2" i="4"/>
  <c r="F57" i="4"/>
  <c r="F2" i="4"/>
  <c r="O36" i="4"/>
  <c r="G57" i="4"/>
  <c r="G2" i="4"/>
  <c r="O37" i="4"/>
  <c r="H57" i="4"/>
  <c r="H2" i="4"/>
  <c r="I57" i="4"/>
  <c r="I2" i="4"/>
  <c r="J57" i="4"/>
  <c r="J2" i="4"/>
  <c r="O44" i="4"/>
  <c r="B57" i="4"/>
  <c r="B2" i="4"/>
  <c r="O56" i="4"/>
  <c r="O55" i="4"/>
  <c r="O50" i="4"/>
  <c r="O42" i="4"/>
  <c r="O38" i="4"/>
  <c r="O32" i="4"/>
  <c r="O31" i="4"/>
  <c r="O30" i="4"/>
  <c r="O25" i="4"/>
  <c r="O24" i="4"/>
  <c r="O20" i="4"/>
  <c r="O18" i="4"/>
  <c r="O14" i="4"/>
  <c r="O12" i="4"/>
  <c r="O7" i="4"/>
  <c r="O19" i="4"/>
  <c r="O26" i="4"/>
  <c r="O43" i="4"/>
  <c r="O45" i="4"/>
  <c r="O46" i="4"/>
  <c r="O8" i="4"/>
  <c r="O54" i="4"/>
  <c r="O57" i="4"/>
  <c r="O58" i="4"/>
  <c r="O49" i="4"/>
  <c r="O48" i="4"/>
  <c r="O33" i="4"/>
  <c r="O34" i="4"/>
  <c r="O21" i="4"/>
  <c r="O22" i="4"/>
  <c r="O15" i="4"/>
  <c r="O16" i="4"/>
  <c r="O6" i="4"/>
  <c r="O39" i="4"/>
  <c r="O40" i="4"/>
  <c r="O27" i="4"/>
  <c r="O28" i="4"/>
  <c r="C112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B112" i="3"/>
  <c r="I54" i="3"/>
  <c r="I107" i="3"/>
  <c r="O54" i="3"/>
  <c r="O107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P89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P90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P91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P94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P10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56" i="3"/>
  <c r="C54" i="3"/>
  <c r="C107" i="3"/>
  <c r="D54" i="3"/>
  <c r="D107" i="3"/>
  <c r="E54" i="3"/>
  <c r="E107" i="3"/>
  <c r="F54" i="3"/>
  <c r="F107" i="3"/>
  <c r="G54" i="3"/>
  <c r="G107" i="3"/>
  <c r="H54" i="3"/>
  <c r="H107" i="3"/>
  <c r="J54" i="3"/>
  <c r="J107" i="3"/>
  <c r="K54" i="3"/>
  <c r="K107" i="3"/>
  <c r="L54" i="3"/>
  <c r="L107" i="3"/>
  <c r="M54" i="3"/>
  <c r="M107" i="3"/>
  <c r="N54" i="3"/>
  <c r="N107" i="3"/>
  <c r="P54" i="3"/>
  <c r="P107" i="3"/>
  <c r="B54" i="3"/>
  <c r="B107" i="3"/>
  <c r="M108" i="3"/>
  <c r="M109" i="3"/>
  <c r="M110" i="3"/>
  <c r="M111" i="3"/>
  <c r="N108" i="3"/>
  <c r="J108" i="3"/>
  <c r="F108" i="3"/>
  <c r="E108" i="3"/>
  <c r="E109" i="3"/>
  <c r="E110" i="3"/>
  <c r="E111" i="3"/>
  <c r="P108" i="3"/>
  <c r="P109" i="3"/>
  <c r="P110" i="3"/>
  <c r="P111" i="3"/>
  <c r="L108" i="3"/>
  <c r="L109" i="3"/>
  <c r="L110" i="3"/>
  <c r="L111" i="3"/>
  <c r="H108" i="3"/>
  <c r="H109" i="3"/>
  <c r="H110" i="3"/>
  <c r="H111" i="3"/>
  <c r="D108" i="3"/>
  <c r="D109" i="3"/>
  <c r="D110" i="3"/>
  <c r="D111" i="3"/>
  <c r="I108" i="3"/>
  <c r="I109" i="3"/>
  <c r="I110" i="3"/>
  <c r="I111" i="3"/>
  <c r="O108" i="3"/>
  <c r="O109" i="3"/>
  <c r="O110" i="3"/>
  <c r="O111" i="3"/>
  <c r="K108" i="3"/>
  <c r="K109" i="3"/>
  <c r="K110" i="3"/>
  <c r="K111" i="3"/>
  <c r="G108" i="3"/>
  <c r="G109" i="3"/>
  <c r="G110" i="3"/>
  <c r="G111" i="3"/>
  <c r="N109" i="3"/>
  <c r="N110" i="3"/>
  <c r="N111" i="3"/>
  <c r="J109" i="3"/>
  <c r="J110" i="3"/>
  <c r="J111" i="3"/>
  <c r="F109" i="3"/>
  <c r="F110" i="3"/>
  <c r="F111" i="3"/>
  <c r="C108" i="3"/>
  <c r="C109" i="3"/>
  <c r="C110" i="3"/>
  <c r="C111" i="3"/>
  <c r="O9" i="4"/>
  <c r="K57" i="4"/>
  <c r="K58" i="4"/>
  <c r="O29" i="4"/>
  <c r="O51" i="4"/>
  <c r="O52" i="4"/>
  <c r="O10" i="4"/>
  <c r="O41" i="4"/>
  <c r="B108" i="3"/>
  <c r="B109" i="3"/>
  <c r="B110" i="3"/>
  <c r="B111" i="3"/>
  <c r="O47" i="4"/>
  <c r="O23" i="4"/>
  <c r="O35" i="4"/>
  <c r="O53" i="4"/>
  <c r="O17" i="4"/>
  <c r="O59" i="4"/>
  <c r="O11" i="4"/>
</calcChain>
</file>

<file path=xl/sharedStrings.xml><?xml version="1.0" encoding="utf-8"?>
<sst xmlns="http://schemas.openxmlformats.org/spreadsheetml/2006/main" count="450" uniqueCount="87">
  <si>
    <t>Responden</t>
  </si>
  <si>
    <t>X2</t>
  </si>
  <si>
    <t>(X)2</t>
  </si>
  <si>
    <t>N'</t>
  </si>
  <si>
    <t>No.</t>
  </si>
  <si>
    <t>Desain</t>
  </si>
  <si>
    <t>Warna</t>
  </si>
  <si>
    <t>Bentuk fisik</t>
  </si>
  <si>
    <t>Elegan</t>
  </si>
  <si>
    <t>Warna terang</t>
  </si>
  <si>
    <t>Karton</t>
  </si>
  <si>
    <t>Banyak warna</t>
  </si>
  <si>
    <t>Plastik</t>
  </si>
  <si>
    <t>Warna gelap</t>
  </si>
  <si>
    <t>Botol</t>
  </si>
  <si>
    <t>Simpel</t>
  </si>
  <si>
    <t xml:space="preserve">Unik </t>
  </si>
  <si>
    <t xml:space="preserve">Karton </t>
  </si>
  <si>
    <t>Faktor</t>
  </si>
  <si>
    <t>Item</t>
  </si>
  <si>
    <t>Nomor kombinasi</t>
  </si>
  <si>
    <t>Jumlah</t>
  </si>
  <si>
    <t>Unik</t>
  </si>
  <si>
    <t>Rata-rata</t>
  </si>
  <si>
    <t>Utility</t>
  </si>
  <si>
    <t>Constant</t>
  </si>
  <si>
    <t>X item</t>
  </si>
  <si>
    <t>X item - Utility</t>
  </si>
  <si>
    <t>3,07</t>
  </si>
  <si>
    <t xml:space="preserve">Elegan </t>
  </si>
  <si>
    <t xml:space="preserve">Plastik </t>
  </si>
  <si>
    <t xml:space="preserve">Botol  </t>
  </si>
  <si>
    <t xml:space="preserve">Simpel </t>
  </si>
  <si>
    <t>Jenis Kelamin</t>
  </si>
  <si>
    <t>Jenis Pekerjaan/Bidang Usaha</t>
  </si>
  <si>
    <t>Kelompok Usia</t>
  </si>
  <si>
    <t>Tujuan membeli produk</t>
  </si>
  <si>
    <t>Swasta</t>
  </si>
  <si>
    <t>Wiraswasta</t>
  </si>
  <si>
    <t>konsumsi pribadi</t>
  </si>
  <si>
    <t>lainnya</t>
  </si>
  <si>
    <t xml:space="preserve">≤ 20 tahun </t>
  </si>
  <si>
    <t xml:space="preserve">21 – 30 tahun </t>
  </si>
  <si>
    <t xml:space="preserve">31 – 40 tahun </t>
  </si>
  <si>
    <t>41 – 50 tahun</t>
  </si>
  <si>
    <t>Laki-laki</t>
  </si>
  <si>
    <t>Perempuan</t>
  </si>
  <si>
    <t>Pelajar</t>
  </si>
  <si>
    <t>≥ 51 tahun</t>
  </si>
  <si>
    <t>jumlah</t>
  </si>
  <si>
    <t>prosentase</t>
  </si>
  <si>
    <t>Konsumsi pribadi</t>
  </si>
  <si>
    <t xml:space="preserve">Oleh-oleh </t>
  </si>
  <si>
    <t>Lainnya</t>
  </si>
  <si>
    <t xml:space="preserve"> oleh-oleh </t>
  </si>
  <si>
    <t>No KanseiWord</t>
  </si>
  <si>
    <t>1 Bentuksimple</t>
  </si>
  <si>
    <t>2 Bentukunik</t>
  </si>
  <si>
    <t>3 Warnaidentitasproduk</t>
  </si>
  <si>
    <t>4 Volumeisi</t>
  </si>
  <si>
    <t>5 Informasiproduklengkap</t>
  </si>
  <si>
    <t>6 Informasikemasanlengkap</t>
  </si>
  <si>
    <t>7 Rapi</t>
  </si>
  <si>
    <t>8 Produkterlindungi</t>
  </si>
  <si>
    <t>9 Mudahdibawa</t>
  </si>
  <si>
    <t>10 Reasonableprice(Hargalayak</t>
  </si>
  <si>
    <t>Tidakmerusakisi</t>
  </si>
  <si>
    <t>12 Ramahlingkungan</t>
  </si>
  <si>
    <t>13 Mudahdisimpan</t>
  </si>
  <si>
    <t>14 BahanHigenis</t>
  </si>
  <si>
    <t>15 Desainmenarik</t>
  </si>
  <si>
    <t>X1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</si>
  <si>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</si>
  <si>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</si>
  <si>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</si>
  <si>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</si>
  <si>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</si>
  <si>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</si>
  <si>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</si>
  <si>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</si>
  <si>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</si>
  <si>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</si>
  <si>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</si>
  <si>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</si>
  <si>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</si>
  <si>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</t>
  </si>
  <si>
    <t>Kriteria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</si>
</sst>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Arial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2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/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2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Fill="1" applyBorder="1"/>
    <xf numFmtId="9" fontId="0" fillId="0" borderId="0" xfId="1" applyFont="1"/>
    <xf numFmtId="9" fontId="0" fillId="0" borderId="0" xfId="1" applyNumberFormat="1" applyFont="1"/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6" fillId="0" borderId="2" xfId="0" applyFont="1" applyFill="1" applyBorder="1"/>
    <xf numFmtId="2" fontId="6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4">
    <cellStyle name="Normal" xfId="0" builtinId="0"/>
    <cellStyle name="Normal 2" xfId="2" xr:uid="{00000000-0005-0000-0000-000001000000}"/>
    <cellStyle name="Normal 2 2" xfId="3" xr:uid="{00000000-0005-0000-0000-000002000000}"/>
    <cellStyle name="Persen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Kelompok Usia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Sheet3!$J$3</c:f>
              <c:strCache>
                <c:ptCount val="1"/>
                <c:pt idx="0">
                  <c:v>jumlah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30</a:t>
                    </a:r>
                  </a:p>
                  <a:p>
                    <a:r>
                      <a:rPr lang="en-US"/>
                      <a:t>59%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10</a:t>
                    </a:r>
                  </a:p>
                  <a:p>
                    <a:r>
                      <a:rPr lang="en-US"/>
                      <a:t>20%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5</a:t>
                    </a:r>
                  </a:p>
                  <a:p>
                    <a:r>
                      <a:rPr lang="en-US"/>
                      <a:t>10%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6</a:t>
                    </a:r>
                  </a:p>
                  <a:p>
                    <a:r>
                      <a:rPr lang="en-US"/>
                      <a:t>11%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</a:p>
                  <a:p>
                    <a:r>
                      <a:rPr lang="en-US"/>
                      <a:t>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Sheet3!$I$4:$I$8</c:f>
              <c:strCache>
                <c:ptCount val="5"/>
                <c:pt idx="0">
                  <c:v>≤ 20 tahun </c:v>
                </c:pt>
                <c:pt idx="1">
                  <c:v>21 – 30 tahun </c:v>
                </c:pt>
                <c:pt idx="2">
                  <c:v>31 – 40 tahun </c:v>
                </c:pt>
                <c:pt idx="3">
                  <c:v>41 – 50 tahun</c:v>
                </c:pt>
                <c:pt idx="4">
                  <c:v>≥ 51 tahun</c:v>
                </c:pt>
              </c:strCache>
            </c:strRef>
          </c:cat>
          <c:val>
            <c:numRef>
              <c:f>Sheet3!$J$4:$J$8</c:f>
              <c:numCache>
                <c:formatCode>General</c:formatCode>
                <c:ptCount val="5"/>
                <c:pt idx="0">
                  <c:v>30</c:v>
                </c:pt>
                <c:pt idx="1">
                  <c:v>10</c:v>
                </c:pt>
                <c:pt idx="2">
                  <c:v>5</c:v>
                </c:pt>
                <c:pt idx="3">
                  <c:v>6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A3-0A4C-8F89-F3545B904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217600"/>
        <c:axId val="541367040"/>
      </c:barChart>
      <c:catAx>
        <c:axId val="40217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41367040"/>
        <c:crosses val="autoZero"/>
        <c:auto val="1"/>
        <c:lblAlgn val="ctr"/>
        <c:lblOffset val="100"/>
        <c:noMultiLvlLbl val="0"/>
      </c:catAx>
      <c:valAx>
        <c:axId val="541367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2176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600"/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Sheet3!$I$25</c:f>
              <c:strCache>
                <c:ptCount val="1"/>
                <c:pt idx="0">
                  <c:v>Jenis Kelamin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20</a:t>
                    </a:r>
                  </a:p>
                  <a:p>
                    <a:r>
                      <a:rPr lang="en-US"/>
                      <a:t>39%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31</a:t>
                    </a:r>
                  </a:p>
                  <a:p>
                    <a:r>
                      <a:rPr lang="en-US"/>
                      <a:t>61%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Sheet3!$I$26:$I$27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Sheet3!$J$26:$J$27</c:f>
              <c:numCache>
                <c:formatCode>General</c:formatCode>
                <c:ptCount val="2"/>
                <c:pt idx="0">
                  <c:v>20</c:v>
                </c:pt>
                <c:pt idx="1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3-7B46-B9F3-31276E433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489024"/>
        <c:axId val="541366464"/>
      </c:barChart>
      <c:catAx>
        <c:axId val="55489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41366464"/>
        <c:crosses val="autoZero"/>
        <c:auto val="1"/>
        <c:lblAlgn val="ctr"/>
        <c:lblOffset val="100"/>
        <c:noMultiLvlLbl val="0"/>
      </c:catAx>
      <c:valAx>
        <c:axId val="541366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4890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Tujuan Membeli Produk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Sheet3!$I$43</c:f>
              <c:strCache>
                <c:ptCount val="1"/>
                <c:pt idx="0">
                  <c:v>Tujuan membeli produk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24</a:t>
                    </a:r>
                  </a:p>
                  <a:p>
                    <a:r>
                      <a:rPr lang="en-US"/>
                      <a:t>47%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18</a:t>
                    </a:r>
                  </a:p>
                  <a:p>
                    <a:r>
                      <a:rPr lang="en-US"/>
                      <a:t>35%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9</a:t>
                    </a:r>
                  </a:p>
                  <a:p>
                    <a:r>
                      <a:rPr lang="en-US"/>
                      <a:t>18%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Sheet3!$I$44:$I$46</c:f>
              <c:strCache>
                <c:ptCount val="3"/>
                <c:pt idx="0">
                  <c:v>Konsumsi pribadi</c:v>
                </c:pt>
                <c:pt idx="1">
                  <c:v>Oleh-oleh </c:v>
                </c:pt>
                <c:pt idx="2">
                  <c:v>Lainnya</c:v>
                </c:pt>
              </c:strCache>
            </c:strRef>
          </c:cat>
          <c:val>
            <c:numRef>
              <c:f>Sheet3!$J$44:$J$46</c:f>
              <c:numCache>
                <c:formatCode>General</c:formatCode>
                <c:ptCount val="3"/>
                <c:pt idx="0">
                  <c:v>24</c:v>
                </c:pt>
                <c:pt idx="1">
                  <c:v>18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5-3A42-92D8-10931D531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490048"/>
        <c:axId val="56624256"/>
      </c:barChart>
      <c:catAx>
        <c:axId val="55490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6624256"/>
        <c:crosses val="autoZero"/>
        <c:auto val="1"/>
        <c:lblAlgn val="ctr"/>
        <c:lblOffset val="100"/>
        <c:noMultiLvlLbl val="0"/>
      </c:catAx>
      <c:valAx>
        <c:axId val="56624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4900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 /><Relationship Id="rId2" Type="http://schemas.openxmlformats.org/officeDocument/2006/relationships/chart" Target="../charts/chart2.xml" /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323850</xdr:colOff>
      <xdr:row>8</xdr:row>
      <xdr:rowOff>166687</xdr:rowOff>
    </xdr:from>
    <xdr:to>
      <xdr:col>14</xdr:col>
      <xdr:colOff>19050</xdr:colOff>
      <xdr:row>22</xdr:row>
      <xdr:rowOff>109537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438150</xdr:colOff>
      <xdr:row>27</xdr:row>
      <xdr:rowOff>61912</xdr:rowOff>
    </xdr:from>
    <xdr:to>
      <xdr:col>14</xdr:col>
      <xdr:colOff>133350</xdr:colOff>
      <xdr:row>41</xdr:row>
      <xdr:rowOff>4762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552450</xdr:colOff>
      <xdr:row>46</xdr:row>
      <xdr:rowOff>119062</xdr:rowOff>
    </xdr:from>
    <xdr:to>
      <xdr:col>14</xdr:col>
      <xdr:colOff>247650</xdr:colOff>
      <xdr:row>60</xdr:row>
      <xdr:rowOff>128587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12"/>
  <sheetViews>
    <sheetView tabSelected="1" topLeftCell="V1" workbookViewId="0">
      <selection activeCell="AE17" sqref="AE17"/>
    </sheetView>
  </sheetViews>
  <sheetFormatPr defaultColWidth="9.14453125" defaultRowHeight="13.5" x14ac:dyDescent="0.15"/>
  <cols>
    <col min="1" max="1" width="10.35546875" style="30" customWidth="1"/>
    <col min="2" max="27" width="9.14453125" style="30"/>
    <col min="28" max="28" width="4.3046875" style="30" customWidth="1"/>
    <col min="29" max="29" width="9.14453125" style="38"/>
    <col min="30" max="30" width="9.14453125" style="38" customWidth="1"/>
    <col min="31" max="31" width="16.27734375" style="38" customWidth="1"/>
    <col min="32" max="32" width="9.14453125" style="38"/>
    <col min="33" max="33" width="9.14453125" style="30"/>
    <col min="34" max="34" width="11.1640625" style="30" customWidth="1"/>
    <col min="35" max="35" width="13.71875" style="30" customWidth="1"/>
    <col min="36" max="38" width="9.14453125" style="30"/>
    <col min="39" max="39" width="13.98828125" style="30" customWidth="1"/>
    <col min="40" max="16384" width="9.14453125" style="30"/>
  </cols>
  <sheetData>
    <row r="1" spans="1:39" x14ac:dyDescent="0.15">
      <c r="B1" s="46" t="s">
        <v>86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39" x14ac:dyDescent="0.15">
      <c r="A2" s="30" t="s">
        <v>0</v>
      </c>
      <c r="B2" s="30" t="s">
        <v>71</v>
      </c>
      <c r="C2" s="30" t="s">
        <v>1</v>
      </c>
      <c r="D2" s="30" t="s">
        <v>72</v>
      </c>
      <c r="E2" s="30" t="s">
        <v>73</v>
      </c>
      <c r="F2" s="30" t="s">
        <v>74</v>
      </c>
      <c r="G2" s="30" t="s">
        <v>75</v>
      </c>
      <c r="H2" s="30" t="s">
        <v>76</v>
      </c>
      <c r="I2" s="30" t="s">
        <v>77</v>
      </c>
      <c r="J2" s="30" t="s">
        <v>78</v>
      </c>
      <c r="K2" s="30" t="s">
        <v>79</v>
      </c>
      <c r="L2" s="30" t="s">
        <v>80</v>
      </c>
      <c r="M2" s="30" t="s">
        <v>81</v>
      </c>
      <c r="N2" s="30" t="s">
        <v>82</v>
      </c>
      <c r="O2" s="30" t="s">
        <v>83</v>
      </c>
      <c r="P2" s="30" t="s">
        <v>84</v>
      </c>
    </row>
    <row r="3" spans="1:39" ht="14.25" x14ac:dyDescent="0.15">
      <c r="A3" s="30">
        <v>1</v>
      </c>
      <c r="B3" s="31">
        <v>4</v>
      </c>
      <c r="C3" s="31">
        <v>4</v>
      </c>
      <c r="D3" s="31">
        <v>3</v>
      </c>
      <c r="E3" s="31">
        <v>3</v>
      </c>
      <c r="F3" s="31">
        <v>4</v>
      </c>
      <c r="G3" s="31">
        <v>4</v>
      </c>
      <c r="H3" s="31">
        <v>3</v>
      </c>
      <c r="I3" s="31">
        <v>4</v>
      </c>
      <c r="J3" s="31">
        <v>3</v>
      </c>
      <c r="K3" s="31">
        <v>4</v>
      </c>
      <c r="L3" s="31">
        <v>4</v>
      </c>
      <c r="M3" s="31">
        <v>3</v>
      </c>
      <c r="N3" s="31">
        <v>3</v>
      </c>
      <c r="O3" s="31">
        <v>2</v>
      </c>
      <c r="P3" s="31">
        <v>3</v>
      </c>
      <c r="R3" s="47" t="s">
        <v>4</v>
      </c>
      <c r="S3" s="17" t="s">
        <v>15</v>
      </c>
      <c r="T3" s="17" t="s">
        <v>15</v>
      </c>
      <c r="U3" s="17" t="s">
        <v>8</v>
      </c>
      <c r="V3" s="17" t="s">
        <v>16</v>
      </c>
      <c r="W3" s="17" t="s">
        <v>29</v>
      </c>
      <c r="X3" s="17" t="s">
        <v>22</v>
      </c>
      <c r="Y3" s="17" t="s">
        <v>22</v>
      </c>
      <c r="Z3" s="17" t="s">
        <v>32</v>
      </c>
      <c r="AA3" s="17" t="s">
        <v>29</v>
      </c>
      <c r="AC3" s="39" t="s">
        <v>18</v>
      </c>
      <c r="AD3" s="39" t="s">
        <v>19</v>
      </c>
      <c r="AE3" s="39" t="s">
        <v>20</v>
      </c>
      <c r="AF3" s="39" t="s">
        <v>21</v>
      </c>
    </row>
    <row r="4" spans="1:39" ht="27" x14ac:dyDescent="0.15">
      <c r="A4" s="30">
        <v>2</v>
      </c>
      <c r="B4" s="31">
        <v>4</v>
      </c>
      <c r="C4" s="31">
        <v>3</v>
      </c>
      <c r="D4" s="31">
        <v>4</v>
      </c>
      <c r="E4" s="31">
        <v>3</v>
      </c>
      <c r="F4" s="31">
        <v>4</v>
      </c>
      <c r="G4" s="31">
        <v>4</v>
      </c>
      <c r="H4" s="31">
        <v>3</v>
      </c>
      <c r="I4" s="31">
        <v>4</v>
      </c>
      <c r="J4" s="31">
        <v>3</v>
      </c>
      <c r="K4" s="31">
        <v>4</v>
      </c>
      <c r="L4" s="31">
        <v>3</v>
      </c>
      <c r="M4" s="31">
        <v>4</v>
      </c>
      <c r="N4" s="31">
        <v>3</v>
      </c>
      <c r="O4" s="31">
        <v>3</v>
      </c>
      <c r="P4" s="31">
        <v>3</v>
      </c>
      <c r="R4" s="48"/>
      <c r="S4" s="17" t="s">
        <v>11</v>
      </c>
      <c r="T4" s="17" t="s">
        <v>9</v>
      </c>
      <c r="U4" s="17" t="s">
        <v>11</v>
      </c>
      <c r="V4" s="17" t="s">
        <v>11</v>
      </c>
      <c r="W4" s="17" t="s">
        <v>13</v>
      </c>
      <c r="X4" s="17" t="s">
        <v>13</v>
      </c>
      <c r="Y4" s="17" t="s">
        <v>9</v>
      </c>
      <c r="Z4" s="17" t="s">
        <v>13</v>
      </c>
      <c r="AA4" s="17" t="s">
        <v>9</v>
      </c>
      <c r="AC4" s="40" t="s">
        <v>5</v>
      </c>
      <c r="AD4" s="40" t="s">
        <v>8</v>
      </c>
      <c r="AE4" s="39">
        <v>3</v>
      </c>
      <c r="AF4" s="39">
        <v>147</v>
      </c>
    </row>
    <row r="5" spans="1:39" ht="14.25" x14ac:dyDescent="0.15">
      <c r="A5" s="30">
        <v>3</v>
      </c>
      <c r="B5" s="31">
        <v>3</v>
      </c>
      <c r="C5" s="31">
        <v>3</v>
      </c>
      <c r="D5" s="31">
        <v>2</v>
      </c>
      <c r="E5" s="31">
        <v>3</v>
      </c>
      <c r="F5" s="31">
        <v>4</v>
      </c>
      <c r="G5" s="31">
        <v>3</v>
      </c>
      <c r="H5" s="31">
        <v>3</v>
      </c>
      <c r="I5" s="31">
        <v>2</v>
      </c>
      <c r="J5" s="31">
        <v>3</v>
      </c>
      <c r="K5" s="31">
        <v>3</v>
      </c>
      <c r="L5" s="31">
        <v>4</v>
      </c>
      <c r="M5" s="31">
        <v>3</v>
      </c>
      <c r="N5" s="31">
        <v>3</v>
      </c>
      <c r="O5" s="31">
        <v>4</v>
      </c>
      <c r="P5" s="31">
        <v>3</v>
      </c>
      <c r="R5" s="49"/>
      <c r="S5" s="17" t="s">
        <v>10</v>
      </c>
      <c r="T5" s="17" t="s">
        <v>12</v>
      </c>
      <c r="U5" s="17" t="s">
        <v>14</v>
      </c>
      <c r="V5" s="17" t="s">
        <v>12</v>
      </c>
      <c r="W5" s="17" t="s">
        <v>30</v>
      </c>
      <c r="X5" s="17" t="s">
        <v>17</v>
      </c>
      <c r="Y5" s="17" t="s">
        <v>31</v>
      </c>
      <c r="Z5" s="17" t="s">
        <v>31</v>
      </c>
      <c r="AA5" s="17" t="s">
        <v>10</v>
      </c>
      <c r="AC5" s="41"/>
      <c r="AD5" s="41"/>
      <c r="AE5" s="39">
        <v>5</v>
      </c>
      <c r="AF5" s="39">
        <v>164</v>
      </c>
    </row>
    <row r="6" spans="1:39" ht="14.25" x14ac:dyDescent="0.15">
      <c r="A6" s="30">
        <v>4</v>
      </c>
      <c r="B6" s="31">
        <v>3</v>
      </c>
      <c r="C6" s="31">
        <v>4</v>
      </c>
      <c r="D6" s="31">
        <v>4</v>
      </c>
      <c r="E6" s="31">
        <v>3</v>
      </c>
      <c r="F6" s="31">
        <v>3</v>
      </c>
      <c r="G6" s="31">
        <v>4</v>
      </c>
      <c r="H6" s="31">
        <v>3</v>
      </c>
      <c r="I6" s="31">
        <v>4</v>
      </c>
      <c r="J6" s="31">
        <v>3</v>
      </c>
      <c r="K6" s="31">
        <v>4</v>
      </c>
      <c r="L6" s="31">
        <v>4</v>
      </c>
      <c r="M6" s="31">
        <v>3</v>
      </c>
      <c r="N6" s="31">
        <v>4</v>
      </c>
      <c r="O6" s="31">
        <v>3</v>
      </c>
      <c r="P6" s="31">
        <v>3</v>
      </c>
      <c r="R6" s="29">
        <v>1</v>
      </c>
      <c r="S6" s="28">
        <v>3</v>
      </c>
      <c r="T6" s="28">
        <v>3</v>
      </c>
      <c r="U6" s="28">
        <v>4</v>
      </c>
      <c r="V6" s="28">
        <v>3</v>
      </c>
      <c r="W6" s="28">
        <v>3</v>
      </c>
      <c r="X6" s="28">
        <v>3</v>
      </c>
      <c r="Y6" s="28">
        <v>3</v>
      </c>
      <c r="Z6" s="28">
        <v>3</v>
      </c>
      <c r="AA6" s="28">
        <v>4</v>
      </c>
      <c r="AC6" s="41"/>
      <c r="AD6" s="41"/>
      <c r="AE6" s="39">
        <v>9</v>
      </c>
      <c r="AF6" s="39">
        <v>158</v>
      </c>
      <c r="AH6" s="37" t="s">
        <v>18</v>
      </c>
      <c r="AI6" s="37" t="s">
        <v>19</v>
      </c>
      <c r="AJ6" s="37" t="s">
        <v>25</v>
      </c>
      <c r="AK6" s="37" t="s">
        <v>26</v>
      </c>
      <c r="AL6" s="37" t="s">
        <v>24</v>
      </c>
      <c r="AM6" s="37" t="s">
        <v>27</v>
      </c>
    </row>
    <row r="7" spans="1:39" ht="14.25" x14ac:dyDescent="0.15">
      <c r="A7" s="30">
        <v>5</v>
      </c>
      <c r="B7" s="31">
        <v>3</v>
      </c>
      <c r="C7" s="31">
        <v>4</v>
      </c>
      <c r="D7" s="31">
        <v>4</v>
      </c>
      <c r="E7" s="31">
        <v>3</v>
      </c>
      <c r="F7" s="31">
        <v>3</v>
      </c>
      <c r="G7" s="31">
        <v>3</v>
      </c>
      <c r="H7" s="31">
        <v>4</v>
      </c>
      <c r="I7" s="31">
        <v>4</v>
      </c>
      <c r="J7" s="31">
        <v>3</v>
      </c>
      <c r="K7" s="31">
        <v>4</v>
      </c>
      <c r="L7" s="31">
        <v>4</v>
      </c>
      <c r="M7" s="31">
        <v>4</v>
      </c>
      <c r="N7" s="31">
        <v>4</v>
      </c>
      <c r="O7" s="31">
        <v>3</v>
      </c>
      <c r="P7" s="31">
        <v>3</v>
      </c>
      <c r="R7" s="29">
        <v>2</v>
      </c>
      <c r="S7" s="29">
        <v>4</v>
      </c>
      <c r="T7" s="29">
        <v>4</v>
      </c>
      <c r="U7" s="29">
        <v>3</v>
      </c>
      <c r="V7" s="29">
        <v>4</v>
      </c>
      <c r="W7" s="29">
        <v>4</v>
      </c>
      <c r="X7" s="29">
        <v>3</v>
      </c>
      <c r="Y7" s="29">
        <v>4</v>
      </c>
      <c r="Z7" s="29">
        <v>4</v>
      </c>
      <c r="AA7" s="29">
        <v>3</v>
      </c>
      <c r="AC7" s="41"/>
      <c r="AD7" s="41"/>
      <c r="AE7" s="39" t="s">
        <v>21</v>
      </c>
      <c r="AF7" s="39">
        <v>469</v>
      </c>
      <c r="AH7" s="37" t="s">
        <v>5</v>
      </c>
      <c r="AI7" s="37" t="s">
        <v>8</v>
      </c>
      <c r="AJ7" s="37" t="s">
        <v>28</v>
      </c>
      <c r="AK7" s="37">
        <v>3.0653594771241828</v>
      </c>
      <c r="AL7" s="37">
        <v>-4.3572984749458143E-3</v>
      </c>
      <c r="AM7" s="37">
        <v>3.0697167755991286</v>
      </c>
    </row>
    <row r="8" spans="1:39" ht="14.25" x14ac:dyDescent="0.15">
      <c r="A8" s="30">
        <v>6</v>
      </c>
      <c r="B8" s="31">
        <v>4</v>
      </c>
      <c r="C8" s="31">
        <v>3</v>
      </c>
      <c r="D8" s="31">
        <v>3</v>
      </c>
      <c r="E8" s="31">
        <v>4</v>
      </c>
      <c r="F8" s="31">
        <v>3</v>
      </c>
      <c r="G8" s="31">
        <v>4</v>
      </c>
      <c r="H8" s="31">
        <v>3</v>
      </c>
      <c r="I8" s="31">
        <v>4</v>
      </c>
      <c r="J8" s="31">
        <v>4</v>
      </c>
      <c r="K8" s="31">
        <v>4</v>
      </c>
      <c r="L8" s="31">
        <v>4</v>
      </c>
      <c r="M8" s="31">
        <v>4</v>
      </c>
      <c r="N8" s="31">
        <v>3</v>
      </c>
      <c r="O8" s="31">
        <v>3</v>
      </c>
      <c r="P8" s="31">
        <v>3</v>
      </c>
      <c r="R8" s="29">
        <v>3</v>
      </c>
      <c r="S8" s="29">
        <v>3</v>
      </c>
      <c r="T8" s="29">
        <v>3</v>
      </c>
      <c r="U8" s="29">
        <v>3</v>
      </c>
      <c r="V8" s="29">
        <v>4</v>
      </c>
      <c r="W8" s="29">
        <v>3</v>
      </c>
      <c r="X8" s="29">
        <v>3</v>
      </c>
      <c r="Y8" s="29">
        <v>3</v>
      </c>
      <c r="Z8" s="29">
        <v>3</v>
      </c>
      <c r="AA8" s="29">
        <v>3</v>
      </c>
      <c r="AC8" s="41"/>
      <c r="AD8" s="41"/>
      <c r="AE8" s="39" t="s">
        <v>23</v>
      </c>
      <c r="AF8" s="39">
        <v>3.0653594771241828</v>
      </c>
      <c r="AH8" s="37"/>
      <c r="AI8" s="37" t="s">
        <v>15</v>
      </c>
      <c r="AJ8" s="37"/>
      <c r="AK8" s="37">
        <v>3.0980392156862746</v>
      </c>
      <c r="AL8" s="37">
        <v>2.8322440087146017E-2</v>
      </c>
      <c r="AM8" s="37">
        <v>3.0697167755991286</v>
      </c>
    </row>
    <row r="9" spans="1:39" ht="14.25" x14ac:dyDescent="0.15">
      <c r="A9" s="30">
        <v>7</v>
      </c>
      <c r="B9" s="31">
        <v>4</v>
      </c>
      <c r="C9" s="31">
        <v>3</v>
      </c>
      <c r="D9" s="31">
        <v>3</v>
      </c>
      <c r="E9" s="31">
        <v>4</v>
      </c>
      <c r="F9" s="31">
        <v>3</v>
      </c>
      <c r="G9" s="31">
        <v>4</v>
      </c>
      <c r="H9" s="31">
        <v>4</v>
      </c>
      <c r="I9" s="31">
        <v>4</v>
      </c>
      <c r="J9" s="31">
        <v>4</v>
      </c>
      <c r="K9" s="31">
        <v>4</v>
      </c>
      <c r="L9" s="31">
        <v>4</v>
      </c>
      <c r="M9" s="31">
        <v>3</v>
      </c>
      <c r="N9" s="31">
        <v>3</v>
      </c>
      <c r="O9" s="31">
        <v>3</v>
      </c>
      <c r="P9" s="31">
        <v>3</v>
      </c>
      <c r="R9" s="29">
        <v>4</v>
      </c>
      <c r="S9" s="29">
        <v>3</v>
      </c>
      <c r="T9" s="29">
        <v>3</v>
      </c>
      <c r="U9" s="29">
        <v>3</v>
      </c>
      <c r="V9" s="29">
        <v>3</v>
      </c>
      <c r="W9" s="29">
        <v>3</v>
      </c>
      <c r="X9" s="29">
        <v>3</v>
      </c>
      <c r="Y9" s="29">
        <v>3</v>
      </c>
      <c r="Z9" s="29">
        <v>3</v>
      </c>
      <c r="AA9" s="29">
        <v>3</v>
      </c>
      <c r="AC9" s="41"/>
      <c r="AD9" s="42"/>
      <c r="AE9" s="39" t="s">
        <v>24</v>
      </c>
      <c r="AF9" s="39">
        <v>-4.3572984749458143E-3</v>
      </c>
      <c r="AH9" s="37"/>
      <c r="AI9" s="37" t="s">
        <v>22</v>
      </c>
      <c r="AJ9" s="37"/>
      <c r="AK9" s="37">
        <v>3.0457516339869279</v>
      </c>
      <c r="AL9" s="37">
        <v>-2.3965141612200647E-2</v>
      </c>
      <c r="AM9" s="37">
        <v>3.0697167755991286</v>
      </c>
    </row>
    <row r="10" spans="1:39" ht="14.25" x14ac:dyDescent="0.15">
      <c r="A10" s="30">
        <v>8</v>
      </c>
      <c r="B10" s="31">
        <v>4</v>
      </c>
      <c r="C10" s="31">
        <v>4</v>
      </c>
      <c r="D10" s="31">
        <v>3</v>
      </c>
      <c r="E10" s="31">
        <v>4</v>
      </c>
      <c r="F10" s="31">
        <v>3</v>
      </c>
      <c r="G10" s="31">
        <v>4</v>
      </c>
      <c r="H10" s="31">
        <v>4</v>
      </c>
      <c r="I10" s="31">
        <v>4</v>
      </c>
      <c r="J10" s="31">
        <v>4</v>
      </c>
      <c r="K10" s="31">
        <v>4</v>
      </c>
      <c r="L10" s="31">
        <v>4</v>
      </c>
      <c r="M10" s="31">
        <v>3</v>
      </c>
      <c r="N10" s="31">
        <v>4</v>
      </c>
      <c r="O10" s="31">
        <v>3</v>
      </c>
      <c r="P10" s="31">
        <v>3</v>
      </c>
      <c r="R10" s="29">
        <v>5</v>
      </c>
      <c r="S10" s="29">
        <v>3</v>
      </c>
      <c r="T10" s="29">
        <v>3</v>
      </c>
      <c r="U10" s="29">
        <v>3</v>
      </c>
      <c r="V10" s="29">
        <v>3</v>
      </c>
      <c r="W10" s="29">
        <v>3</v>
      </c>
      <c r="X10" s="29">
        <v>3</v>
      </c>
      <c r="Y10" s="29">
        <v>3</v>
      </c>
      <c r="Z10" s="29">
        <v>3</v>
      </c>
      <c r="AA10" s="29">
        <v>3</v>
      </c>
      <c r="AC10" s="41"/>
      <c r="AD10" s="40" t="s">
        <v>15</v>
      </c>
      <c r="AE10" s="39">
        <v>1</v>
      </c>
      <c r="AF10" s="39">
        <v>156</v>
      </c>
      <c r="AH10" s="37" t="s">
        <v>6</v>
      </c>
      <c r="AI10" s="37" t="s">
        <v>9</v>
      </c>
      <c r="AJ10" s="37" t="s">
        <v>28</v>
      </c>
      <c r="AK10" s="37">
        <v>3.1241830065359477</v>
      </c>
      <c r="AL10" s="37">
        <v>5.4466230936819127E-2</v>
      </c>
      <c r="AM10" s="37">
        <v>3.0697167755991286</v>
      </c>
    </row>
    <row r="11" spans="1:39" ht="14.25" x14ac:dyDescent="0.15">
      <c r="A11" s="30">
        <v>9</v>
      </c>
      <c r="B11" s="31">
        <v>4</v>
      </c>
      <c r="C11" s="31">
        <v>3</v>
      </c>
      <c r="D11" s="31">
        <v>4</v>
      </c>
      <c r="E11" s="31">
        <v>3</v>
      </c>
      <c r="F11" s="31">
        <v>4</v>
      </c>
      <c r="G11" s="31">
        <v>4</v>
      </c>
      <c r="H11" s="31">
        <v>4</v>
      </c>
      <c r="I11" s="31">
        <v>4</v>
      </c>
      <c r="J11" s="31">
        <v>4</v>
      </c>
      <c r="K11" s="31">
        <v>4</v>
      </c>
      <c r="L11" s="31">
        <v>3</v>
      </c>
      <c r="M11" s="31">
        <v>3</v>
      </c>
      <c r="N11" s="31">
        <v>4</v>
      </c>
      <c r="O11" s="31">
        <v>3</v>
      </c>
      <c r="P11" s="31">
        <v>4</v>
      </c>
      <c r="R11" s="29">
        <v>6</v>
      </c>
      <c r="S11" s="29">
        <v>3</v>
      </c>
      <c r="T11" s="29">
        <v>3</v>
      </c>
      <c r="U11" s="29">
        <v>4</v>
      </c>
      <c r="V11" s="29">
        <v>3</v>
      </c>
      <c r="W11" s="29">
        <v>3</v>
      </c>
      <c r="X11" s="29">
        <v>3</v>
      </c>
      <c r="Y11" s="29">
        <v>3</v>
      </c>
      <c r="Z11" s="29">
        <v>3</v>
      </c>
      <c r="AA11" s="29">
        <v>4</v>
      </c>
      <c r="AC11" s="41"/>
      <c r="AD11" s="41"/>
      <c r="AE11" s="39">
        <v>2</v>
      </c>
      <c r="AF11" s="39">
        <v>162</v>
      </c>
      <c r="AH11" s="37"/>
      <c r="AI11" s="37" t="s">
        <v>11</v>
      </c>
      <c r="AJ11" s="37"/>
      <c r="AK11" s="37">
        <v>3.0457516339869279</v>
      </c>
      <c r="AL11" s="37">
        <v>-2.3965141612200647E-2</v>
      </c>
      <c r="AM11" s="37">
        <v>3.0697167755991286</v>
      </c>
    </row>
    <row r="12" spans="1:39" ht="14.25" x14ac:dyDescent="0.15">
      <c r="A12" s="30">
        <v>10</v>
      </c>
      <c r="B12" s="31">
        <v>4</v>
      </c>
      <c r="C12" s="31">
        <v>4</v>
      </c>
      <c r="D12" s="31">
        <v>3</v>
      </c>
      <c r="E12" s="31">
        <v>4</v>
      </c>
      <c r="F12" s="31">
        <v>3</v>
      </c>
      <c r="G12" s="31">
        <v>4</v>
      </c>
      <c r="H12" s="31">
        <v>3</v>
      </c>
      <c r="I12" s="31">
        <v>4</v>
      </c>
      <c r="J12" s="31">
        <v>4</v>
      </c>
      <c r="K12" s="31">
        <v>3</v>
      </c>
      <c r="L12" s="31">
        <v>4</v>
      </c>
      <c r="M12" s="31">
        <v>3</v>
      </c>
      <c r="N12" s="31">
        <v>3</v>
      </c>
      <c r="O12" s="31">
        <v>3</v>
      </c>
      <c r="P12" s="31">
        <v>3</v>
      </c>
      <c r="R12" s="29">
        <v>7</v>
      </c>
      <c r="S12" s="29">
        <v>4</v>
      </c>
      <c r="T12" s="29">
        <v>4</v>
      </c>
      <c r="U12" s="29">
        <v>3</v>
      </c>
      <c r="V12" s="29">
        <v>4</v>
      </c>
      <c r="W12" s="29">
        <v>4</v>
      </c>
      <c r="X12" s="29">
        <v>3</v>
      </c>
      <c r="Y12" s="29">
        <v>4</v>
      </c>
      <c r="Z12" s="29">
        <v>4</v>
      </c>
      <c r="AA12" s="29">
        <v>3</v>
      </c>
      <c r="AC12" s="41"/>
      <c r="AD12" s="41"/>
      <c r="AE12" s="39">
        <v>8</v>
      </c>
      <c r="AF12" s="39">
        <v>156</v>
      </c>
      <c r="AH12" s="37"/>
      <c r="AI12" s="37" t="s">
        <v>13</v>
      </c>
      <c r="AJ12" s="37"/>
      <c r="AK12" s="37">
        <v>3.0392156862745097</v>
      </c>
      <c r="AL12" s="37">
        <v>-3.0501089324618924E-2</v>
      </c>
      <c r="AM12" s="37">
        <v>3.0697167755991286</v>
      </c>
    </row>
    <row r="13" spans="1:39" ht="14.25" x14ac:dyDescent="0.15">
      <c r="A13" s="30">
        <v>11</v>
      </c>
      <c r="B13" s="31">
        <v>4</v>
      </c>
      <c r="C13" s="31">
        <v>4</v>
      </c>
      <c r="D13" s="31">
        <v>4</v>
      </c>
      <c r="E13" s="31">
        <v>3</v>
      </c>
      <c r="F13" s="31">
        <v>4</v>
      </c>
      <c r="G13" s="31">
        <v>4</v>
      </c>
      <c r="H13" s="31">
        <v>3</v>
      </c>
      <c r="I13" s="31">
        <v>4</v>
      </c>
      <c r="J13" s="31">
        <v>4</v>
      </c>
      <c r="K13" s="31">
        <v>4</v>
      </c>
      <c r="L13" s="31">
        <v>4</v>
      </c>
      <c r="M13" s="31">
        <v>4</v>
      </c>
      <c r="N13" s="31">
        <v>4</v>
      </c>
      <c r="O13" s="31">
        <v>3</v>
      </c>
      <c r="P13" s="31">
        <v>3</v>
      </c>
      <c r="R13" s="29">
        <v>8</v>
      </c>
      <c r="S13" s="29">
        <v>3</v>
      </c>
      <c r="T13" s="29">
        <v>3</v>
      </c>
      <c r="U13" s="29">
        <v>4</v>
      </c>
      <c r="V13" s="29">
        <v>3</v>
      </c>
      <c r="W13" s="29">
        <v>3</v>
      </c>
      <c r="X13" s="29">
        <v>3</v>
      </c>
      <c r="Y13" s="29">
        <v>3</v>
      </c>
      <c r="Z13" s="29">
        <v>3</v>
      </c>
      <c r="AA13" s="29">
        <v>4</v>
      </c>
      <c r="AC13" s="41"/>
      <c r="AD13" s="41"/>
      <c r="AE13" s="39" t="s">
        <v>21</v>
      </c>
      <c r="AF13" s="39">
        <v>474</v>
      </c>
      <c r="AH13" s="37" t="s">
        <v>7</v>
      </c>
      <c r="AI13" s="37" t="s">
        <v>10</v>
      </c>
      <c r="AJ13" s="37" t="s">
        <v>28</v>
      </c>
      <c r="AK13" s="37">
        <v>3</v>
      </c>
      <c r="AL13" s="37">
        <v>-6.9716775599128589E-2</v>
      </c>
      <c r="AM13" s="37">
        <v>3.0697167755991286</v>
      </c>
    </row>
    <row r="14" spans="1:39" ht="14.25" x14ac:dyDescent="0.15">
      <c r="A14" s="30">
        <v>12</v>
      </c>
      <c r="B14" s="31">
        <v>4</v>
      </c>
      <c r="C14" s="31">
        <v>4</v>
      </c>
      <c r="D14" s="31">
        <v>4</v>
      </c>
      <c r="E14" s="31">
        <v>4</v>
      </c>
      <c r="F14" s="31">
        <v>4</v>
      </c>
      <c r="G14" s="31">
        <v>4</v>
      </c>
      <c r="H14" s="31">
        <v>3</v>
      </c>
      <c r="I14" s="31">
        <v>4</v>
      </c>
      <c r="J14" s="31">
        <v>4</v>
      </c>
      <c r="K14" s="31">
        <v>4</v>
      </c>
      <c r="L14" s="31">
        <v>3</v>
      </c>
      <c r="M14" s="31">
        <v>3</v>
      </c>
      <c r="N14" s="31">
        <v>4</v>
      </c>
      <c r="O14" s="31">
        <v>4</v>
      </c>
      <c r="P14" s="31">
        <v>3</v>
      </c>
      <c r="R14" s="29">
        <v>9</v>
      </c>
      <c r="S14" s="29">
        <v>2</v>
      </c>
      <c r="T14" s="29">
        <v>3</v>
      </c>
      <c r="U14" s="29">
        <v>2</v>
      </c>
      <c r="V14" s="29">
        <v>3</v>
      </c>
      <c r="W14" s="29">
        <v>3</v>
      </c>
      <c r="X14" s="29">
        <v>2</v>
      </c>
      <c r="Y14" s="29">
        <v>2</v>
      </c>
      <c r="Z14" s="29">
        <v>3</v>
      </c>
      <c r="AA14" s="29">
        <v>3</v>
      </c>
      <c r="AC14" s="41"/>
      <c r="AD14" s="41"/>
      <c r="AE14" s="39" t="s">
        <v>23</v>
      </c>
      <c r="AF14" s="39">
        <v>3.0980392156862746</v>
      </c>
      <c r="AH14" s="37"/>
      <c r="AI14" s="37" t="s">
        <v>12</v>
      </c>
      <c r="AJ14" s="37"/>
      <c r="AK14" s="37">
        <v>3.1960784313725488</v>
      </c>
      <c r="AL14" s="37">
        <v>0.12636165577342018</v>
      </c>
      <c r="AM14" s="37">
        <v>3.0697167755991286</v>
      </c>
    </row>
    <row r="15" spans="1:39" ht="14.25" x14ac:dyDescent="0.15">
      <c r="A15" s="30">
        <v>13</v>
      </c>
      <c r="B15" s="31">
        <v>3</v>
      </c>
      <c r="C15" s="31">
        <v>4</v>
      </c>
      <c r="D15" s="31">
        <v>3</v>
      </c>
      <c r="E15" s="31">
        <v>4</v>
      </c>
      <c r="F15" s="31">
        <v>4</v>
      </c>
      <c r="G15" s="31">
        <v>4</v>
      </c>
      <c r="H15" s="31">
        <v>4</v>
      </c>
      <c r="I15" s="31">
        <v>4</v>
      </c>
      <c r="J15" s="31">
        <v>4</v>
      </c>
      <c r="K15" s="31">
        <v>4</v>
      </c>
      <c r="L15" s="31">
        <v>4</v>
      </c>
      <c r="M15" s="31">
        <v>3</v>
      </c>
      <c r="N15" s="31">
        <v>4</v>
      </c>
      <c r="O15" s="31">
        <v>3</v>
      </c>
      <c r="P15" s="31">
        <v>4</v>
      </c>
      <c r="R15" s="29">
        <v>10</v>
      </c>
      <c r="S15" s="29">
        <v>3</v>
      </c>
      <c r="T15" s="29">
        <v>2</v>
      </c>
      <c r="U15" s="29">
        <v>3</v>
      </c>
      <c r="V15" s="29">
        <v>3</v>
      </c>
      <c r="W15" s="29">
        <v>3</v>
      </c>
      <c r="X15" s="29">
        <v>2</v>
      </c>
      <c r="Y15" s="29">
        <v>3</v>
      </c>
      <c r="Z15" s="29">
        <v>3</v>
      </c>
      <c r="AA15" s="29">
        <v>3</v>
      </c>
      <c r="AC15" s="41"/>
      <c r="AD15" s="42"/>
      <c r="AE15" s="39" t="s">
        <v>24</v>
      </c>
      <c r="AF15" s="39">
        <v>2.8322440087146017E-2</v>
      </c>
      <c r="AH15" s="37"/>
      <c r="AI15" s="37" t="s">
        <v>14</v>
      </c>
      <c r="AJ15" s="37"/>
      <c r="AK15" s="37">
        <v>3.0130718954248366</v>
      </c>
      <c r="AL15" s="37">
        <v>-5.6644880174292034E-2</v>
      </c>
      <c r="AM15" s="37">
        <v>3.0697167755991286</v>
      </c>
    </row>
    <row r="16" spans="1:39" ht="14.25" x14ac:dyDescent="0.15">
      <c r="A16" s="30">
        <v>14</v>
      </c>
      <c r="B16" s="31">
        <v>4</v>
      </c>
      <c r="C16" s="31">
        <v>3</v>
      </c>
      <c r="D16" s="31">
        <v>4</v>
      </c>
      <c r="E16" s="31">
        <v>4</v>
      </c>
      <c r="F16" s="31">
        <v>4</v>
      </c>
      <c r="G16" s="31">
        <v>4</v>
      </c>
      <c r="H16" s="31">
        <v>3</v>
      </c>
      <c r="I16" s="31">
        <v>4</v>
      </c>
      <c r="J16" s="31">
        <v>3</v>
      </c>
      <c r="K16" s="31">
        <v>4</v>
      </c>
      <c r="L16" s="31">
        <v>3</v>
      </c>
      <c r="M16" s="31">
        <v>3</v>
      </c>
      <c r="N16" s="31">
        <v>3</v>
      </c>
      <c r="O16" s="31">
        <v>4</v>
      </c>
      <c r="P16" s="31">
        <v>4</v>
      </c>
      <c r="R16" s="29">
        <v>11</v>
      </c>
      <c r="S16" s="29">
        <v>2</v>
      </c>
      <c r="T16" s="29">
        <v>3</v>
      </c>
      <c r="U16" s="29">
        <v>2</v>
      </c>
      <c r="V16" s="29">
        <v>3</v>
      </c>
      <c r="W16" s="29">
        <v>3</v>
      </c>
      <c r="X16" s="29">
        <v>3</v>
      </c>
      <c r="Y16" s="29">
        <v>2</v>
      </c>
      <c r="Z16" s="29">
        <v>3</v>
      </c>
      <c r="AA16" s="29">
        <v>3</v>
      </c>
      <c r="AC16" s="41"/>
      <c r="AD16" s="40" t="s">
        <v>22</v>
      </c>
      <c r="AE16" s="39">
        <v>4</v>
      </c>
      <c r="AF16" s="39">
        <v>163</v>
      </c>
    </row>
    <row r="17" spans="1:32" ht="14.25" x14ac:dyDescent="0.15">
      <c r="A17" s="30">
        <v>15</v>
      </c>
      <c r="B17" s="31">
        <v>4</v>
      </c>
      <c r="C17" s="31">
        <v>4</v>
      </c>
      <c r="D17" s="31">
        <v>4</v>
      </c>
      <c r="E17" s="31">
        <v>3</v>
      </c>
      <c r="F17" s="31">
        <v>4</v>
      </c>
      <c r="G17" s="31">
        <v>3</v>
      </c>
      <c r="H17" s="31">
        <v>4</v>
      </c>
      <c r="I17" s="31">
        <v>3</v>
      </c>
      <c r="J17" s="31">
        <v>4</v>
      </c>
      <c r="K17" s="31">
        <v>3</v>
      </c>
      <c r="L17" s="31">
        <v>4</v>
      </c>
      <c r="M17" s="31">
        <v>4</v>
      </c>
      <c r="N17" s="31">
        <v>4</v>
      </c>
      <c r="O17" s="31">
        <v>4</v>
      </c>
      <c r="P17" s="31">
        <v>3</v>
      </c>
      <c r="R17" s="29">
        <v>12</v>
      </c>
      <c r="S17" s="29">
        <v>3</v>
      </c>
      <c r="T17" s="29">
        <v>3</v>
      </c>
      <c r="U17" s="29">
        <v>3</v>
      </c>
      <c r="V17" s="29">
        <v>3</v>
      </c>
      <c r="W17" s="29">
        <v>3</v>
      </c>
      <c r="X17" s="29">
        <v>3</v>
      </c>
      <c r="Y17" s="29">
        <v>3</v>
      </c>
      <c r="Z17" s="29">
        <v>3</v>
      </c>
      <c r="AA17" s="29">
        <v>3</v>
      </c>
      <c r="AC17" s="41"/>
      <c r="AD17" s="41"/>
      <c r="AE17" s="39">
        <v>6</v>
      </c>
      <c r="AF17" s="39">
        <v>145</v>
      </c>
    </row>
    <row r="18" spans="1:32" ht="14.25" x14ac:dyDescent="0.15">
      <c r="A18" s="30">
        <v>16</v>
      </c>
      <c r="B18" s="31">
        <v>3</v>
      </c>
      <c r="C18" s="31">
        <v>3</v>
      </c>
      <c r="D18" s="31">
        <v>3</v>
      </c>
      <c r="E18" s="31">
        <v>2</v>
      </c>
      <c r="F18" s="31">
        <v>4</v>
      </c>
      <c r="G18" s="31">
        <v>4</v>
      </c>
      <c r="H18" s="31">
        <v>3</v>
      </c>
      <c r="I18" s="31">
        <v>4</v>
      </c>
      <c r="J18" s="31">
        <v>4</v>
      </c>
      <c r="K18" s="31">
        <v>3</v>
      </c>
      <c r="L18" s="31">
        <v>3</v>
      </c>
      <c r="M18" s="31">
        <v>3</v>
      </c>
      <c r="N18" s="31">
        <v>4</v>
      </c>
      <c r="O18" s="31">
        <v>2</v>
      </c>
      <c r="P18" s="31">
        <v>3</v>
      </c>
      <c r="R18" s="29">
        <v>13</v>
      </c>
      <c r="S18" s="29">
        <v>3</v>
      </c>
      <c r="T18" s="29">
        <v>2</v>
      </c>
      <c r="U18" s="29">
        <v>3</v>
      </c>
      <c r="V18" s="29">
        <v>3</v>
      </c>
      <c r="W18" s="29">
        <v>3</v>
      </c>
      <c r="X18" s="29">
        <v>4</v>
      </c>
      <c r="Y18" s="29">
        <v>3</v>
      </c>
      <c r="Z18" s="29">
        <v>3</v>
      </c>
      <c r="AA18" s="29">
        <v>3</v>
      </c>
      <c r="AC18" s="41"/>
      <c r="AD18" s="41"/>
      <c r="AE18" s="39">
        <v>7</v>
      </c>
      <c r="AF18" s="39">
        <v>158</v>
      </c>
    </row>
    <row r="19" spans="1:32" ht="14.25" x14ac:dyDescent="0.15">
      <c r="A19" s="30">
        <v>17</v>
      </c>
      <c r="B19" s="31">
        <v>3</v>
      </c>
      <c r="C19" s="31">
        <v>3</v>
      </c>
      <c r="D19" s="31">
        <v>3</v>
      </c>
      <c r="E19" s="31">
        <v>2</v>
      </c>
      <c r="F19" s="31">
        <v>4</v>
      </c>
      <c r="G19" s="31">
        <v>4</v>
      </c>
      <c r="H19" s="31">
        <v>3</v>
      </c>
      <c r="I19" s="31">
        <v>4</v>
      </c>
      <c r="J19" s="31">
        <v>4</v>
      </c>
      <c r="K19" s="31">
        <v>3</v>
      </c>
      <c r="L19" s="31">
        <v>3</v>
      </c>
      <c r="M19" s="31">
        <v>3</v>
      </c>
      <c r="N19" s="31">
        <v>3</v>
      </c>
      <c r="O19" s="31">
        <v>3</v>
      </c>
      <c r="P19" s="31">
        <v>3</v>
      </c>
      <c r="R19" s="29">
        <v>14</v>
      </c>
      <c r="S19" s="29">
        <v>4</v>
      </c>
      <c r="T19" s="29">
        <v>4</v>
      </c>
      <c r="U19" s="29">
        <v>3</v>
      </c>
      <c r="V19" s="29">
        <v>4</v>
      </c>
      <c r="W19" s="29">
        <v>4</v>
      </c>
      <c r="X19" s="29">
        <v>4</v>
      </c>
      <c r="Y19" s="29">
        <v>4</v>
      </c>
      <c r="Z19" s="29">
        <v>4</v>
      </c>
      <c r="AA19" s="29">
        <v>4</v>
      </c>
      <c r="AC19" s="41"/>
      <c r="AD19" s="41"/>
      <c r="AE19" s="39" t="s">
        <v>21</v>
      </c>
      <c r="AF19" s="39">
        <v>466</v>
      </c>
    </row>
    <row r="20" spans="1:32" ht="14.25" x14ac:dyDescent="0.15">
      <c r="A20" s="30">
        <v>18</v>
      </c>
      <c r="B20" s="31">
        <v>3</v>
      </c>
      <c r="C20" s="31">
        <v>3</v>
      </c>
      <c r="D20" s="31">
        <v>4</v>
      </c>
      <c r="E20" s="31">
        <v>2</v>
      </c>
      <c r="F20" s="31">
        <v>4</v>
      </c>
      <c r="G20" s="31">
        <v>4</v>
      </c>
      <c r="H20" s="31">
        <v>4</v>
      </c>
      <c r="I20" s="31">
        <v>4</v>
      </c>
      <c r="J20" s="31">
        <v>4</v>
      </c>
      <c r="K20" s="31">
        <v>4</v>
      </c>
      <c r="L20" s="31">
        <v>4</v>
      </c>
      <c r="M20" s="31">
        <v>3</v>
      </c>
      <c r="N20" s="31">
        <v>4</v>
      </c>
      <c r="O20" s="31">
        <v>3</v>
      </c>
      <c r="P20" s="31">
        <v>3</v>
      </c>
      <c r="R20" s="29">
        <v>15</v>
      </c>
      <c r="S20" s="29">
        <v>3</v>
      </c>
      <c r="T20" s="29">
        <v>4</v>
      </c>
      <c r="U20" s="29">
        <v>4</v>
      </c>
      <c r="V20" s="29">
        <v>3</v>
      </c>
      <c r="W20" s="29">
        <v>4</v>
      </c>
      <c r="X20" s="29">
        <v>3</v>
      </c>
      <c r="Y20" s="29">
        <v>4</v>
      </c>
      <c r="Z20" s="29">
        <v>4</v>
      </c>
      <c r="AA20" s="29">
        <v>3</v>
      </c>
      <c r="AC20" s="41"/>
      <c r="AD20" s="41"/>
      <c r="AE20" s="39" t="s">
        <v>23</v>
      </c>
      <c r="AF20" s="39">
        <v>3.0457516339869279</v>
      </c>
    </row>
    <row r="21" spans="1:32" ht="14.25" x14ac:dyDescent="0.15">
      <c r="A21" s="30">
        <v>19</v>
      </c>
      <c r="B21" s="31">
        <v>3</v>
      </c>
      <c r="C21" s="31">
        <v>3</v>
      </c>
      <c r="D21" s="31">
        <v>3</v>
      </c>
      <c r="E21" s="31">
        <v>3</v>
      </c>
      <c r="F21" s="31">
        <v>3</v>
      </c>
      <c r="G21" s="31">
        <v>3</v>
      </c>
      <c r="H21" s="31">
        <v>3</v>
      </c>
      <c r="I21" s="31">
        <v>4</v>
      </c>
      <c r="J21" s="31">
        <v>4</v>
      </c>
      <c r="K21" s="31">
        <v>3</v>
      </c>
      <c r="L21" s="31">
        <v>3</v>
      </c>
      <c r="M21" s="31">
        <v>3</v>
      </c>
      <c r="N21" s="31">
        <v>4</v>
      </c>
      <c r="O21" s="31">
        <v>2</v>
      </c>
      <c r="P21" s="31">
        <v>3</v>
      </c>
      <c r="R21" s="29">
        <v>16</v>
      </c>
      <c r="S21" s="29">
        <v>4</v>
      </c>
      <c r="T21" s="29">
        <v>4</v>
      </c>
      <c r="U21" s="29">
        <v>4</v>
      </c>
      <c r="V21" s="29">
        <v>4</v>
      </c>
      <c r="W21" s="29">
        <v>4</v>
      </c>
      <c r="X21" s="29">
        <v>4</v>
      </c>
      <c r="Y21" s="29">
        <v>4</v>
      </c>
      <c r="Z21" s="29">
        <v>4</v>
      </c>
      <c r="AA21" s="29">
        <v>4</v>
      </c>
      <c r="AC21" s="42"/>
      <c r="AD21" s="42"/>
      <c r="AE21" s="39" t="s">
        <v>24</v>
      </c>
      <c r="AF21" s="39">
        <v>-2.3965141612200647E-2</v>
      </c>
    </row>
    <row r="22" spans="1:32" ht="14.25" x14ac:dyDescent="0.15">
      <c r="A22" s="30">
        <v>20</v>
      </c>
      <c r="B22" s="31">
        <v>3</v>
      </c>
      <c r="C22" s="31">
        <v>3</v>
      </c>
      <c r="D22" s="31">
        <v>2</v>
      </c>
      <c r="E22" s="31">
        <v>2</v>
      </c>
      <c r="F22" s="31">
        <v>3</v>
      </c>
      <c r="G22" s="31">
        <v>3</v>
      </c>
      <c r="H22" s="31">
        <v>2</v>
      </c>
      <c r="I22" s="31">
        <v>3</v>
      </c>
      <c r="J22" s="31">
        <v>4</v>
      </c>
      <c r="K22" s="31">
        <v>3</v>
      </c>
      <c r="L22" s="31">
        <v>2</v>
      </c>
      <c r="M22" s="31">
        <v>3</v>
      </c>
      <c r="N22" s="31">
        <v>3</v>
      </c>
      <c r="O22" s="31">
        <v>2</v>
      </c>
      <c r="P22" s="31">
        <v>3</v>
      </c>
      <c r="R22" s="29">
        <v>17</v>
      </c>
      <c r="S22" s="29">
        <v>3</v>
      </c>
      <c r="T22" s="29">
        <v>3</v>
      </c>
      <c r="U22" s="29">
        <v>4</v>
      </c>
      <c r="V22" s="29">
        <v>3</v>
      </c>
      <c r="W22" s="29">
        <v>3</v>
      </c>
      <c r="X22" s="29">
        <v>3</v>
      </c>
      <c r="Y22" s="29">
        <v>3</v>
      </c>
      <c r="Z22" s="29">
        <v>3</v>
      </c>
      <c r="AA22" s="29">
        <v>4</v>
      </c>
      <c r="AC22" s="40" t="s">
        <v>6</v>
      </c>
      <c r="AD22" s="43" t="s">
        <v>9</v>
      </c>
      <c r="AE22" s="39">
        <v>2</v>
      </c>
      <c r="AF22" s="39">
        <v>162</v>
      </c>
    </row>
    <row r="23" spans="1:32" ht="14.25" x14ac:dyDescent="0.15">
      <c r="A23" s="30">
        <v>21</v>
      </c>
      <c r="B23" s="31">
        <v>2</v>
      </c>
      <c r="C23" s="31">
        <v>3</v>
      </c>
      <c r="D23" s="31">
        <v>3</v>
      </c>
      <c r="E23" s="31">
        <v>2</v>
      </c>
      <c r="F23" s="31">
        <v>3</v>
      </c>
      <c r="G23" s="31">
        <v>3</v>
      </c>
      <c r="H23" s="31">
        <v>2</v>
      </c>
      <c r="I23" s="31">
        <v>4</v>
      </c>
      <c r="J23" s="31">
        <v>3</v>
      </c>
      <c r="K23" s="31">
        <v>2</v>
      </c>
      <c r="L23" s="31">
        <v>3</v>
      </c>
      <c r="M23" s="31">
        <v>3</v>
      </c>
      <c r="N23" s="31">
        <v>3</v>
      </c>
      <c r="O23" s="31">
        <v>3</v>
      </c>
      <c r="P23" s="31">
        <v>2</v>
      </c>
      <c r="R23" s="29">
        <v>18</v>
      </c>
      <c r="S23" s="29">
        <v>3</v>
      </c>
      <c r="T23" s="29">
        <v>2</v>
      </c>
      <c r="U23" s="29">
        <v>3</v>
      </c>
      <c r="V23" s="29">
        <v>2</v>
      </c>
      <c r="W23" s="29">
        <v>3</v>
      </c>
      <c r="X23" s="29">
        <v>2</v>
      </c>
      <c r="Y23" s="29">
        <v>3</v>
      </c>
      <c r="Z23" s="29">
        <v>3</v>
      </c>
      <c r="AA23" s="29">
        <v>4</v>
      </c>
      <c r="AC23" s="41"/>
      <c r="AD23" s="44"/>
      <c r="AE23" s="39">
        <v>7</v>
      </c>
      <c r="AF23" s="39">
        <v>158</v>
      </c>
    </row>
    <row r="24" spans="1:32" ht="14.25" x14ac:dyDescent="0.15">
      <c r="A24" s="30">
        <v>22</v>
      </c>
      <c r="B24" s="31">
        <v>3</v>
      </c>
      <c r="C24" s="31">
        <v>3</v>
      </c>
      <c r="D24" s="31">
        <v>3</v>
      </c>
      <c r="E24" s="31">
        <v>3</v>
      </c>
      <c r="F24" s="31">
        <v>3</v>
      </c>
      <c r="G24" s="31">
        <v>3</v>
      </c>
      <c r="H24" s="31">
        <v>2</v>
      </c>
      <c r="I24" s="31">
        <v>3</v>
      </c>
      <c r="J24" s="31">
        <v>3</v>
      </c>
      <c r="K24" s="31">
        <v>3</v>
      </c>
      <c r="L24" s="31">
        <v>3</v>
      </c>
      <c r="M24" s="31">
        <v>3</v>
      </c>
      <c r="N24" s="31">
        <v>3</v>
      </c>
      <c r="O24" s="31">
        <v>3</v>
      </c>
      <c r="P24" s="31">
        <v>3</v>
      </c>
      <c r="R24" s="29">
        <v>19</v>
      </c>
      <c r="S24" s="29">
        <v>4</v>
      </c>
      <c r="T24" s="29">
        <v>4</v>
      </c>
      <c r="U24" s="29">
        <v>3</v>
      </c>
      <c r="V24" s="29">
        <v>3</v>
      </c>
      <c r="W24" s="29">
        <v>4</v>
      </c>
      <c r="X24" s="29">
        <v>3</v>
      </c>
      <c r="Y24" s="29">
        <v>4</v>
      </c>
      <c r="Z24" s="29">
        <v>4</v>
      </c>
      <c r="AA24" s="29">
        <v>3</v>
      </c>
      <c r="AC24" s="41"/>
      <c r="AD24" s="44"/>
      <c r="AE24" s="39">
        <v>9</v>
      </c>
      <c r="AF24" s="39">
        <v>158</v>
      </c>
    </row>
    <row r="25" spans="1:32" ht="14.25" x14ac:dyDescent="0.15">
      <c r="A25" s="30">
        <v>23</v>
      </c>
      <c r="B25" s="31">
        <v>3</v>
      </c>
      <c r="C25" s="31">
        <v>3</v>
      </c>
      <c r="D25" s="31">
        <v>3</v>
      </c>
      <c r="E25" s="31">
        <v>3</v>
      </c>
      <c r="F25" s="31">
        <v>2</v>
      </c>
      <c r="G25" s="31">
        <v>3</v>
      </c>
      <c r="H25" s="31">
        <v>4</v>
      </c>
      <c r="I25" s="31">
        <v>3</v>
      </c>
      <c r="J25" s="31">
        <v>3</v>
      </c>
      <c r="K25" s="31">
        <v>2</v>
      </c>
      <c r="L25" s="31">
        <v>3</v>
      </c>
      <c r="M25" s="31">
        <v>3</v>
      </c>
      <c r="N25" s="31">
        <v>3</v>
      </c>
      <c r="O25" s="31">
        <v>2</v>
      </c>
      <c r="P25" s="31">
        <v>3</v>
      </c>
      <c r="R25" s="29">
        <v>20</v>
      </c>
      <c r="S25" s="29">
        <v>4</v>
      </c>
      <c r="T25" s="29">
        <v>4</v>
      </c>
      <c r="U25" s="29">
        <v>3</v>
      </c>
      <c r="V25" s="29">
        <v>3</v>
      </c>
      <c r="W25" s="29">
        <v>4</v>
      </c>
      <c r="X25" s="29">
        <v>3</v>
      </c>
      <c r="Y25" s="29">
        <v>4</v>
      </c>
      <c r="Z25" s="29">
        <v>4</v>
      </c>
      <c r="AA25" s="29">
        <v>3</v>
      </c>
      <c r="AC25" s="41"/>
      <c r="AD25" s="44"/>
      <c r="AE25" s="39" t="s">
        <v>21</v>
      </c>
      <c r="AF25" s="39">
        <v>478</v>
      </c>
    </row>
    <row r="26" spans="1:32" ht="14.25" x14ac:dyDescent="0.15">
      <c r="A26" s="30">
        <v>24</v>
      </c>
      <c r="B26" s="31">
        <v>3</v>
      </c>
      <c r="C26" s="31">
        <v>3</v>
      </c>
      <c r="D26" s="31">
        <v>2</v>
      </c>
      <c r="E26" s="31">
        <v>3</v>
      </c>
      <c r="F26" s="31">
        <v>4</v>
      </c>
      <c r="G26" s="31">
        <v>3</v>
      </c>
      <c r="H26" s="31">
        <v>3</v>
      </c>
      <c r="I26" s="31">
        <v>3</v>
      </c>
      <c r="J26" s="31">
        <v>4</v>
      </c>
      <c r="K26" s="31">
        <v>3</v>
      </c>
      <c r="L26" s="31">
        <v>2</v>
      </c>
      <c r="M26" s="31">
        <v>2</v>
      </c>
      <c r="N26" s="31">
        <v>3</v>
      </c>
      <c r="O26" s="31">
        <v>3</v>
      </c>
      <c r="P26" s="31">
        <v>3</v>
      </c>
      <c r="R26" s="29">
        <v>21</v>
      </c>
      <c r="S26" s="29">
        <v>3</v>
      </c>
      <c r="T26" s="29">
        <v>3</v>
      </c>
      <c r="U26" s="29">
        <v>3</v>
      </c>
      <c r="V26" s="29">
        <v>4</v>
      </c>
      <c r="W26" s="29">
        <v>4</v>
      </c>
      <c r="X26" s="29">
        <v>3</v>
      </c>
      <c r="Y26" s="29">
        <v>3</v>
      </c>
      <c r="Z26" s="29">
        <v>3</v>
      </c>
      <c r="AA26" s="29">
        <v>3</v>
      </c>
      <c r="AC26" s="41"/>
      <c r="AD26" s="44"/>
      <c r="AE26" s="39" t="s">
        <v>23</v>
      </c>
      <c r="AF26" s="39">
        <v>3.1241830065359477</v>
      </c>
    </row>
    <row r="27" spans="1:32" ht="14.25" x14ac:dyDescent="0.15">
      <c r="A27" s="30">
        <v>25</v>
      </c>
      <c r="B27" s="31">
        <v>3</v>
      </c>
      <c r="C27" s="31">
        <v>3</v>
      </c>
      <c r="D27" s="31">
        <v>3</v>
      </c>
      <c r="E27" s="31">
        <v>3</v>
      </c>
      <c r="F27" s="31">
        <v>3</v>
      </c>
      <c r="G27" s="31">
        <v>3</v>
      </c>
      <c r="H27" s="31">
        <v>2</v>
      </c>
      <c r="I27" s="31">
        <v>2</v>
      </c>
      <c r="J27" s="31">
        <v>3</v>
      </c>
      <c r="K27" s="31">
        <v>3</v>
      </c>
      <c r="L27" s="31">
        <v>2</v>
      </c>
      <c r="M27" s="31">
        <v>3</v>
      </c>
      <c r="N27" s="31">
        <v>3</v>
      </c>
      <c r="O27" s="31">
        <v>2</v>
      </c>
      <c r="P27" s="31">
        <v>3</v>
      </c>
      <c r="R27" s="29">
        <v>22</v>
      </c>
      <c r="S27" s="29">
        <v>3</v>
      </c>
      <c r="T27" s="29">
        <v>3</v>
      </c>
      <c r="U27" s="29">
        <v>3</v>
      </c>
      <c r="V27" s="29">
        <v>4</v>
      </c>
      <c r="W27" s="29">
        <v>3</v>
      </c>
      <c r="X27" s="29">
        <v>3</v>
      </c>
      <c r="Y27" s="29">
        <v>3</v>
      </c>
      <c r="Z27" s="29">
        <v>3</v>
      </c>
      <c r="AA27" s="29">
        <v>4</v>
      </c>
      <c r="AC27" s="41"/>
      <c r="AD27" s="45"/>
      <c r="AE27" s="39" t="s">
        <v>24</v>
      </c>
      <c r="AF27" s="39">
        <v>5.4466230936819127E-2</v>
      </c>
    </row>
    <row r="28" spans="1:32" ht="14.25" x14ac:dyDescent="0.15">
      <c r="A28" s="30">
        <v>26</v>
      </c>
      <c r="B28" s="31">
        <v>3</v>
      </c>
      <c r="C28" s="31">
        <v>2</v>
      </c>
      <c r="D28" s="31">
        <v>2</v>
      </c>
      <c r="E28" s="31">
        <v>3</v>
      </c>
      <c r="F28" s="31">
        <v>3</v>
      </c>
      <c r="G28" s="31">
        <v>2</v>
      </c>
      <c r="H28" s="31">
        <v>2</v>
      </c>
      <c r="I28" s="31">
        <v>2</v>
      </c>
      <c r="J28" s="31">
        <v>2</v>
      </c>
      <c r="K28" s="31">
        <v>3</v>
      </c>
      <c r="L28" s="31">
        <v>2</v>
      </c>
      <c r="M28" s="31">
        <v>3</v>
      </c>
      <c r="N28" s="31">
        <v>2</v>
      </c>
      <c r="O28" s="31">
        <v>2</v>
      </c>
      <c r="P28" s="31">
        <v>2</v>
      </c>
      <c r="R28" s="29">
        <v>23</v>
      </c>
      <c r="S28" s="29">
        <v>4</v>
      </c>
      <c r="T28" s="29">
        <v>4</v>
      </c>
      <c r="U28" s="29">
        <v>3</v>
      </c>
      <c r="V28" s="29">
        <v>3</v>
      </c>
      <c r="W28" s="29">
        <v>4</v>
      </c>
      <c r="X28" s="29">
        <v>3</v>
      </c>
      <c r="Y28" s="29">
        <v>4</v>
      </c>
      <c r="Z28" s="29">
        <v>4</v>
      </c>
      <c r="AA28" s="29">
        <v>3</v>
      </c>
      <c r="AC28" s="41"/>
      <c r="AD28" s="43" t="s">
        <v>11</v>
      </c>
      <c r="AE28" s="39">
        <v>1</v>
      </c>
      <c r="AF28" s="39">
        <v>156</v>
      </c>
    </row>
    <row r="29" spans="1:32" ht="14.25" x14ac:dyDescent="0.15">
      <c r="A29" s="30">
        <v>27</v>
      </c>
      <c r="B29" s="31">
        <v>2</v>
      </c>
      <c r="C29" s="31">
        <v>3</v>
      </c>
      <c r="D29" s="31">
        <v>2</v>
      </c>
      <c r="E29" s="31">
        <v>2</v>
      </c>
      <c r="F29" s="31">
        <v>3</v>
      </c>
      <c r="G29" s="31">
        <v>2</v>
      </c>
      <c r="H29" s="31">
        <v>2</v>
      </c>
      <c r="I29" s="31">
        <v>3</v>
      </c>
      <c r="J29" s="31">
        <v>2</v>
      </c>
      <c r="K29" s="31">
        <v>3</v>
      </c>
      <c r="L29" s="31">
        <v>2</v>
      </c>
      <c r="M29" s="31">
        <v>3</v>
      </c>
      <c r="N29" s="31">
        <v>2</v>
      </c>
      <c r="O29" s="31">
        <v>3</v>
      </c>
      <c r="P29" s="31">
        <v>2</v>
      </c>
      <c r="R29" s="29">
        <v>24</v>
      </c>
      <c r="S29" s="29">
        <v>3</v>
      </c>
      <c r="T29" s="29">
        <v>3</v>
      </c>
      <c r="U29" s="29">
        <v>2</v>
      </c>
      <c r="V29" s="29">
        <v>3</v>
      </c>
      <c r="W29" s="29">
        <v>3</v>
      </c>
      <c r="X29" s="29">
        <v>2</v>
      </c>
      <c r="Y29" s="29">
        <v>2</v>
      </c>
      <c r="Z29" s="29">
        <v>3</v>
      </c>
      <c r="AA29" s="29">
        <v>3</v>
      </c>
      <c r="AC29" s="41"/>
      <c r="AD29" s="44"/>
      <c r="AE29" s="39">
        <v>3</v>
      </c>
      <c r="AF29" s="39">
        <v>147</v>
      </c>
    </row>
    <row r="30" spans="1:32" ht="14.25" x14ac:dyDescent="0.15">
      <c r="A30" s="30">
        <v>28</v>
      </c>
      <c r="B30" s="31">
        <v>2</v>
      </c>
      <c r="C30" s="31">
        <v>3</v>
      </c>
      <c r="D30" s="31">
        <v>2</v>
      </c>
      <c r="E30" s="31">
        <v>2</v>
      </c>
      <c r="F30" s="31">
        <v>3</v>
      </c>
      <c r="G30" s="31">
        <v>2</v>
      </c>
      <c r="H30" s="31">
        <v>3</v>
      </c>
      <c r="I30" s="31">
        <v>2</v>
      </c>
      <c r="J30" s="31">
        <v>2</v>
      </c>
      <c r="K30" s="31">
        <v>2</v>
      </c>
      <c r="L30" s="31">
        <v>3</v>
      </c>
      <c r="M30" s="31">
        <v>3</v>
      </c>
      <c r="N30" s="31">
        <v>2</v>
      </c>
      <c r="O30" s="31">
        <v>2</v>
      </c>
      <c r="P30" s="31">
        <v>3</v>
      </c>
      <c r="R30" s="29">
        <v>25</v>
      </c>
      <c r="S30" s="29">
        <v>3</v>
      </c>
      <c r="T30" s="29">
        <v>3</v>
      </c>
      <c r="U30" s="29">
        <v>3</v>
      </c>
      <c r="V30" s="29">
        <v>3</v>
      </c>
      <c r="W30" s="29">
        <v>3</v>
      </c>
      <c r="X30" s="29">
        <v>3</v>
      </c>
      <c r="Y30" s="29">
        <v>3</v>
      </c>
      <c r="Z30" s="29">
        <v>3</v>
      </c>
      <c r="AA30" s="29">
        <v>3</v>
      </c>
      <c r="AC30" s="41"/>
      <c r="AD30" s="44"/>
      <c r="AE30" s="39">
        <v>4</v>
      </c>
      <c r="AF30" s="39">
        <v>163</v>
      </c>
    </row>
    <row r="31" spans="1:32" ht="14.25" x14ac:dyDescent="0.15">
      <c r="A31" s="30">
        <v>29</v>
      </c>
      <c r="B31" s="31">
        <v>2</v>
      </c>
      <c r="C31" s="31">
        <v>2</v>
      </c>
      <c r="D31" s="31">
        <v>2</v>
      </c>
      <c r="E31" s="31">
        <v>3</v>
      </c>
      <c r="F31" s="31">
        <v>3</v>
      </c>
      <c r="G31" s="31">
        <v>2</v>
      </c>
      <c r="H31" s="31">
        <v>3</v>
      </c>
      <c r="I31" s="31">
        <v>2</v>
      </c>
      <c r="J31" s="31">
        <v>2</v>
      </c>
      <c r="K31" s="31">
        <v>3</v>
      </c>
      <c r="L31" s="31">
        <v>2</v>
      </c>
      <c r="M31" s="31">
        <v>2</v>
      </c>
      <c r="N31" s="31">
        <v>3</v>
      </c>
      <c r="O31" s="31">
        <v>2</v>
      </c>
      <c r="P31" s="31">
        <v>3</v>
      </c>
      <c r="R31" s="29">
        <v>26</v>
      </c>
      <c r="S31" s="29">
        <v>3</v>
      </c>
      <c r="T31" s="29">
        <v>3</v>
      </c>
      <c r="U31" s="29">
        <v>3</v>
      </c>
      <c r="V31" s="29">
        <v>3</v>
      </c>
      <c r="W31" s="29">
        <v>3</v>
      </c>
      <c r="X31" s="29">
        <v>3</v>
      </c>
      <c r="Y31" s="29">
        <v>3</v>
      </c>
      <c r="Z31" s="29">
        <v>3</v>
      </c>
      <c r="AA31" s="29">
        <v>3</v>
      </c>
      <c r="AC31" s="41"/>
      <c r="AD31" s="44"/>
      <c r="AE31" s="39" t="s">
        <v>21</v>
      </c>
      <c r="AF31" s="39">
        <v>466</v>
      </c>
    </row>
    <row r="32" spans="1:32" ht="14.25" x14ac:dyDescent="0.15">
      <c r="A32" s="30">
        <v>30</v>
      </c>
      <c r="B32" s="31">
        <v>2</v>
      </c>
      <c r="C32" s="31">
        <v>3</v>
      </c>
      <c r="D32" s="31">
        <v>2</v>
      </c>
      <c r="E32" s="31">
        <v>2</v>
      </c>
      <c r="F32" s="31">
        <v>3</v>
      </c>
      <c r="G32" s="31">
        <v>2</v>
      </c>
      <c r="H32" s="31">
        <v>3</v>
      </c>
      <c r="I32" s="31">
        <v>2</v>
      </c>
      <c r="J32" s="31">
        <v>2</v>
      </c>
      <c r="K32" s="31">
        <v>2</v>
      </c>
      <c r="L32" s="31">
        <v>2</v>
      </c>
      <c r="M32" s="31">
        <v>3</v>
      </c>
      <c r="N32" s="31">
        <v>2</v>
      </c>
      <c r="O32" s="31">
        <v>3</v>
      </c>
      <c r="P32" s="31">
        <v>2</v>
      </c>
      <c r="R32" s="29">
        <v>27</v>
      </c>
      <c r="S32" s="29">
        <v>3</v>
      </c>
      <c r="T32" s="29">
        <v>3</v>
      </c>
      <c r="U32" s="29">
        <v>3</v>
      </c>
      <c r="V32" s="29">
        <v>3</v>
      </c>
      <c r="W32" s="29">
        <v>3</v>
      </c>
      <c r="X32" s="29">
        <v>3</v>
      </c>
      <c r="Y32" s="29">
        <v>3</v>
      </c>
      <c r="Z32" s="29">
        <v>3</v>
      </c>
      <c r="AA32" s="29">
        <v>3</v>
      </c>
      <c r="AC32" s="41"/>
      <c r="AD32" s="44"/>
      <c r="AE32" s="39" t="s">
        <v>23</v>
      </c>
      <c r="AF32" s="39">
        <v>3.0457516339869279</v>
      </c>
    </row>
    <row r="33" spans="1:32" ht="14.25" x14ac:dyDescent="0.15">
      <c r="A33" s="30">
        <v>31</v>
      </c>
      <c r="B33" s="31">
        <v>4</v>
      </c>
      <c r="C33" s="31">
        <v>3</v>
      </c>
      <c r="D33" s="31">
        <v>4</v>
      </c>
      <c r="E33" s="31">
        <v>3</v>
      </c>
      <c r="F33" s="31">
        <v>4</v>
      </c>
      <c r="G33" s="31">
        <v>4</v>
      </c>
      <c r="H33" s="31">
        <v>4</v>
      </c>
      <c r="I33" s="31">
        <v>4</v>
      </c>
      <c r="J33" s="31">
        <v>4</v>
      </c>
      <c r="K33" s="31">
        <v>4</v>
      </c>
      <c r="L33" s="31">
        <v>4</v>
      </c>
      <c r="M33" s="31">
        <v>4</v>
      </c>
      <c r="N33" s="31">
        <v>4</v>
      </c>
      <c r="O33" s="31">
        <v>3</v>
      </c>
      <c r="P33" s="31">
        <v>4</v>
      </c>
      <c r="R33" s="29">
        <v>28</v>
      </c>
      <c r="S33" s="29">
        <v>3</v>
      </c>
      <c r="T33" s="29">
        <v>4</v>
      </c>
      <c r="U33" s="29">
        <v>1</v>
      </c>
      <c r="V33" s="29">
        <v>4</v>
      </c>
      <c r="W33" s="29">
        <v>4</v>
      </c>
      <c r="X33" s="29">
        <v>2</v>
      </c>
      <c r="Y33" s="29">
        <v>2</v>
      </c>
      <c r="Z33" s="29">
        <v>1</v>
      </c>
      <c r="AA33" s="29">
        <v>2</v>
      </c>
      <c r="AC33" s="41"/>
      <c r="AD33" s="45"/>
      <c r="AE33" s="39" t="s">
        <v>24</v>
      </c>
      <c r="AF33" s="39">
        <v>-2.3965141612200647E-2</v>
      </c>
    </row>
    <row r="34" spans="1:32" ht="14.25" x14ac:dyDescent="0.15">
      <c r="A34" s="30">
        <v>32</v>
      </c>
      <c r="B34" s="31">
        <v>3</v>
      </c>
      <c r="C34" s="31">
        <v>3</v>
      </c>
      <c r="D34" s="31">
        <v>4</v>
      </c>
      <c r="E34" s="31">
        <v>3</v>
      </c>
      <c r="F34" s="31">
        <v>4</v>
      </c>
      <c r="G34" s="31">
        <v>4</v>
      </c>
      <c r="H34" s="31">
        <v>4</v>
      </c>
      <c r="I34" s="31">
        <v>4</v>
      </c>
      <c r="J34" s="31">
        <v>3</v>
      </c>
      <c r="K34" s="31">
        <v>4</v>
      </c>
      <c r="L34" s="31">
        <v>4</v>
      </c>
      <c r="M34" s="31">
        <v>3</v>
      </c>
      <c r="N34" s="31">
        <v>3</v>
      </c>
      <c r="O34" s="31">
        <v>3</v>
      </c>
      <c r="P34" s="31">
        <v>4</v>
      </c>
      <c r="R34" s="29">
        <v>29</v>
      </c>
      <c r="S34" s="29">
        <v>3</v>
      </c>
      <c r="T34" s="29">
        <v>3</v>
      </c>
      <c r="U34" s="29">
        <v>2</v>
      </c>
      <c r="V34" s="29">
        <v>3</v>
      </c>
      <c r="W34" s="29">
        <v>3</v>
      </c>
      <c r="X34" s="29">
        <v>3</v>
      </c>
      <c r="Y34" s="29">
        <v>3</v>
      </c>
      <c r="Z34" s="29">
        <v>3</v>
      </c>
      <c r="AA34" s="29">
        <v>4</v>
      </c>
      <c r="AC34" s="41"/>
      <c r="AD34" s="43" t="s">
        <v>13</v>
      </c>
      <c r="AE34" s="39">
        <v>5</v>
      </c>
      <c r="AF34" s="39">
        <v>164</v>
      </c>
    </row>
    <row r="35" spans="1:32" ht="14.25" x14ac:dyDescent="0.15">
      <c r="A35" s="30">
        <v>33</v>
      </c>
      <c r="B35" s="31">
        <v>3</v>
      </c>
      <c r="C35" s="31">
        <v>2</v>
      </c>
      <c r="D35" s="31">
        <v>3</v>
      </c>
      <c r="E35" s="31">
        <v>2</v>
      </c>
      <c r="F35" s="31">
        <v>3</v>
      </c>
      <c r="G35" s="31">
        <v>3</v>
      </c>
      <c r="H35" s="31">
        <v>3</v>
      </c>
      <c r="I35" s="31">
        <v>3</v>
      </c>
      <c r="J35" s="31">
        <v>3</v>
      </c>
      <c r="K35" s="31">
        <v>3</v>
      </c>
      <c r="L35" s="31">
        <v>4</v>
      </c>
      <c r="M35" s="31">
        <v>2</v>
      </c>
      <c r="N35" s="31">
        <v>4</v>
      </c>
      <c r="O35" s="31">
        <v>3</v>
      </c>
      <c r="P35" s="31">
        <v>3</v>
      </c>
      <c r="R35" s="29">
        <v>30</v>
      </c>
      <c r="S35" s="29">
        <v>3</v>
      </c>
      <c r="T35" s="29">
        <v>3</v>
      </c>
      <c r="U35" s="29">
        <v>3</v>
      </c>
      <c r="V35" s="29">
        <v>3</v>
      </c>
      <c r="W35" s="29">
        <v>3</v>
      </c>
      <c r="X35" s="29">
        <v>3</v>
      </c>
      <c r="Y35" s="29">
        <v>3</v>
      </c>
      <c r="Z35" s="29">
        <v>3</v>
      </c>
      <c r="AA35" s="29">
        <v>4</v>
      </c>
      <c r="AC35" s="41"/>
      <c r="AD35" s="44"/>
      <c r="AE35" s="39">
        <v>6</v>
      </c>
      <c r="AF35" s="39">
        <v>145</v>
      </c>
    </row>
    <row r="36" spans="1:32" ht="14.25" x14ac:dyDescent="0.15">
      <c r="A36" s="30">
        <v>34</v>
      </c>
      <c r="B36" s="31">
        <v>4</v>
      </c>
      <c r="C36" s="31">
        <v>3</v>
      </c>
      <c r="D36" s="31">
        <v>4</v>
      </c>
      <c r="E36" s="31">
        <v>3</v>
      </c>
      <c r="F36" s="31">
        <v>3</v>
      </c>
      <c r="G36" s="31">
        <v>3</v>
      </c>
      <c r="H36" s="31">
        <v>3</v>
      </c>
      <c r="I36" s="31">
        <v>3</v>
      </c>
      <c r="J36" s="31">
        <v>3</v>
      </c>
      <c r="K36" s="31">
        <v>3</v>
      </c>
      <c r="L36" s="31">
        <v>3</v>
      </c>
      <c r="M36" s="31">
        <v>3</v>
      </c>
      <c r="N36" s="31">
        <v>4</v>
      </c>
      <c r="O36" s="31">
        <v>4</v>
      </c>
      <c r="P36" s="31">
        <v>4</v>
      </c>
      <c r="R36" s="29">
        <v>31</v>
      </c>
      <c r="S36" s="29">
        <v>2</v>
      </c>
      <c r="T36" s="29">
        <v>3</v>
      </c>
      <c r="U36" s="29">
        <v>2</v>
      </c>
      <c r="V36" s="29">
        <v>3</v>
      </c>
      <c r="W36" s="29">
        <v>4</v>
      </c>
      <c r="X36" s="29">
        <v>3</v>
      </c>
      <c r="Y36" s="29">
        <v>3</v>
      </c>
      <c r="Z36" s="29">
        <v>2</v>
      </c>
      <c r="AA36" s="29">
        <v>2</v>
      </c>
      <c r="AC36" s="41"/>
      <c r="AD36" s="44"/>
      <c r="AE36" s="39">
        <v>8</v>
      </c>
      <c r="AF36" s="39">
        <v>156</v>
      </c>
    </row>
    <row r="37" spans="1:32" ht="14.25" x14ac:dyDescent="0.15">
      <c r="A37" s="30">
        <v>35</v>
      </c>
      <c r="B37" s="31">
        <v>4</v>
      </c>
      <c r="C37" s="31">
        <v>4</v>
      </c>
      <c r="D37" s="31">
        <v>4</v>
      </c>
      <c r="E37" s="31">
        <v>4</v>
      </c>
      <c r="F37" s="31">
        <v>4</v>
      </c>
      <c r="G37" s="31">
        <v>4</v>
      </c>
      <c r="H37" s="31">
        <v>4</v>
      </c>
      <c r="I37" s="31">
        <v>4</v>
      </c>
      <c r="J37" s="31">
        <v>4</v>
      </c>
      <c r="K37" s="31">
        <v>4</v>
      </c>
      <c r="L37" s="31">
        <v>4</v>
      </c>
      <c r="M37" s="31">
        <v>4</v>
      </c>
      <c r="N37" s="31">
        <v>4</v>
      </c>
      <c r="O37" s="31">
        <v>3</v>
      </c>
      <c r="P37" s="31">
        <v>4</v>
      </c>
      <c r="R37" s="29">
        <v>32</v>
      </c>
      <c r="S37" s="29">
        <v>3</v>
      </c>
      <c r="T37" s="29">
        <v>3</v>
      </c>
      <c r="U37" s="29">
        <v>2</v>
      </c>
      <c r="V37" s="29">
        <v>3</v>
      </c>
      <c r="W37" s="29">
        <v>2</v>
      </c>
      <c r="X37" s="29">
        <v>2</v>
      </c>
      <c r="Y37" s="29">
        <v>3</v>
      </c>
      <c r="Z37" s="29">
        <v>2</v>
      </c>
      <c r="AA37" s="29">
        <v>3</v>
      </c>
      <c r="AC37" s="41"/>
      <c r="AD37" s="44"/>
      <c r="AE37" s="39" t="s">
        <v>21</v>
      </c>
      <c r="AF37" s="39">
        <v>465</v>
      </c>
    </row>
    <row r="38" spans="1:32" ht="14.25" x14ac:dyDescent="0.15">
      <c r="A38" s="30">
        <v>36</v>
      </c>
      <c r="B38" s="31">
        <v>3</v>
      </c>
      <c r="C38" s="31">
        <v>3</v>
      </c>
      <c r="D38" s="31">
        <v>4</v>
      </c>
      <c r="E38" s="31">
        <v>4</v>
      </c>
      <c r="F38" s="31">
        <v>4</v>
      </c>
      <c r="G38" s="31">
        <v>4</v>
      </c>
      <c r="H38" s="31">
        <v>4</v>
      </c>
      <c r="I38" s="31">
        <v>4</v>
      </c>
      <c r="J38" s="31">
        <v>4</v>
      </c>
      <c r="K38" s="31">
        <v>4</v>
      </c>
      <c r="L38" s="31">
        <v>3</v>
      </c>
      <c r="M38" s="31">
        <v>3</v>
      </c>
      <c r="N38" s="31">
        <v>3</v>
      </c>
      <c r="O38" s="31">
        <v>3</v>
      </c>
      <c r="P38" s="31">
        <v>3</v>
      </c>
      <c r="R38" s="29">
        <v>33</v>
      </c>
      <c r="S38" s="29">
        <v>3</v>
      </c>
      <c r="T38" s="29">
        <v>3</v>
      </c>
      <c r="U38" s="29">
        <v>2</v>
      </c>
      <c r="V38" s="29">
        <v>3</v>
      </c>
      <c r="W38" s="29">
        <v>2</v>
      </c>
      <c r="X38" s="29">
        <v>3</v>
      </c>
      <c r="Y38" s="29">
        <v>3</v>
      </c>
      <c r="Z38" s="29">
        <v>2</v>
      </c>
      <c r="AA38" s="29">
        <v>3</v>
      </c>
      <c r="AC38" s="41"/>
      <c r="AD38" s="44"/>
      <c r="AE38" s="39" t="s">
        <v>23</v>
      </c>
      <c r="AF38" s="39">
        <v>3.0392156862745097</v>
      </c>
    </row>
    <row r="39" spans="1:32" ht="14.25" x14ac:dyDescent="0.15">
      <c r="A39" s="30">
        <v>37</v>
      </c>
      <c r="B39" s="31">
        <v>3</v>
      </c>
      <c r="C39" s="31">
        <v>2</v>
      </c>
      <c r="D39" s="31">
        <v>3</v>
      </c>
      <c r="E39" s="31">
        <v>2</v>
      </c>
      <c r="F39" s="31">
        <v>2</v>
      </c>
      <c r="G39" s="31">
        <v>3</v>
      </c>
      <c r="H39" s="31">
        <v>4</v>
      </c>
      <c r="I39" s="31">
        <v>4</v>
      </c>
      <c r="J39" s="31">
        <v>4</v>
      </c>
      <c r="K39" s="31">
        <v>4</v>
      </c>
      <c r="L39" s="31">
        <v>4</v>
      </c>
      <c r="M39" s="31">
        <v>4</v>
      </c>
      <c r="N39" s="31">
        <v>3</v>
      </c>
      <c r="O39" s="31">
        <v>3</v>
      </c>
      <c r="P39" s="31">
        <v>3</v>
      </c>
      <c r="R39" s="29">
        <v>34</v>
      </c>
      <c r="S39" s="29">
        <v>3</v>
      </c>
      <c r="T39" s="29">
        <v>3</v>
      </c>
      <c r="U39" s="29">
        <v>3</v>
      </c>
      <c r="V39" s="29">
        <v>3</v>
      </c>
      <c r="W39" s="29">
        <v>4</v>
      </c>
      <c r="X39" s="29">
        <v>3</v>
      </c>
      <c r="Y39" s="29">
        <v>4</v>
      </c>
      <c r="Z39" s="29">
        <v>4</v>
      </c>
      <c r="AA39" s="29">
        <v>4</v>
      </c>
      <c r="AC39" s="42"/>
      <c r="AD39" s="45"/>
      <c r="AE39" s="39" t="s">
        <v>24</v>
      </c>
      <c r="AF39" s="39">
        <v>-3.0501089324618924E-2</v>
      </c>
    </row>
    <row r="40" spans="1:32" ht="14.25" x14ac:dyDescent="0.15">
      <c r="A40" s="30">
        <v>38</v>
      </c>
      <c r="B40" s="31">
        <v>4</v>
      </c>
      <c r="C40" s="31">
        <v>4</v>
      </c>
      <c r="D40" s="31">
        <v>4</v>
      </c>
      <c r="E40" s="31">
        <v>4</v>
      </c>
      <c r="F40" s="31">
        <v>4</v>
      </c>
      <c r="G40" s="31">
        <v>4</v>
      </c>
      <c r="H40" s="31">
        <v>4</v>
      </c>
      <c r="I40" s="31">
        <v>4</v>
      </c>
      <c r="J40" s="31">
        <v>4</v>
      </c>
      <c r="K40" s="31">
        <v>4</v>
      </c>
      <c r="L40" s="31">
        <v>4</v>
      </c>
      <c r="M40" s="31">
        <v>4</v>
      </c>
      <c r="N40" s="31">
        <v>3</v>
      </c>
      <c r="O40" s="31">
        <v>4</v>
      </c>
      <c r="P40" s="31">
        <v>4</v>
      </c>
      <c r="R40" s="29">
        <v>35</v>
      </c>
      <c r="S40" s="29">
        <v>4</v>
      </c>
      <c r="T40" s="29">
        <v>3</v>
      </c>
      <c r="U40" s="29">
        <v>3</v>
      </c>
      <c r="V40" s="29">
        <v>3</v>
      </c>
      <c r="W40" s="29">
        <v>4</v>
      </c>
      <c r="X40" s="29">
        <v>3</v>
      </c>
      <c r="Y40" s="29">
        <v>4</v>
      </c>
      <c r="Z40" s="29">
        <v>4</v>
      </c>
      <c r="AA40" s="29">
        <v>3</v>
      </c>
      <c r="AC40" s="40" t="s">
        <v>7</v>
      </c>
      <c r="AD40" s="40" t="s">
        <v>10</v>
      </c>
      <c r="AE40" s="39">
        <v>1</v>
      </c>
      <c r="AF40" s="39">
        <v>156</v>
      </c>
    </row>
    <row r="41" spans="1:32" ht="14.25" x14ac:dyDescent="0.15">
      <c r="A41" s="30">
        <v>39</v>
      </c>
      <c r="B41" s="31">
        <v>4</v>
      </c>
      <c r="C41" s="31">
        <v>4</v>
      </c>
      <c r="D41" s="31">
        <v>4</v>
      </c>
      <c r="E41" s="31">
        <v>4</v>
      </c>
      <c r="F41" s="31">
        <v>4</v>
      </c>
      <c r="G41" s="31">
        <v>4</v>
      </c>
      <c r="H41" s="31">
        <v>4</v>
      </c>
      <c r="I41" s="31">
        <v>4</v>
      </c>
      <c r="J41" s="31">
        <v>4</v>
      </c>
      <c r="K41" s="31">
        <v>4</v>
      </c>
      <c r="L41" s="31">
        <v>4</v>
      </c>
      <c r="M41" s="31">
        <v>4</v>
      </c>
      <c r="N41" s="31">
        <v>4</v>
      </c>
      <c r="O41" s="31">
        <v>4</v>
      </c>
      <c r="P41" s="31">
        <v>4</v>
      </c>
      <c r="R41" s="29">
        <v>36</v>
      </c>
      <c r="S41" s="29">
        <v>4</v>
      </c>
      <c r="T41" s="29">
        <v>4</v>
      </c>
      <c r="U41" s="29">
        <v>4</v>
      </c>
      <c r="V41" s="29">
        <v>4</v>
      </c>
      <c r="W41" s="29">
        <v>4</v>
      </c>
      <c r="X41" s="29">
        <v>3</v>
      </c>
      <c r="Y41" s="29">
        <v>3</v>
      </c>
      <c r="Z41" s="29">
        <v>4</v>
      </c>
      <c r="AA41" s="29">
        <v>4</v>
      </c>
      <c r="AC41" s="41"/>
      <c r="AD41" s="41"/>
      <c r="AE41" s="39">
        <v>6</v>
      </c>
      <c r="AF41" s="39">
        <v>145</v>
      </c>
    </row>
    <row r="42" spans="1:32" ht="14.25" x14ac:dyDescent="0.15">
      <c r="A42" s="30">
        <v>40</v>
      </c>
      <c r="B42" s="31">
        <v>3</v>
      </c>
      <c r="C42" s="31">
        <v>3</v>
      </c>
      <c r="D42" s="31">
        <v>4</v>
      </c>
      <c r="E42" s="31">
        <v>4</v>
      </c>
      <c r="F42" s="31">
        <v>3</v>
      </c>
      <c r="G42" s="31">
        <v>3</v>
      </c>
      <c r="H42" s="31">
        <v>3</v>
      </c>
      <c r="I42" s="31">
        <v>3</v>
      </c>
      <c r="J42" s="31">
        <v>3</v>
      </c>
      <c r="K42" s="31">
        <v>4</v>
      </c>
      <c r="L42" s="31">
        <v>3</v>
      </c>
      <c r="M42" s="31">
        <v>3</v>
      </c>
      <c r="N42" s="31">
        <v>3</v>
      </c>
      <c r="O42" s="31">
        <v>3</v>
      </c>
      <c r="P42" s="31">
        <v>3</v>
      </c>
      <c r="R42" s="29">
        <v>37</v>
      </c>
      <c r="S42" s="29">
        <v>3</v>
      </c>
      <c r="T42" s="29">
        <v>4</v>
      </c>
      <c r="U42" s="29">
        <v>4</v>
      </c>
      <c r="V42" s="29">
        <v>3</v>
      </c>
      <c r="W42" s="29">
        <v>4</v>
      </c>
      <c r="X42" s="29">
        <v>4</v>
      </c>
      <c r="Y42" s="29">
        <v>3</v>
      </c>
      <c r="Z42" s="29">
        <v>3</v>
      </c>
      <c r="AA42" s="29">
        <v>3</v>
      </c>
      <c r="AC42" s="41"/>
      <c r="AD42" s="41"/>
      <c r="AE42" s="39">
        <v>9</v>
      </c>
      <c r="AF42" s="39">
        <v>158</v>
      </c>
    </row>
    <row r="43" spans="1:32" ht="14.25" x14ac:dyDescent="0.15">
      <c r="A43" s="30">
        <v>41</v>
      </c>
      <c r="B43" s="31">
        <v>3</v>
      </c>
      <c r="C43" s="31">
        <v>3</v>
      </c>
      <c r="D43" s="31">
        <v>3</v>
      </c>
      <c r="E43" s="31">
        <v>4</v>
      </c>
      <c r="F43" s="31">
        <v>3</v>
      </c>
      <c r="G43" s="31">
        <v>3</v>
      </c>
      <c r="H43" s="31">
        <v>4</v>
      </c>
      <c r="I43" s="31">
        <v>4</v>
      </c>
      <c r="J43" s="31">
        <v>4</v>
      </c>
      <c r="K43" s="31">
        <v>4</v>
      </c>
      <c r="L43" s="31">
        <v>3</v>
      </c>
      <c r="M43" s="31">
        <v>3</v>
      </c>
      <c r="N43" s="31">
        <v>3</v>
      </c>
      <c r="O43" s="31">
        <v>3</v>
      </c>
      <c r="P43" s="31">
        <v>4</v>
      </c>
      <c r="R43" s="29">
        <v>38</v>
      </c>
      <c r="S43" s="29">
        <v>4</v>
      </c>
      <c r="T43" s="29">
        <v>3</v>
      </c>
      <c r="U43" s="29">
        <v>4</v>
      </c>
      <c r="V43" s="29">
        <v>4</v>
      </c>
      <c r="W43" s="29">
        <v>4</v>
      </c>
      <c r="X43" s="29">
        <v>4</v>
      </c>
      <c r="Y43" s="29">
        <v>4</v>
      </c>
      <c r="Z43" s="29">
        <v>4</v>
      </c>
      <c r="AA43" s="29">
        <v>4</v>
      </c>
      <c r="AC43" s="41"/>
      <c r="AD43" s="41"/>
      <c r="AE43" s="39" t="s">
        <v>21</v>
      </c>
      <c r="AF43" s="39">
        <v>459</v>
      </c>
    </row>
    <row r="44" spans="1:32" ht="14.25" x14ac:dyDescent="0.15">
      <c r="A44" s="30">
        <v>42</v>
      </c>
      <c r="B44" s="31">
        <v>4</v>
      </c>
      <c r="C44" s="31">
        <v>4</v>
      </c>
      <c r="D44" s="31">
        <v>4</v>
      </c>
      <c r="E44" s="31">
        <v>4</v>
      </c>
      <c r="F44" s="31">
        <v>4</v>
      </c>
      <c r="G44" s="31">
        <v>4</v>
      </c>
      <c r="H44" s="31">
        <v>4</v>
      </c>
      <c r="I44" s="31">
        <v>4</v>
      </c>
      <c r="J44" s="31">
        <v>4</v>
      </c>
      <c r="K44" s="31">
        <v>4</v>
      </c>
      <c r="L44" s="31">
        <v>4</v>
      </c>
      <c r="M44" s="31">
        <v>4</v>
      </c>
      <c r="N44" s="31">
        <v>4</v>
      </c>
      <c r="O44" s="31">
        <v>4</v>
      </c>
      <c r="P44" s="31">
        <v>4</v>
      </c>
      <c r="R44" s="29">
        <v>39</v>
      </c>
      <c r="S44" s="29">
        <v>3</v>
      </c>
      <c r="T44" s="29">
        <v>3</v>
      </c>
      <c r="U44" s="29">
        <v>3</v>
      </c>
      <c r="V44" s="29">
        <v>3</v>
      </c>
      <c r="W44" s="29">
        <v>3</v>
      </c>
      <c r="X44" s="29">
        <v>3</v>
      </c>
      <c r="Y44" s="29">
        <v>3</v>
      </c>
      <c r="Z44" s="29">
        <v>3</v>
      </c>
      <c r="AA44" s="29">
        <v>2</v>
      </c>
      <c r="AC44" s="41"/>
      <c r="AD44" s="41"/>
      <c r="AE44" s="39" t="s">
        <v>23</v>
      </c>
      <c r="AF44" s="39">
        <v>3</v>
      </c>
    </row>
    <row r="45" spans="1:32" ht="14.25" x14ac:dyDescent="0.15">
      <c r="A45" s="30">
        <v>43</v>
      </c>
      <c r="B45" s="31">
        <v>3</v>
      </c>
      <c r="C45" s="31">
        <v>3</v>
      </c>
      <c r="D45" s="31">
        <v>4</v>
      </c>
      <c r="E45" s="31">
        <v>3</v>
      </c>
      <c r="F45" s="31">
        <v>4</v>
      </c>
      <c r="G45" s="31">
        <v>4</v>
      </c>
      <c r="H45" s="31">
        <v>4</v>
      </c>
      <c r="I45" s="31">
        <v>4</v>
      </c>
      <c r="J45" s="31">
        <v>4</v>
      </c>
      <c r="K45" s="31">
        <v>4</v>
      </c>
      <c r="L45" s="31">
        <v>4</v>
      </c>
      <c r="M45" s="31">
        <v>4</v>
      </c>
      <c r="N45" s="31">
        <v>3</v>
      </c>
      <c r="O45" s="31">
        <v>3</v>
      </c>
      <c r="P45" s="31">
        <v>4</v>
      </c>
      <c r="R45" s="29">
        <v>40</v>
      </c>
      <c r="S45" s="29">
        <v>2</v>
      </c>
      <c r="T45" s="29">
        <v>3</v>
      </c>
      <c r="U45" s="29">
        <v>3</v>
      </c>
      <c r="V45" s="29">
        <v>3</v>
      </c>
      <c r="W45" s="29">
        <v>3</v>
      </c>
      <c r="X45" s="29">
        <v>2</v>
      </c>
      <c r="Y45" s="29">
        <v>3</v>
      </c>
      <c r="Z45" s="29">
        <v>3</v>
      </c>
      <c r="AA45" s="29">
        <v>2</v>
      </c>
      <c r="AC45" s="41"/>
      <c r="AD45" s="42"/>
      <c r="AE45" s="39" t="s">
        <v>24</v>
      </c>
      <c r="AF45" s="39">
        <v>-6.9716775599128589E-2</v>
      </c>
    </row>
    <row r="46" spans="1:32" ht="14.25" x14ac:dyDescent="0.15">
      <c r="A46" s="30">
        <v>44</v>
      </c>
      <c r="B46" s="31">
        <v>3</v>
      </c>
      <c r="C46" s="31">
        <v>4</v>
      </c>
      <c r="D46" s="31">
        <v>2</v>
      </c>
      <c r="E46" s="31">
        <v>3</v>
      </c>
      <c r="F46" s="31">
        <v>4</v>
      </c>
      <c r="G46" s="31">
        <v>3</v>
      </c>
      <c r="H46" s="31">
        <v>4</v>
      </c>
      <c r="I46" s="31">
        <v>4</v>
      </c>
      <c r="J46" s="31">
        <v>4</v>
      </c>
      <c r="K46" s="31">
        <v>4</v>
      </c>
      <c r="L46" s="31">
        <v>4</v>
      </c>
      <c r="M46" s="31">
        <v>4</v>
      </c>
      <c r="N46" s="31">
        <v>3</v>
      </c>
      <c r="O46" s="31">
        <v>4</v>
      </c>
      <c r="P46" s="31">
        <v>3</v>
      </c>
      <c r="R46" s="29">
        <v>41</v>
      </c>
      <c r="S46" s="29">
        <v>3</v>
      </c>
      <c r="T46" s="29">
        <v>2</v>
      </c>
      <c r="U46" s="29">
        <v>2</v>
      </c>
      <c r="V46" s="29">
        <v>3</v>
      </c>
      <c r="W46" s="29">
        <v>3</v>
      </c>
      <c r="X46" s="29">
        <v>2</v>
      </c>
      <c r="Y46" s="29">
        <v>3</v>
      </c>
      <c r="Z46" s="29">
        <v>2</v>
      </c>
      <c r="AA46" s="29">
        <v>2</v>
      </c>
      <c r="AC46" s="41"/>
      <c r="AD46" s="40" t="s">
        <v>12</v>
      </c>
      <c r="AE46" s="39">
        <v>2</v>
      </c>
      <c r="AF46" s="39">
        <v>162</v>
      </c>
    </row>
    <row r="47" spans="1:32" ht="14.25" x14ac:dyDescent="0.15">
      <c r="A47" s="30">
        <v>45</v>
      </c>
      <c r="B47" s="31">
        <v>4</v>
      </c>
      <c r="C47" s="31">
        <v>3</v>
      </c>
      <c r="D47" s="31">
        <v>3</v>
      </c>
      <c r="E47" s="31">
        <v>3</v>
      </c>
      <c r="F47" s="31">
        <v>4</v>
      </c>
      <c r="G47" s="31">
        <v>4</v>
      </c>
      <c r="H47" s="31">
        <v>4</v>
      </c>
      <c r="I47" s="31">
        <v>4</v>
      </c>
      <c r="J47" s="31">
        <v>4</v>
      </c>
      <c r="K47" s="31">
        <v>4</v>
      </c>
      <c r="L47" s="31">
        <v>4</v>
      </c>
      <c r="M47" s="31">
        <v>4</v>
      </c>
      <c r="N47" s="31">
        <v>4</v>
      </c>
      <c r="O47" s="31">
        <v>4</v>
      </c>
      <c r="P47" s="31">
        <v>4</v>
      </c>
      <c r="R47" s="29">
        <v>42</v>
      </c>
      <c r="S47" s="29">
        <v>3</v>
      </c>
      <c r="T47" s="29">
        <v>3</v>
      </c>
      <c r="U47" s="29">
        <v>2</v>
      </c>
      <c r="V47" s="29">
        <v>3</v>
      </c>
      <c r="W47" s="29">
        <v>3</v>
      </c>
      <c r="X47" s="29">
        <v>2</v>
      </c>
      <c r="Y47" s="29">
        <v>3</v>
      </c>
      <c r="Z47" s="29">
        <v>3</v>
      </c>
      <c r="AA47" s="29">
        <v>3</v>
      </c>
      <c r="AC47" s="41"/>
      <c r="AD47" s="41"/>
      <c r="AE47" s="39">
        <v>4</v>
      </c>
      <c r="AF47" s="39">
        <v>163</v>
      </c>
    </row>
    <row r="48" spans="1:32" ht="14.25" x14ac:dyDescent="0.15">
      <c r="A48" s="30">
        <v>46</v>
      </c>
      <c r="B48" s="31">
        <v>3</v>
      </c>
      <c r="C48" s="31">
        <v>3</v>
      </c>
      <c r="D48" s="31">
        <v>3</v>
      </c>
      <c r="E48" s="31">
        <v>3</v>
      </c>
      <c r="F48" s="31">
        <v>3</v>
      </c>
      <c r="G48" s="31">
        <v>3</v>
      </c>
      <c r="H48" s="31">
        <v>3</v>
      </c>
      <c r="I48" s="31">
        <v>3</v>
      </c>
      <c r="J48" s="31">
        <v>4</v>
      </c>
      <c r="K48" s="31">
        <v>3</v>
      </c>
      <c r="L48" s="31">
        <v>2</v>
      </c>
      <c r="M48" s="31">
        <v>2</v>
      </c>
      <c r="N48" s="31">
        <v>3</v>
      </c>
      <c r="O48" s="31">
        <v>3</v>
      </c>
      <c r="P48" s="31">
        <v>2</v>
      </c>
      <c r="R48" s="29">
        <v>43</v>
      </c>
      <c r="S48" s="29">
        <v>3</v>
      </c>
      <c r="T48" s="29">
        <v>3</v>
      </c>
      <c r="U48" s="29">
        <v>3</v>
      </c>
      <c r="V48" s="29">
        <v>3</v>
      </c>
      <c r="W48" s="29">
        <v>2</v>
      </c>
      <c r="X48" s="29">
        <v>2</v>
      </c>
      <c r="Y48" s="29">
        <v>2</v>
      </c>
      <c r="Z48" s="29">
        <v>2</v>
      </c>
      <c r="AA48" s="29">
        <v>3</v>
      </c>
      <c r="AC48" s="41"/>
      <c r="AD48" s="41"/>
      <c r="AE48" s="39">
        <v>5</v>
      </c>
      <c r="AF48" s="39">
        <v>164</v>
      </c>
    </row>
    <row r="49" spans="1:32" ht="14.25" x14ac:dyDescent="0.15">
      <c r="A49" s="30">
        <v>47</v>
      </c>
      <c r="B49" s="31">
        <v>3</v>
      </c>
      <c r="C49" s="31">
        <v>3</v>
      </c>
      <c r="D49" s="31">
        <v>3</v>
      </c>
      <c r="E49" s="31">
        <v>3</v>
      </c>
      <c r="F49" s="31">
        <v>3</v>
      </c>
      <c r="G49" s="31">
        <v>4</v>
      </c>
      <c r="H49" s="31">
        <v>2</v>
      </c>
      <c r="I49" s="31">
        <v>3</v>
      </c>
      <c r="J49" s="31">
        <v>3</v>
      </c>
      <c r="K49" s="31">
        <v>3</v>
      </c>
      <c r="L49" s="31">
        <v>3</v>
      </c>
      <c r="M49" s="31">
        <v>2</v>
      </c>
      <c r="N49" s="31">
        <v>3</v>
      </c>
      <c r="O49" s="31">
        <v>3</v>
      </c>
      <c r="P49" s="31">
        <v>3</v>
      </c>
      <c r="R49" s="29">
        <v>44</v>
      </c>
      <c r="S49" s="29">
        <v>3</v>
      </c>
      <c r="T49" s="29">
        <v>4</v>
      </c>
      <c r="U49" s="29">
        <v>2</v>
      </c>
      <c r="V49" s="29">
        <v>3</v>
      </c>
      <c r="W49" s="29">
        <v>3</v>
      </c>
      <c r="X49" s="29">
        <v>1</v>
      </c>
      <c r="Y49" s="29">
        <v>2</v>
      </c>
      <c r="Z49" s="29">
        <v>3</v>
      </c>
      <c r="AA49" s="29">
        <v>2</v>
      </c>
      <c r="AC49" s="41"/>
      <c r="AD49" s="41"/>
      <c r="AE49" s="39" t="s">
        <v>21</v>
      </c>
      <c r="AF49" s="39">
        <v>489</v>
      </c>
    </row>
    <row r="50" spans="1:32" ht="14.25" x14ac:dyDescent="0.15">
      <c r="A50" s="30">
        <v>48</v>
      </c>
      <c r="B50" s="31">
        <v>4</v>
      </c>
      <c r="C50" s="31">
        <v>3</v>
      </c>
      <c r="D50" s="31">
        <v>3</v>
      </c>
      <c r="E50" s="31">
        <v>3</v>
      </c>
      <c r="F50" s="31">
        <v>4</v>
      </c>
      <c r="G50" s="31">
        <v>3</v>
      </c>
      <c r="H50" s="31">
        <v>2</v>
      </c>
      <c r="I50" s="31">
        <v>3</v>
      </c>
      <c r="J50" s="31">
        <v>3</v>
      </c>
      <c r="K50" s="31">
        <v>2</v>
      </c>
      <c r="L50" s="31">
        <v>2</v>
      </c>
      <c r="M50" s="31">
        <v>2</v>
      </c>
      <c r="N50" s="31">
        <v>3</v>
      </c>
      <c r="O50" s="31">
        <v>3</v>
      </c>
      <c r="P50" s="31">
        <v>2</v>
      </c>
      <c r="R50" s="29">
        <v>45</v>
      </c>
      <c r="S50" s="29">
        <v>2</v>
      </c>
      <c r="T50" s="29">
        <v>3</v>
      </c>
      <c r="U50" s="29">
        <v>2</v>
      </c>
      <c r="V50" s="29">
        <v>3</v>
      </c>
      <c r="W50" s="29">
        <v>3</v>
      </c>
      <c r="X50" s="29">
        <v>2</v>
      </c>
      <c r="Y50" s="29">
        <v>2</v>
      </c>
      <c r="Z50" s="29">
        <v>3</v>
      </c>
      <c r="AA50" s="29">
        <v>2</v>
      </c>
      <c r="AC50" s="41"/>
      <c r="AD50" s="41"/>
      <c r="AE50" s="39" t="s">
        <v>23</v>
      </c>
      <c r="AF50" s="39">
        <v>3.1960784313725488</v>
      </c>
    </row>
    <row r="51" spans="1:32" ht="14.25" x14ac:dyDescent="0.15">
      <c r="A51" s="30">
        <v>49</v>
      </c>
      <c r="B51" s="31">
        <v>3</v>
      </c>
      <c r="C51" s="31">
        <v>3</v>
      </c>
      <c r="D51" s="31">
        <v>4</v>
      </c>
      <c r="E51" s="31">
        <v>3</v>
      </c>
      <c r="F51" s="31">
        <v>3</v>
      </c>
      <c r="G51" s="31">
        <v>2</v>
      </c>
      <c r="H51" s="31">
        <v>4</v>
      </c>
      <c r="I51" s="31">
        <v>3</v>
      </c>
      <c r="J51" s="31">
        <v>4</v>
      </c>
      <c r="K51" s="31">
        <v>4</v>
      </c>
      <c r="L51" s="31">
        <v>3</v>
      </c>
      <c r="M51" s="31">
        <v>2</v>
      </c>
      <c r="N51" s="31">
        <v>3</v>
      </c>
      <c r="O51" s="31">
        <v>3</v>
      </c>
      <c r="P51" s="31">
        <v>3</v>
      </c>
      <c r="R51" s="29">
        <v>46</v>
      </c>
      <c r="S51" s="29">
        <v>2</v>
      </c>
      <c r="T51" s="29">
        <v>3</v>
      </c>
      <c r="U51" s="29">
        <v>2</v>
      </c>
      <c r="V51" s="29">
        <v>3</v>
      </c>
      <c r="W51" s="29">
        <v>2</v>
      </c>
      <c r="X51" s="29">
        <v>2</v>
      </c>
      <c r="Y51" s="29">
        <v>3</v>
      </c>
      <c r="Z51" s="29">
        <v>2</v>
      </c>
      <c r="AA51" s="29">
        <v>3</v>
      </c>
      <c r="AC51" s="41"/>
      <c r="AD51" s="42"/>
      <c r="AE51" s="39" t="s">
        <v>24</v>
      </c>
      <c r="AF51" s="39">
        <v>0.12636165577342018</v>
      </c>
    </row>
    <row r="52" spans="1:32" ht="14.25" x14ac:dyDescent="0.15">
      <c r="A52" s="30">
        <v>50</v>
      </c>
      <c r="B52" s="31">
        <v>3</v>
      </c>
      <c r="C52" s="31">
        <v>4</v>
      </c>
      <c r="D52" s="31">
        <v>4</v>
      </c>
      <c r="E52" s="31">
        <v>3</v>
      </c>
      <c r="F52" s="31">
        <v>3</v>
      </c>
      <c r="G52" s="31">
        <v>4</v>
      </c>
      <c r="H52" s="31">
        <v>4</v>
      </c>
      <c r="I52" s="31">
        <v>4</v>
      </c>
      <c r="J52" s="31">
        <v>3</v>
      </c>
      <c r="K52" s="31">
        <v>3</v>
      </c>
      <c r="L52" s="31">
        <v>3</v>
      </c>
      <c r="M52" s="31">
        <v>2</v>
      </c>
      <c r="N52" s="31">
        <v>4</v>
      </c>
      <c r="O52" s="31">
        <v>3</v>
      </c>
      <c r="P52" s="31">
        <v>3</v>
      </c>
      <c r="R52" s="29">
        <v>47</v>
      </c>
      <c r="S52" s="29">
        <v>3</v>
      </c>
      <c r="T52" s="29">
        <v>3</v>
      </c>
      <c r="U52" s="29">
        <v>2</v>
      </c>
      <c r="V52" s="29">
        <v>4</v>
      </c>
      <c r="W52" s="29">
        <v>3</v>
      </c>
      <c r="X52" s="29">
        <v>4</v>
      </c>
      <c r="Y52" s="29">
        <v>3</v>
      </c>
      <c r="Z52" s="29">
        <v>2</v>
      </c>
      <c r="AA52" s="29">
        <v>2</v>
      </c>
      <c r="AC52" s="41"/>
      <c r="AD52" s="40" t="s">
        <v>14</v>
      </c>
      <c r="AE52" s="39">
        <v>3</v>
      </c>
      <c r="AF52" s="39">
        <v>147</v>
      </c>
    </row>
    <row r="53" spans="1:32" ht="14.25" x14ac:dyDescent="0.15">
      <c r="A53" s="30">
        <v>51</v>
      </c>
      <c r="B53" s="31">
        <v>3</v>
      </c>
      <c r="C53" s="31">
        <v>4</v>
      </c>
      <c r="D53" s="31">
        <v>3</v>
      </c>
      <c r="E53" s="31">
        <v>3</v>
      </c>
      <c r="F53" s="31">
        <v>4</v>
      </c>
      <c r="G53" s="31">
        <v>4</v>
      </c>
      <c r="H53" s="31">
        <v>3</v>
      </c>
      <c r="I53" s="31">
        <v>4</v>
      </c>
      <c r="J53" s="31">
        <v>3</v>
      </c>
      <c r="K53" s="31">
        <v>4</v>
      </c>
      <c r="L53" s="31">
        <v>4</v>
      </c>
      <c r="M53" s="31">
        <v>3</v>
      </c>
      <c r="N53" s="31">
        <v>3</v>
      </c>
      <c r="O53" s="31">
        <v>2</v>
      </c>
      <c r="P53" s="31">
        <v>3</v>
      </c>
      <c r="R53" s="29">
        <v>48</v>
      </c>
      <c r="S53" s="29">
        <v>3</v>
      </c>
      <c r="T53" s="29">
        <v>4</v>
      </c>
      <c r="U53" s="29">
        <v>3</v>
      </c>
      <c r="V53" s="29">
        <v>4</v>
      </c>
      <c r="W53" s="29">
        <v>3</v>
      </c>
      <c r="X53" s="29">
        <v>2</v>
      </c>
      <c r="Y53" s="29">
        <v>3</v>
      </c>
      <c r="Z53" s="29">
        <v>3</v>
      </c>
      <c r="AA53" s="29">
        <v>3</v>
      </c>
      <c r="AC53" s="41"/>
      <c r="AD53" s="41"/>
      <c r="AE53" s="39">
        <v>7</v>
      </c>
      <c r="AF53" s="39">
        <v>158</v>
      </c>
    </row>
    <row r="54" spans="1:32" ht="14.25" x14ac:dyDescent="0.15">
      <c r="A54" s="30" t="s">
        <v>85</v>
      </c>
      <c r="B54" s="30">
        <f>SUM(B3:B53)</f>
        <v>167</v>
      </c>
      <c r="C54" s="30">
        <f t="shared" ref="C54:P54" si="0">SUM(C3:C53)</f>
        <v>165</v>
      </c>
      <c r="D54" s="30">
        <f t="shared" si="0"/>
        <v>165</v>
      </c>
      <c r="E54" s="30">
        <f t="shared" si="0"/>
        <v>157</v>
      </c>
      <c r="F54" s="30">
        <f t="shared" si="0"/>
        <v>176</v>
      </c>
      <c r="G54" s="30">
        <f t="shared" si="0"/>
        <v>174</v>
      </c>
      <c r="H54" s="30">
        <f t="shared" si="0"/>
        <v>167</v>
      </c>
      <c r="I54" s="30">
        <f t="shared" si="0"/>
        <v>179</v>
      </c>
      <c r="J54" s="30">
        <f t="shared" si="0"/>
        <v>176</v>
      </c>
      <c r="K54" s="30">
        <f t="shared" si="0"/>
        <v>176</v>
      </c>
      <c r="L54" s="30">
        <f t="shared" si="0"/>
        <v>168</v>
      </c>
      <c r="M54" s="30">
        <f t="shared" si="0"/>
        <v>159</v>
      </c>
      <c r="N54" s="30">
        <f t="shared" si="0"/>
        <v>168</v>
      </c>
      <c r="O54" s="30">
        <f t="shared" si="0"/>
        <v>153</v>
      </c>
      <c r="P54" s="30">
        <f t="shared" si="0"/>
        <v>160</v>
      </c>
      <c r="R54" s="29">
        <v>49</v>
      </c>
      <c r="S54" s="29">
        <v>3</v>
      </c>
      <c r="T54" s="29">
        <v>3</v>
      </c>
      <c r="U54" s="29">
        <v>3</v>
      </c>
      <c r="V54" s="29">
        <v>3</v>
      </c>
      <c r="W54" s="29">
        <v>3</v>
      </c>
      <c r="X54" s="29">
        <v>3</v>
      </c>
      <c r="Y54" s="29">
        <v>3</v>
      </c>
      <c r="Z54" s="29">
        <v>2</v>
      </c>
      <c r="AA54" s="29">
        <v>3</v>
      </c>
      <c r="AC54" s="41"/>
      <c r="AD54" s="41"/>
      <c r="AE54" s="39">
        <v>8</v>
      </c>
      <c r="AF54" s="39">
        <v>156</v>
      </c>
    </row>
    <row r="55" spans="1:32" ht="14.25" x14ac:dyDescent="0.15">
      <c r="A55" s="30" t="s">
        <v>0</v>
      </c>
      <c r="B55" s="30" t="s">
        <v>71</v>
      </c>
      <c r="C55" s="30" t="s">
        <v>1</v>
      </c>
      <c r="D55" s="30" t="s">
        <v>72</v>
      </c>
      <c r="E55" s="30" t="s">
        <v>73</v>
      </c>
      <c r="F55" s="30" t="s">
        <v>74</v>
      </c>
      <c r="G55" s="30" t="s">
        <v>75</v>
      </c>
      <c r="H55" s="30" t="s">
        <v>76</v>
      </c>
      <c r="I55" s="30" t="s">
        <v>77</v>
      </c>
      <c r="J55" s="30" t="s">
        <v>78</v>
      </c>
      <c r="K55" s="30" t="s">
        <v>79</v>
      </c>
      <c r="L55" s="30" t="s">
        <v>80</v>
      </c>
      <c r="M55" s="30" t="s">
        <v>81</v>
      </c>
      <c r="N55" s="30" t="s">
        <v>82</v>
      </c>
      <c r="O55" s="30" t="s">
        <v>83</v>
      </c>
      <c r="P55" s="30" t="s">
        <v>84</v>
      </c>
      <c r="R55" s="29">
        <v>50</v>
      </c>
      <c r="S55" s="29">
        <v>2</v>
      </c>
      <c r="T55" s="29">
        <v>3</v>
      </c>
      <c r="U55" s="29">
        <v>2</v>
      </c>
      <c r="V55" s="29">
        <v>2</v>
      </c>
      <c r="W55" s="29">
        <v>1</v>
      </c>
      <c r="X55" s="29">
        <v>3</v>
      </c>
      <c r="Y55" s="29">
        <v>3</v>
      </c>
      <c r="Z55" s="29">
        <v>3</v>
      </c>
      <c r="AA55" s="29">
        <v>3</v>
      </c>
      <c r="AC55" s="41"/>
      <c r="AD55" s="41"/>
      <c r="AE55" s="39" t="s">
        <v>21</v>
      </c>
      <c r="AF55" s="39">
        <v>461</v>
      </c>
    </row>
    <row r="56" spans="1:32" ht="14.25" x14ac:dyDescent="0.15">
      <c r="A56" s="30">
        <v>1</v>
      </c>
      <c r="B56" s="31">
        <f>B3^2</f>
        <v>16</v>
      </c>
      <c r="C56" s="31">
        <f t="shared" ref="C56:P70" si="1">C3^2</f>
        <v>16</v>
      </c>
      <c r="D56" s="31">
        <f t="shared" si="1"/>
        <v>9</v>
      </c>
      <c r="E56" s="31">
        <f t="shared" si="1"/>
        <v>9</v>
      </c>
      <c r="F56" s="31">
        <f t="shared" si="1"/>
        <v>16</v>
      </c>
      <c r="G56" s="31">
        <f t="shared" si="1"/>
        <v>16</v>
      </c>
      <c r="H56" s="31">
        <f t="shared" si="1"/>
        <v>9</v>
      </c>
      <c r="I56" s="31">
        <f t="shared" si="1"/>
        <v>16</v>
      </c>
      <c r="J56" s="31">
        <f t="shared" si="1"/>
        <v>9</v>
      </c>
      <c r="K56" s="31">
        <f t="shared" si="1"/>
        <v>16</v>
      </c>
      <c r="L56" s="31">
        <f t="shared" si="1"/>
        <v>16</v>
      </c>
      <c r="M56" s="31">
        <f t="shared" si="1"/>
        <v>9</v>
      </c>
      <c r="N56" s="31">
        <f t="shared" si="1"/>
        <v>9</v>
      </c>
      <c r="O56" s="31">
        <f t="shared" si="1"/>
        <v>4</v>
      </c>
      <c r="P56" s="31">
        <f t="shared" si="1"/>
        <v>9</v>
      </c>
      <c r="R56" s="29">
        <v>51</v>
      </c>
      <c r="S56" s="29">
        <v>3</v>
      </c>
      <c r="T56" s="29">
        <v>3</v>
      </c>
      <c r="U56" s="29">
        <v>4</v>
      </c>
      <c r="V56" s="29">
        <v>3</v>
      </c>
      <c r="W56" s="29">
        <v>4</v>
      </c>
      <c r="X56" s="29">
        <v>4</v>
      </c>
      <c r="Y56" s="29">
        <v>4</v>
      </c>
      <c r="Z56" s="29">
        <v>4</v>
      </c>
      <c r="AA56" s="29">
        <v>3</v>
      </c>
      <c r="AC56" s="41"/>
      <c r="AD56" s="41"/>
      <c r="AE56" s="39" t="s">
        <v>23</v>
      </c>
      <c r="AF56" s="39">
        <v>3.0130718954248366</v>
      </c>
    </row>
    <row r="57" spans="1:32" x14ac:dyDescent="0.15">
      <c r="A57" s="30">
        <v>2</v>
      </c>
      <c r="B57" s="31">
        <f t="shared" ref="B57:P107" si="2">B4^2</f>
        <v>16</v>
      </c>
      <c r="C57" s="31">
        <f t="shared" si="2"/>
        <v>9</v>
      </c>
      <c r="D57" s="31">
        <f t="shared" si="2"/>
        <v>16</v>
      </c>
      <c r="E57" s="31">
        <f t="shared" si="2"/>
        <v>9</v>
      </c>
      <c r="F57" s="31">
        <f t="shared" si="2"/>
        <v>16</v>
      </c>
      <c r="G57" s="31">
        <f t="shared" si="2"/>
        <v>16</v>
      </c>
      <c r="H57" s="31">
        <f t="shared" si="2"/>
        <v>9</v>
      </c>
      <c r="I57" s="31">
        <f t="shared" si="2"/>
        <v>16</v>
      </c>
      <c r="J57" s="31">
        <f t="shared" si="2"/>
        <v>9</v>
      </c>
      <c r="K57" s="31">
        <f t="shared" si="2"/>
        <v>16</v>
      </c>
      <c r="L57" s="31">
        <f t="shared" si="2"/>
        <v>9</v>
      </c>
      <c r="M57" s="31">
        <f t="shared" si="2"/>
        <v>16</v>
      </c>
      <c r="N57" s="31">
        <f t="shared" si="2"/>
        <v>9</v>
      </c>
      <c r="O57" s="31">
        <f t="shared" si="2"/>
        <v>9</v>
      </c>
      <c r="P57" s="31">
        <f t="shared" si="2"/>
        <v>9</v>
      </c>
      <c r="AC57" s="42"/>
      <c r="AD57" s="42"/>
      <c r="AE57" s="39" t="s">
        <v>24</v>
      </c>
      <c r="AF57" s="39">
        <v>-5.6644880174292034E-2</v>
      </c>
    </row>
    <row r="58" spans="1:32" x14ac:dyDescent="0.15">
      <c r="A58" s="30">
        <v>3</v>
      </c>
      <c r="B58" s="31">
        <f t="shared" si="2"/>
        <v>9</v>
      </c>
      <c r="C58" s="31">
        <f t="shared" si="1"/>
        <v>9</v>
      </c>
      <c r="D58" s="31">
        <f t="shared" si="1"/>
        <v>4</v>
      </c>
      <c r="E58" s="31">
        <f t="shared" si="1"/>
        <v>9</v>
      </c>
      <c r="F58" s="31">
        <f t="shared" si="1"/>
        <v>16</v>
      </c>
      <c r="G58" s="31">
        <f t="shared" si="1"/>
        <v>9</v>
      </c>
      <c r="H58" s="31">
        <f t="shared" si="1"/>
        <v>9</v>
      </c>
      <c r="I58" s="31">
        <f t="shared" si="1"/>
        <v>4</v>
      </c>
      <c r="J58" s="31">
        <f t="shared" si="1"/>
        <v>9</v>
      </c>
      <c r="K58" s="31">
        <f t="shared" si="1"/>
        <v>9</v>
      </c>
      <c r="L58" s="31">
        <f t="shared" si="1"/>
        <v>16</v>
      </c>
      <c r="M58" s="31">
        <f t="shared" si="1"/>
        <v>9</v>
      </c>
      <c r="N58" s="31">
        <f t="shared" si="1"/>
        <v>9</v>
      </c>
      <c r="O58" s="31">
        <f t="shared" si="1"/>
        <v>16</v>
      </c>
      <c r="P58" s="31">
        <f t="shared" si="1"/>
        <v>9</v>
      </c>
    </row>
    <row r="59" spans="1:32" x14ac:dyDescent="0.15">
      <c r="A59" s="30">
        <v>4</v>
      </c>
      <c r="B59" s="31">
        <f t="shared" si="2"/>
        <v>9</v>
      </c>
      <c r="C59" s="31">
        <f t="shared" si="1"/>
        <v>16</v>
      </c>
      <c r="D59" s="31">
        <f t="shared" si="1"/>
        <v>16</v>
      </c>
      <c r="E59" s="31">
        <f t="shared" si="1"/>
        <v>9</v>
      </c>
      <c r="F59" s="31">
        <f t="shared" si="1"/>
        <v>9</v>
      </c>
      <c r="G59" s="31">
        <f t="shared" si="1"/>
        <v>16</v>
      </c>
      <c r="H59" s="31">
        <f t="shared" si="1"/>
        <v>9</v>
      </c>
      <c r="I59" s="31">
        <f t="shared" si="1"/>
        <v>16</v>
      </c>
      <c r="J59" s="31">
        <f t="shared" si="1"/>
        <v>9</v>
      </c>
      <c r="K59" s="31">
        <f t="shared" si="1"/>
        <v>16</v>
      </c>
      <c r="L59" s="31">
        <f t="shared" si="1"/>
        <v>16</v>
      </c>
      <c r="M59" s="31">
        <f t="shared" si="1"/>
        <v>9</v>
      </c>
      <c r="N59" s="31">
        <f t="shared" si="1"/>
        <v>16</v>
      </c>
      <c r="O59" s="31">
        <f t="shared" si="1"/>
        <v>9</v>
      </c>
      <c r="P59" s="31">
        <f t="shared" si="1"/>
        <v>9</v>
      </c>
    </row>
    <row r="60" spans="1:32" x14ac:dyDescent="0.15">
      <c r="A60" s="30">
        <v>5</v>
      </c>
      <c r="B60" s="31">
        <f t="shared" si="2"/>
        <v>9</v>
      </c>
      <c r="C60" s="31">
        <f t="shared" si="1"/>
        <v>16</v>
      </c>
      <c r="D60" s="31">
        <f t="shared" si="1"/>
        <v>16</v>
      </c>
      <c r="E60" s="31">
        <f t="shared" si="1"/>
        <v>9</v>
      </c>
      <c r="F60" s="31">
        <f t="shared" si="1"/>
        <v>9</v>
      </c>
      <c r="G60" s="31">
        <f t="shared" si="1"/>
        <v>9</v>
      </c>
      <c r="H60" s="31">
        <f t="shared" si="1"/>
        <v>16</v>
      </c>
      <c r="I60" s="31">
        <f t="shared" si="1"/>
        <v>16</v>
      </c>
      <c r="J60" s="31">
        <f t="shared" si="1"/>
        <v>9</v>
      </c>
      <c r="K60" s="31">
        <f t="shared" si="1"/>
        <v>16</v>
      </c>
      <c r="L60" s="31">
        <f t="shared" si="1"/>
        <v>16</v>
      </c>
      <c r="M60" s="31">
        <f t="shared" si="1"/>
        <v>16</v>
      </c>
      <c r="N60" s="31">
        <f t="shared" si="1"/>
        <v>16</v>
      </c>
      <c r="O60" s="31">
        <f t="shared" si="1"/>
        <v>9</v>
      </c>
      <c r="P60" s="31">
        <f t="shared" si="1"/>
        <v>9</v>
      </c>
    </row>
    <row r="61" spans="1:32" x14ac:dyDescent="0.15">
      <c r="A61" s="30">
        <v>6</v>
      </c>
      <c r="B61" s="31">
        <f t="shared" si="2"/>
        <v>16</v>
      </c>
      <c r="C61" s="31">
        <f t="shared" si="1"/>
        <v>9</v>
      </c>
      <c r="D61" s="31">
        <f t="shared" si="1"/>
        <v>9</v>
      </c>
      <c r="E61" s="31">
        <f t="shared" si="1"/>
        <v>16</v>
      </c>
      <c r="F61" s="31">
        <f t="shared" si="1"/>
        <v>9</v>
      </c>
      <c r="G61" s="31">
        <f t="shared" si="1"/>
        <v>16</v>
      </c>
      <c r="H61" s="31">
        <f t="shared" si="1"/>
        <v>9</v>
      </c>
      <c r="I61" s="31">
        <f t="shared" si="1"/>
        <v>16</v>
      </c>
      <c r="J61" s="31">
        <f t="shared" si="1"/>
        <v>16</v>
      </c>
      <c r="K61" s="31">
        <f t="shared" si="1"/>
        <v>16</v>
      </c>
      <c r="L61" s="31">
        <f t="shared" si="1"/>
        <v>16</v>
      </c>
      <c r="M61" s="31">
        <f t="shared" si="1"/>
        <v>16</v>
      </c>
      <c r="N61" s="31">
        <f t="shared" si="1"/>
        <v>9</v>
      </c>
      <c r="O61" s="31">
        <f t="shared" si="1"/>
        <v>9</v>
      </c>
      <c r="P61" s="31">
        <f t="shared" si="1"/>
        <v>9</v>
      </c>
    </row>
    <row r="62" spans="1:32" x14ac:dyDescent="0.15">
      <c r="A62" s="30">
        <v>7</v>
      </c>
      <c r="B62" s="31">
        <f t="shared" si="2"/>
        <v>16</v>
      </c>
      <c r="C62" s="31">
        <f t="shared" si="1"/>
        <v>9</v>
      </c>
      <c r="D62" s="31">
        <f t="shared" si="1"/>
        <v>9</v>
      </c>
      <c r="E62" s="31">
        <f t="shared" si="1"/>
        <v>16</v>
      </c>
      <c r="F62" s="31">
        <f t="shared" si="1"/>
        <v>9</v>
      </c>
      <c r="G62" s="31">
        <f t="shared" si="1"/>
        <v>16</v>
      </c>
      <c r="H62" s="31">
        <f t="shared" si="1"/>
        <v>16</v>
      </c>
      <c r="I62" s="31">
        <f t="shared" si="1"/>
        <v>16</v>
      </c>
      <c r="J62" s="31">
        <f t="shared" si="1"/>
        <v>16</v>
      </c>
      <c r="K62" s="31">
        <f t="shared" si="1"/>
        <v>16</v>
      </c>
      <c r="L62" s="31">
        <f t="shared" si="1"/>
        <v>16</v>
      </c>
      <c r="M62" s="31">
        <f t="shared" si="1"/>
        <v>9</v>
      </c>
      <c r="N62" s="31">
        <f t="shared" si="1"/>
        <v>9</v>
      </c>
      <c r="O62" s="31">
        <f t="shared" si="1"/>
        <v>9</v>
      </c>
      <c r="P62" s="31">
        <f t="shared" si="1"/>
        <v>9</v>
      </c>
    </row>
    <row r="63" spans="1:32" x14ac:dyDescent="0.15">
      <c r="A63" s="30">
        <v>8</v>
      </c>
      <c r="B63" s="31">
        <f t="shared" si="2"/>
        <v>16</v>
      </c>
      <c r="C63" s="31">
        <f t="shared" si="1"/>
        <v>16</v>
      </c>
      <c r="D63" s="31">
        <f t="shared" si="1"/>
        <v>9</v>
      </c>
      <c r="E63" s="31">
        <f t="shared" si="1"/>
        <v>16</v>
      </c>
      <c r="F63" s="31">
        <f t="shared" si="1"/>
        <v>9</v>
      </c>
      <c r="G63" s="31">
        <f t="shared" si="1"/>
        <v>16</v>
      </c>
      <c r="H63" s="31">
        <f t="shared" si="1"/>
        <v>16</v>
      </c>
      <c r="I63" s="31">
        <f t="shared" si="1"/>
        <v>16</v>
      </c>
      <c r="J63" s="31">
        <f t="shared" si="1"/>
        <v>16</v>
      </c>
      <c r="K63" s="31">
        <f t="shared" si="1"/>
        <v>16</v>
      </c>
      <c r="L63" s="31">
        <f t="shared" si="1"/>
        <v>16</v>
      </c>
      <c r="M63" s="31">
        <f t="shared" si="1"/>
        <v>9</v>
      </c>
      <c r="N63" s="31">
        <f t="shared" si="1"/>
        <v>16</v>
      </c>
      <c r="O63" s="31">
        <f t="shared" si="1"/>
        <v>9</v>
      </c>
      <c r="P63" s="31">
        <f t="shared" si="1"/>
        <v>9</v>
      </c>
    </row>
    <row r="64" spans="1:32" x14ac:dyDescent="0.15">
      <c r="A64" s="30">
        <v>9</v>
      </c>
      <c r="B64" s="31">
        <f t="shared" si="2"/>
        <v>16</v>
      </c>
      <c r="C64" s="31">
        <f t="shared" si="1"/>
        <v>9</v>
      </c>
      <c r="D64" s="31">
        <f t="shared" si="1"/>
        <v>16</v>
      </c>
      <c r="E64" s="31">
        <f t="shared" si="1"/>
        <v>9</v>
      </c>
      <c r="F64" s="31">
        <f t="shared" si="1"/>
        <v>16</v>
      </c>
      <c r="G64" s="31">
        <f t="shared" si="1"/>
        <v>16</v>
      </c>
      <c r="H64" s="31">
        <f t="shared" si="1"/>
        <v>16</v>
      </c>
      <c r="I64" s="31">
        <f t="shared" si="1"/>
        <v>16</v>
      </c>
      <c r="J64" s="31">
        <f t="shared" si="1"/>
        <v>16</v>
      </c>
      <c r="K64" s="31">
        <f t="shared" si="1"/>
        <v>16</v>
      </c>
      <c r="L64" s="31">
        <f t="shared" si="1"/>
        <v>9</v>
      </c>
      <c r="M64" s="31">
        <f t="shared" si="1"/>
        <v>9</v>
      </c>
      <c r="N64" s="31">
        <f t="shared" si="1"/>
        <v>16</v>
      </c>
      <c r="O64" s="31">
        <f t="shared" si="1"/>
        <v>9</v>
      </c>
      <c r="P64" s="31">
        <f t="shared" si="1"/>
        <v>16</v>
      </c>
    </row>
    <row r="65" spans="1:16" x14ac:dyDescent="0.15">
      <c r="A65" s="30">
        <v>10</v>
      </c>
      <c r="B65" s="31">
        <f t="shared" si="2"/>
        <v>16</v>
      </c>
      <c r="C65" s="31">
        <f t="shared" si="1"/>
        <v>16</v>
      </c>
      <c r="D65" s="31">
        <f t="shared" si="1"/>
        <v>9</v>
      </c>
      <c r="E65" s="31">
        <f t="shared" si="1"/>
        <v>16</v>
      </c>
      <c r="F65" s="31">
        <f t="shared" si="1"/>
        <v>9</v>
      </c>
      <c r="G65" s="31">
        <f t="shared" si="1"/>
        <v>16</v>
      </c>
      <c r="H65" s="31">
        <f t="shared" si="1"/>
        <v>9</v>
      </c>
      <c r="I65" s="31">
        <f t="shared" si="1"/>
        <v>16</v>
      </c>
      <c r="J65" s="31">
        <f t="shared" si="1"/>
        <v>16</v>
      </c>
      <c r="K65" s="31">
        <f t="shared" si="1"/>
        <v>9</v>
      </c>
      <c r="L65" s="31">
        <f t="shared" si="1"/>
        <v>16</v>
      </c>
      <c r="M65" s="31">
        <f t="shared" si="1"/>
        <v>9</v>
      </c>
      <c r="N65" s="31">
        <f t="shared" si="1"/>
        <v>9</v>
      </c>
      <c r="O65" s="31">
        <f t="shared" si="1"/>
        <v>9</v>
      </c>
      <c r="P65" s="31">
        <f t="shared" si="1"/>
        <v>9</v>
      </c>
    </row>
    <row r="66" spans="1:16" x14ac:dyDescent="0.15">
      <c r="A66" s="30">
        <v>11</v>
      </c>
      <c r="B66" s="31">
        <f t="shared" si="2"/>
        <v>16</v>
      </c>
      <c r="C66" s="31">
        <f t="shared" si="1"/>
        <v>16</v>
      </c>
      <c r="D66" s="31">
        <f t="shared" si="1"/>
        <v>16</v>
      </c>
      <c r="E66" s="31">
        <f t="shared" si="1"/>
        <v>9</v>
      </c>
      <c r="F66" s="31">
        <f t="shared" si="1"/>
        <v>16</v>
      </c>
      <c r="G66" s="31">
        <f t="shared" si="1"/>
        <v>16</v>
      </c>
      <c r="H66" s="31">
        <f t="shared" si="1"/>
        <v>9</v>
      </c>
      <c r="I66" s="31">
        <f t="shared" si="1"/>
        <v>16</v>
      </c>
      <c r="J66" s="31">
        <f t="shared" si="1"/>
        <v>16</v>
      </c>
      <c r="K66" s="31">
        <f t="shared" si="1"/>
        <v>16</v>
      </c>
      <c r="L66" s="31">
        <f t="shared" si="1"/>
        <v>16</v>
      </c>
      <c r="M66" s="31">
        <f t="shared" si="1"/>
        <v>16</v>
      </c>
      <c r="N66" s="31">
        <f t="shared" si="1"/>
        <v>16</v>
      </c>
      <c r="O66" s="31">
        <f t="shared" si="1"/>
        <v>9</v>
      </c>
      <c r="P66" s="31">
        <f t="shared" si="1"/>
        <v>9</v>
      </c>
    </row>
    <row r="67" spans="1:16" x14ac:dyDescent="0.15">
      <c r="A67" s="30">
        <v>12</v>
      </c>
      <c r="B67" s="31">
        <f t="shared" si="2"/>
        <v>16</v>
      </c>
      <c r="C67" s="31">
        <f t="shared" si="1"/>
        <v>16</v>
      </c>
      <c r="D67" s="31">
        <f t="shared" si="1"/>
        <v>16</v>
      </c>
      <c r="E67" s="31">
        <f t="shared" si="1"/>
        <v>16</v>
      </c>
      <c r="F67" s="31">
        <f t="shared" si="1"/>
        <v>16</v>
      </c>
      <c r="G67" s="31">
        <f t="shared" si="1"/>
        <v>16</v>
      </c>
      <c r="H67" s="31">
        <f t="shared" si="1"/>
        <v>9</v>
      </c>
      <c r="I67" s="31">
        <f t="shared" si="1"/>
        <v>16</v>
      </c>
      <c r="J67" s="31">
        <f t="shared" si="1"/>
        <v>16</v>
      </c>
      <c r="K67" s="31">
        <f t="shared" si="1"/>
        <v>16</v>
      </c>
      <c r="L67" s="31">
        <f t="shared" si="1"/>
        <v>9</v>
      </c>
      <c r="M67" s="31">
        <f t="shared" si="1"/>
        <v>9</v>
      </c>
      <c r="N67" s="31">
        <f t="shared" si="1"/>
        <v>16</v>
      </c>
      <c r="O67" s="31">
        <f t="shared" si="1"/>
        <v>16</v>
      </c>
      <c r="P67" s="31">
        <f t="shared" si="1"/>
        <v>9</v>
      </c>
    </row>
    <row r="68" spans="1:16" x14ac:dyDescent="0.15">
      <c r="A68" s="30">
        <v>13</v>
      </c>
      <c r="B68" s="31">
        <f t="shared" si="2"/>
        <v>9</v>
      </c>
      <c r="C68" s="31">
        <f t="shared" si="1"/>
        <v>16</v>
      </c>
      <c r="D68" s="31">
        <f t="shared" si="1"/>
        <v>9</v>
      </c>
      <c r="E68" s="31">
        <f t="shared" si="1"/>
        <v>16</v>
      </c>
      <c r="F68" s="31">
        <f t="shared" si="1"/>
        <v>16</v>
      </c>
      <c r="G68" s="31">
        <f t="shared" si="1"/>
        <v>16</v>
      </c>
      <c r="H68" s="31">
        <f t="shared" si="1"/>
        <v>16</v>
      </c>
      <c r="I68" s="31">
        <f t="shared" si="1"/>
        <v>16</v>
      </c>
      <c r="J68" s="31">
        <f t="shared" si="1"/>
        <v>16</v>
      </c>
      <c r="K68" s="31">
        <f t="shared" si="1"/>
        <v>16</v>
      </c>
      <c r="L68" s="31">
        <f t="shared" si="1"/>
        <v>16</v>
      </c>
      <c r="M68" s="31">
        <f t="shared" si="1"/>
        <v>9</v>
      </c>
      <c r="N68" s="31">
        <f t="shared" si="1"/>
        <v>16</v>
      </c>
      <c r="O68" s="31">
        <f t="shared" si="1"/>
        <v>9</v>
      </c>
      <c r="P68" s="31">
        <f t="shared" si="1"/>
        <v>16</v>
      </c>
    </row>
    <row r="69" spans="1:16" x14ac:dyDescent="0.15">
      <c r="A69" s="30">
        <v>14</v>
      </c>
      <c r="B69" s="31">
        <f t="shared" si="2"/>
        <v>16</v>
      </c>
      <c r="C69" s="31">
        <f t="shared" si="1"/>
        <v>9</v>
      </c>
      <c r="D69" s="31">
        <f t="shared" si="1"/>
        <v>16</v>
      </c>
      <c r="E69" s="31">
        <f t="shared" si="1"/>
        <v>16</v>
      </c>
      <c r="F69" s="31">
        <f t="shared" si="1"/>
        <v>16</v>
      </c>
      <c r="G69" s="31">
        <f t="shared" si="1"/>
        <v>16</v>
      </c>
      <c r="H69" s="31">
        <f t="shared" si="1"/>
        <v>9</v>
      </c>
      <c r="I69" s="31">
        <f t="shared" si="1"/>
        <v>16</v>
      </c>
      <c r="J69" s="31">
        <f t="shared" si="1"/>
        <v>9</v>
      </c>
      <c r="K69" s="31">
        <f t="shared" si="1"/>
        <v>16</v>
      </c>
      <c r="L69" s="31">
        <f t="shared" si="1"/>
        <v>9</v>
      </c>
      <c r="M69" s="31">
        <f t="shared" si="1"/>
        <v>9</v>
      </c>
      <c r="N69" s="31">
        <f t="shared" si="1"/>
        <v>9</v>
      </c>
      <c r="O69" s="31">
        <f t="shared" si="1"/>
        <v>16</v>
      </c>
      <c r="P69" s="31">
        <f t="shared" si="1"/>
        <v>16</v>
      </c>
    </row>
    <row r="70" spans="1:16" x14ac:dyDescent="0.15">
      <c r="A70" s="30">
        <v>15</v>
      </c>
      <c r="B70" s="31">
        <f t="shared" si="2"/>
        <v>16</v>
      </c>
      <c r="C70" s="31">
        <f t="shared" si="1"/>
        <v>16</v>
      </c>
      <c r="D70" s="31">
        <f t="shared" si="1"/>
        <v>16</v>
      </c>
      <c r="E70" s="31">
        <f t="shared" si="1"/>
        <v>9</v>
      </c>
      <c r="F70" s="31">
        <f t="shared" si="1"/>
        <v>16</v>
      </c>
      <c r="G70" s="31">
        <f t="shared" ref="C70:P83" si="3">G17^2</f>
        <v>9</v>
      </c>
      <c r="H70" s="31">
        <f t="shared" si="3"/>
        <v>16</v>
      </c>
      <c r="I70" s="31">
        <f t="shared" si="3"/>
        <v>9</v>
      </c>
      <c r="J70" s="31">
        <f t="shared" si="3"/>
        <v>16</v>
      </c>
      <c r="K70" s="31">
        <f t="shared" si="3"/>
        <v>9</v>
      </c>
      <c r="L70" s="31">
        <f t="shared" si="3"/>
        <v>16</v>
      </c>
      <c r="M70" s="31">
        <f t="shared" si="3"/>
        <v>16</v>
      </c>
      <c r="N70" s="31">
        <f t="shared" si="3"/>
        <v>16</v>
      </c>
      <c r="O70" s="31">
        <f t="shared" si="3"/>
        <v>16</v>
      </c>
      <c r="P70" s="31">
        <f t="shared" si="3"/>
        <v>9</v>
      </c>
    </row>
    <row r="71" spans="1:16" x14ac:dyDescent="0.15">
      <c r="A71" s="30">
        <v>16</v>
      </c>
      <c r="B71" s="31">
        <f t="shared" si="2"/>
        <v>9</v>
      </c>
      <c r="C71" s="31">
        <f t="shared" si="3"/>
        <v>9</v>
      </c>
      <c r="D71" s="31">
        <f t="shared" si="3"/>
        <v>9</v>
      </c>
      <c r="E71" s="31">
        <f t="shared" si="3"/>
        <v>4</v>
      </c>
      <c r="F71" s="31">
        <f t="shared" si="3"/>
        <v>16</v>
      </c>
      <c r="G71" s="31">
        <f t="shared" si="3"/>
        <v>16</v>
      </c>
      <c r="H71" s="31">
        <f t="shared" si="3"/>
        <v>9</v>
      </c>
      <c r="I71" s="31">
        <f t="shared" si="3"/>
        <v>16</v>
      </c>
      <c r="J71" s="31">
        <f t="shared" si="3"/>
        <v>16</v>
      </c>
      <c r="K71" s="31">
        <f t="shared" si="3"/>
        <v>9</v>
      </c>
      <c r="L71" s="31">
        <f t="shared" si="3"/>
        <v>9</v>
      </c>
      <c r="M71" s="31">
        <f t="shared" si="3"/>
        <v>9</v>
      </c>
      <c r="N71" s="31">
        <f t="shared" si="3"/>
        <v>16</v>
      </c>
      <c r="O71" s="31">
        <f t="shared" si="3"/>
        <v>4</v>
      </c>
      <c r="P71" s="31">
        <f t="shared" si="3"/>
        <v>9</v>
      </c>
    </row>
    <row r="72" spans="1:16" x14ac:dyDescent="0.15">
      <c r="A72" s="30">
        <v>17</v>
      </c>
      <c r="B72" s="31">
        <f t="shared" si="2"/>
        <v>9</v>
      </c>
      <c r="C72" s="31">
        <f t="shared" si="3"/>
        <v>9</v>
      </c>
      <c r="D72" s="31">
        <f t="shared" si="3"/>
        <v>9</v>
      </c>
      <c r="E72" s="31">
        <f t="shared" si="3"/>
        <v>4</v>
      </c>
      <c r="F72" s="31">
        <f t="shared" si="3"/>
        <v>16</v>
      </c>
      <c r="G72" s="31">
        <f t="shared" si="3"/>
        <v>16</v>
      </c>
      <c r="H72" s="31">
        <f t="shared" si="3"/>
        <v>9</v>
      </c>
      <c r="I72" s="31">
        <f t="shared" si="3"/>
        <v>16</v>
      </c>
      <c r="J72" s="31">
        <f t="shared" si="3"/>
        <v>16</v>
      </c>
      <c r="K72" s="31">
        <f t="shared" si="3"/>
        <v>9</v>
      </c>
      <c r="L72" s="31">
        <f t="shared" si="3"/>
        <v>9</v>
      </c>
      <c r="M72" s="31">
        <f t="shared" si="3"/>
        <v>9</v>
      </c>
      <c r="N72" s="31">
        <f t="shared" si="3"/>
        <v>9</v>
      </c>
      <c r="O72" s="31">
        <f t="shared" si="3"/>
        <v>9</v>
      </c>
      <c r="P72" s="31">
        <f t="shared" si="3"/>
        <v>9</v>
      </c>
    </row>
    <row r="73" spans="1:16" x14ac:dyDescent="0.15">
      <c r="A73" s="30">
        <v>18</v>
      </c>
      <c r="B73" s="31">
        <f t="shared" si="2"/>
        <v>9</v>
      </c>
      <c r="C73" s="31">
        <f t="shared" si="3"/>
        <v>9</v>
      </c>
      <c r="D73" s="31">
        <f t="shared" si="3"/>
        <v>16</v>
      </c>
      <c r="E73" s="31">
        <f t="shared" si="3"/>
        <v>4</v>
      </c>
      <c r="F73" s="31">
        <f t="shared" si="3"/>
        <v>16</v>
      </c>
      <c r="G73" s="31">
        <f t="shared" si="3"/>
        <v>16</v>
      </c>
      <c r="H73" s="31">
        <f t="shared" si="3"/>
        <v>16</v>
      </c>
      <c r="I73" s="31">
        <f t="shared" si="3"/>
        <v>16</v>
      </c>
      <c r="J73" s="31">
        <f t="shared" si="3"/>
        <v>16</v>
      </c>
      <c r="K73" s="31">
        <f t="shared" si="3"/>
        <v>16</v>
      </c>
      <c r="L73" s="31">
        <f t="shared" si="3"/>
        <v>16</v>
      </c>
      <c r="M73" s="31">
        <f t="shared" si="3"/>
        <v>9</v>
      </c>
      <c r="N73" s="31">
        <f t="shared" si="3"/>
        <v>16</v>
      </c>
      <c r="O73" s="31">
        <f t="shared" si="3"/>
        <v>9</v>
      </c>
      <c r="P73" s="31">
        <f t="shared" si="3"/>
        <v>9</v>
      </c>
    </row>
    <row r="74" spans="1:16" x14ac:dyDescent="0.15">
      <c r="A74" s="30">
        <v>19</v>
      </c>
      <c r="B74" s="31">
        <f t="shared" si="2"/>
        <v>9</v>
      </c>
      <c r="C74" s="31">
        <f t="shared" si="3"/>
        <v>9</v>
      </c>
      <c r="D74" s="31">
        <f t="shared" si="3"/>
        <v>9</v>
      </c>
      <c r="E74" s="31">
        <f t="shared" si="3"/>
        <v>9</v>
      </c>
      <c r="F74" s="31">
        <f t="shared" si="3"/>
        <v>9</v>
      </c>
      <c r="G74" s="31">
        <f t="shared" si="3"/>
        <v>9</v>
      </c>
      <c r="H74" s="31">
        <f t="shared" si="3"/>
        <v>9</v>
      </c>
      <c r="I74" s="31">
        <f t="shared" si="3"/>
        <v>16</v>
      </c>
      <c r="J74" s="31">
        <f t="shared" si="3"/>
        <v>16</v>
      </c>
      <c r="K74" s="31">
        <f t="shared" si="3"/>
        <v>9</v>
      </c>
      <c r="L74" s="31">
        <f t="shared" si="3"/>
        <v>9</v>
      </c>
      <c r="M74" s="31">
        <f t="shared" si="3"/>
        <v>9</v>
      </c>
      <c r="N74" s="31">
        <f t="shared" si="3"/>
        <v>16</v>
      </c>
      <c r="O74" s="31">
        <f t="shared" si="3"/>
        <v>4</v>
      </c>
      <c r="P74" s="31">
        <f t="shared" si="3"/>
        <v>9</v>
      </c>
    </row>
    <row r="75" spans="1:16" x14ac:dyDescent="0.15">
      <c r="A75" s="30">
        <v>20</v>
      </c>
      <c r="B75" s="31">
        <f t="shared" si="2"/>
        <v>9</v>
      </c>
      <c r="C75" s="31">
        <f t="shared" si="3"/>
        <v>9</v>
      </c>
      <c r="D75" s="31">
        <f t="shared" si="3"/>
        <v>4</v>
      </c>
      <c r="E75" s="31">
        <f t="shared" si="3"/>
        <v>4</v>
      </c>
      <c r="F75" s="31">
        <f t="shared" si="3"/>
        <v>9</v>
      </c>
      <c r="G75" s="31">
        <f t="shared" si="3"/>
        <v>9</v>
      </c>
      <c r="H75" s="31">
        <f t="shared" si="3"/>
        <v>4</v>
      </c>
      <c r="I75" s="31">
        <f t="shared" si="3"/>
        <v>9</v>
      </c>
      <c r="J75" s="31">
        <f t="shared" si="3"/>
        <v>16</v>
      </c>
      <c r="K75" s="31">
        <f t="shared" si="3"/>
        <v>9</v>
      </c>
      <c r="L75" s="31">
        <f t="shared" si="3"/>
        <v>4</v>
      </c>
      <c r="M75" s="31">
        <f t="shared" si="3"/>
        <v>9</v>
      </c>
      <c r="N75" s="31">
        <f t="shared" si="3"/>
        <v>9</v>
      </c>
      <c r="O75" s="31">
        <f t="shared" si="3"/>
        <v>4</v>
      </c>
      <c r="P75" s="31">
        <f t="shared" si="3"/>
        <v>9</v>
      </c>
    </row>
    <row r="76" spans="1:16" x14ac:dyDescent="0.15">
      <c r="A76" s="30">
        <v>21</v>
      </c>
      <c r="B76" s="31">
        <f t="shared" si="2"/>
        <v>4</v>
      </c>
      <c r="C76" s="31">
        <f t="shared" si="3"/>
        <v>9</v>
      </c>
      <c r="D76" s="31">
        <f t="shared" si="3"/>
        <v>9</v>
      </c>
      <c r="E76" s="31">
        <f t="shared" si="3"/>
        <v>4</v>
      </c>
      <c r="F76" s="31">
        <f t="shared" si="3"/>
        <v>9</v>
      </c>
      <c r="G76" s="31">
        <f t="shared" si="3"/>
        <v>9</v>
      </c>
      <c r="H76" s="31">
        <f t="shared" si="3"/>
        <v>4</v>
      </c>
      <c r="I76" s="31">
        <f t="shared" si="3"/>
        <v>16</v>
      </c>
      <c r="J76" s="31">
        <f t="shared" si="3"/>
        <v>9</v>
      </c>
      <c r="K76" s="31">
        <f t="shared" si="3"/>
        <v>4</v>
      </c>
      <c r="L76" s="31">
        <f t="shared" si="3"/>
        <v>9</v>
      </c>
      <c r="M76" s="31">
        <f t="shared" si="3"/>
        <v>9</v>
      </c>
      <c r="N76" s="31">
        <f t="shared" si="3"/>
        <v>9</v>
      </c>
      <c r="O76" s="31">
        <f t="shared" si="3"/>
        <v>9</v>
      </c>
      <c r="P76" s="31">
        <f t="shared" si="3"/>
        <v>4</v>
      </c>
    </row>
    <row r="77" spans="1:16" x14ac:dyDescent="0.15">
      <c r="A77" s="30">
        <v>22</v>
      </c>
      <c r="B77" s="31">
        <f t="shared" si="2"/>
        <v>9</v>
      </c>
      <c r="C77" s="31">
        <f t="shared" si="3"/>
        <v>9</v>
      </c>
      <c r="D77" s="31">
        <f t="shared" si="3"/>
        <v>9</v>
      </c>
      <c r="E77" s="31">
        <f t="shared" si="3"/>
        <v>9</v>
      </c>
      <c r="F77" s="31">
        <f t="shared" si="3"/>
        <v>9</v>
      </c>
      <c r="G77" s="31">
        <f t="shared" si="3"/>
        <v>9</v>
      </c>
      <c r="H77" s="31">
        <f t="shared" si="3"/>
        <v>4</v>
      </c>
      <c r="I77" s="31">
        <f t="shared" si="3"/>
        <v>9</v>
      </c>
      <c r="J77" s="31">
        <f t="shared" si="3"/>
        <v>9</v>
      </c>
      <c r="K77" s="31">
        <f t="shared" si="3"/>
        <v>9</v>
      </c>
      <c r="L77" s="31">
        <f t="shared" si="3"/>
        <v>9</v>
      </c>
      <c r="M77" s="31">
        <f t="shared" si="3"/>
        <v>9</v>
      </c>
      <c r="N77" s="31">
        <f t="shared" si="3"/>
        <v>9</v>
      </c>
      <c r="O77" s="31">
        <f t="shared" si="3"/>
        <v>9</v>
      </c>
      <c r="P77" s="31">
        <f t="shared" si="3"/>
        <v>9</v>
      </c>
    </row>
    <row r="78" spans="1:16" x14ac:dyDescent="0.15">
      <c r="A78" s="30">
        <v>23</v>
      </c>
      <c r="B78" s="31">
        <f t="shared" si="2"/>
        <v>9</v>
      </c>
      <c r="C78" s="31">
        <f t="shared" si="3"/>
        <v>9</v>
      </c>
      <c r="D78" s="31">
        <f t="shared" si="3"/>
        <v>9</v>
      </c>
      <c r="E78" s="31">
        <f t="shared" si="3"/>
        <v>9</v>
      </c>
      <c r="F78" s="31">
        <f t="shared" si="3"/>
        <v>4</v>
      </c>
      <c r="G78" s="31">
        <f t="shared" si="3"/>
        <v>9</v>
      </c>
      <c r="H78" s="31">
        <f t="shared" si="3"/>
        <v>16</v>
      </c>
      <c r="I78" s="31">
        <f t="shared" si="3"/>
        <v>9</v>
      </c>
      <c r="J78" s="31">
        <f t="shared" si="3"/>
        <v>9</v>
      </c>
      <c r="K78" s="31">
        <f t="shared" si="3"/>
        <v>4</v>
      </c>
      <c r="L78" s="31">
        <f t="shared" si="3"/>
        <v>9</v>
      </c>
      <c r="M78" s="31">
        <f t="shared" si="3"/>
        <v>9</v>
      </c>
      <c r="N78" s="31">
        <f t="shared" si="3"/>
        <v>9</v>
      </c>
      <c r="O78" s="31">
        <f t="shared" si="3"/>
        <v>4</v>
      </c>
      <c r="P78" s="31">
        <f t="shared" si="3"/>
        <v>9</v>
      </c>
    </row>
    <row r="79" spans="1:16" x14ac:dyDescent="0.15">
      <c r="A79" s="30">
        <v>24</v>
      </c>
      <c r="B79" s="31">
        <f t="shared" si="2"/>
        <v>9</v>
      </c>
      <c r="C79" s="31">
        <f t="shared" si="3"/>
        <v>9</v>
      </c>
      <c r="D79" s="31">
        <f t="shared" si="3"/>
        <v>4</v>
      </c>
      <c r="E79" s="31">
        <f t="shared" si="3"/>
        <v>9</v>
      </c>
      <c r="F79" s="31">
        <f t="shared" si="3"/>
        <v>16</v>
      </c>
      <c r="G79" s="31">
        <f t="shared" si="3"/>
        <v>9</v>
      </c>
      <c r="H79" s="31">
        <f t="shared" si="3"/>
        <v>9</v>
      </c>
      <c r="I79" s="31">
        <f t="shared" si="3"/>
        <v>9</v>
      </c>
      <c r="J79" s="31">
        <f t="shared" si="3"/>
        <v>16</v>
      </c>
      <c r="K79" s="31">
        <f t="shared" si="3"/>
        <v>9</v>
      </c>
      <c r="L79" s="31">
        <f t="shared" si="3"/>
        <v>4</v>
      </c>
      <c r="M79" s="31">
        <f t="shared" si="3"/>
        <v>4</v>
      </c>
      <c r="N79" s="31">
        <f t="shared" si="3"/>
        <v>9</v>
      </c>
      <c r="O79" s="31">
        <f t="shared" si="3"/>
        <v>9</v>
      </c>
      <c r="P79" s="31">
        <f t="shared" si="3"/>
        <v>9</v>
      </c>
    </row>
    <row r="80" spans="1:16" x14ac:dyDescent="0.15">
      <c r="A80" s="30">
        <v>25</v>
      </c>
      <c r="B80" s="31">
        <f t="shared" si="2"/>
        <v>9</v>
      </c>
      <c r="C80" s="31">
        <f t="shared" si="3"/>
        <v>9</v>
      </c>
      <c r="D80" s="31">
        <f t="shared" si="3"/>
        <v>9</v>
      </c>
      <c r="E80" s="31">
        <f t="shared" si="3"/>
        <v>9</v>
      </c>
      <c r="F80" s="31">
        <f t="shared" si="3"/>
        <v>9</v>
      </c>
      <c r="G80" s="31">
        <f t="shared" si="3"/>
        <v>9</v>
      </c>
      <c r="H80" s="31">
        <f t="shared" si="3"/>
        <v>4</v>
      </c>
      <c r="I80" s="31">
        <f t="shared" si="3"/>
        <v>4</v>
      </c>
      <c r="J80" s="31">
        <f t="shared" si="3"/>
        <v>9</v>
      </c>
      <c r="K80" s="31">
        <f t="shared" si="3"/>
        <v>9</v>
      </c>
      <c r="L80" s="31">
        <f t="shared" si="3"/>
        <v>4</v>
      </c>
      <c r="M80" s="31">
        <f t="shared" si="3"/>
        <v>9</v>
      </c>
      <c r="N80" s="31">
        <f t="shared" si="3"/>
        <v>9</v>
      </c>
      <c r="O80" s="31">
        <f t="shared" si="3"/>
        <v>4</v>
      </c>
      <c r="P80" s="31">
        <f t="shared" si="3"/>
        <v>9</v>
      </c>
    </row>
    <row r="81" spans="1:16" x14ac:dyDescent="0.15">
      <c r="A81" s="30">
        <v>26</v>
      </c>
      <c r="B81" s="31">
        <f t="shared" si="2"/>
        <v>9</v>
      </c>
      <c r="C81" s="31">
        <f t="shared" si="3"/>
        <v>4</v>
      </c>
      <c r="D81" s="31">
        <f t="shared" si="3"/>
        <v>4</v>
      </c>
      <c r="E81" s="31">
        <f t="shared" si="3"/>
        <v>9</v>
      </c>
      <c r="F81" s="31">
        <f t="shared" si="3"/>
        <v>9</v>
      </c>
      <c r="G81" s="31">
        <f t="shared" si="3"/>
        <v>4</v>
      </c>
      <c r="H81" s="31">
        <f t="shared" si="3"/>
        <v>4</v>
      </c>
      <c r="I81" s="31">
        <f t="shared" si="3"/>
        <v>4</v>
      </c>
      <c r="J81" s="31">
        <f t="shared" si="3"/>
        <v>4</v>
      </c>
      <c r="K81" s="31">
        <f t="shared" si="3"/>
        <v>9</v>
      </c>
      <c r="L81" s="31">
        <f t="shared" si="3"/>
        <v>4</v>
      </c>
      <c r="M81" s="31">
        <f t="shared" si="3"/>
        <v>9</v>
      </c>
      <c r="N81" s="31">
        <f t="shared" si="3"/>
        <v>4</v>
      </c>
      <c r="O81" s="31">
        <f t="shared" si="3"/>
        <v>4</v>
      </c>
      <c r="P81" s="31">
        <f t="shared" si="3"/>
        <v>4</v>
      </c>
    </row>
    <row r="82" spans="1:16" x14ac:dyDescent="0.15">
      <c r="A82" s="30">
        <v>27</v>
      </c>
      <c r="B82" s="31">
        <f t="shared" si="2"/>
        <v>4</v>
      </c>
      <c r="C82" s="31">
        <f t="shared" si="3"/>
        <v>9</v>
      </c>
      <c r="D82" s="31">
        <f t="shared" si="3"/>
        <v>4</v>
      </c>
      <c r="E82" s="31">
        <f t="shared" si="3"/>
        <v>4</v>
      </c>
      <c r="F82" s="31">
        <f t="shared" si="3"/>
        <v>9</v>
      </c>
      <c r="G82" s="31">
        <f t="shared" si="3"/>
        <v>4</v>
      </c>
      <c r="H82" s="31">
        <f t="shared" si="3"/>
        <v>4</v>
      </c>
      <c r="I82" s="31">
        <f t="shared" si="3"/>
        <v>9</v>
      </c>
      <c r="J82" s="31">
        <f t="shared" si="3"/>
        <v>4</v>
      </c>
      <c r="K82" s="31">
        <f t="shared" si="3"/>
        <v>9</v>
      </c>
      <c r="L82" s="31">
        <f t="shared" si="3"/>
        <v>4</v>
      </c>
      <c r="M82" s="31">
        <f t="shared" si="3"/>
        <v>9</v>
      </c>
      <c r="N82" s="31">
        <f t="shared" si="3"/>
        <v>4</v>
      </c>
      <c r="O82" s="31">
        <f t="shared" si="3"/>
        <v>9</v>
      </c>
      <c r="P82" s="31">
        <f t="shared" si="3"/>
        <v>4</v>
      </c>
    </row>
    <row r="83" spans="1:16" x14ac:dyDescent="0.15">
      <c r="A83" s="30">
        <v>28</v>
      </c>
      <c r="B83" s="31">
        <f t="shared" si="2"/>
        <v>4</v>
      </c>
      <c r="C83" s="31">
        <f t="shared" si="3"/>
        <v>9</v>
      </c>
      <c r="D83" s="31">
        <f t="shared" si="3"/>
        <v>4</v>
      </c>
      <c r="E83" s="31">
        <f t="shared" si="3"/>
        <v>4</v>
      </c>
      <c r="F83" s="31">
        <f t="shared" si="3"/>
        <v>9</v>
      </c>
      <c r="G83" s="31">
        <f t="shared" si="3"/>
        <v>4</v>
      </c>
      <c r="H83" s="31">
        <f t="shared" si="3"/>
        <v>9</v>
      </c>
      <c r="I83" s="31">
        <f t="shared" si="3"/>
        <v>4</v>
      </c>
      <c r="J83" s="31">
        <f t="shared" si="3"/>
        <v>4</v>
      </c>
      <c r="K83" s="31">
        <f t="shared" si="3"/>
        <v>4</v>
      </c>
      <c r="L83" s="31">
        <f t="shared" si="3"/>
        <v>9</v>
      </c>
      <c r="M83" s="31">
        <f t="shared" si="3"/>
        <v>9</v>
      </c>
      <c r="N83" s="31">
        <f t="shared" si="3"/>
        <v>4</v>
      </c>
      <c r="O83" s="31">
        <f t="shared" ref="C83:P97" si="4">O30^2</f>
        <v>4</v>
      </c>
      <c r="P83" s="31">
        <f t="shared" si="4"/>
        <v>9</v>
      </c>
    </row>
    <row r="84" spans="1:16" x14ac:dyDescent="0.15">
      <c r="A84" s="30">
        <v>29</v>
      </c>
      <c r="B84" s="31">
        <f t="shared" si="2"/>
        <v>4</v>
      </c>
      <c r="C84" s="31">
        <f t="shared" si="4"/>
        <v>4</v>
      </c>
      <c r="D84" s="31">
        <f t="shared" si="4"/>
        <v>4</v>
      </c>
      <c r="E84" s="31">
        <f t="shared" si="4"/>
        <v>9</v>
      </c>
      <c r="F84" s="31">
        <f t="shared" si="4"/>
        <v>9</v>
      </c>
      <c r="G84" s="31">
        <f t="shared" si="4"/>
        <v>4</v>
      </c>
      <c r="H84" s="31">
        <f t="shared" si="4"/>
        <v>9</v>
      </c>
      <c r="I84" s="31">
        <f t="shared" si="4"/>
        <v>4</v>
      </c>
      <c r="J84" s="31">
        <f t="shared" si="4"/>
        <v>4</v>
      </c>
      <c r="K84" s="31">
        <f t="shared" si="4"/>
        <v>9</v>
      </c>
      <c r="L84" s="31">
        <f t="shared" si="4"/>
        <v>4</v>
      </c>
      <c r="M84" s="31">
        <f t="shared" si="4"/>
        <v>4</v>
      </c>
      <c r="N84" s="31">
        <f t="shared" si="4"/>
        <v>9</v>
      </c>
      <c r="O84" s="31">
        <f t="shared" si="4"/>
        <v>4</v>
      </c>
      <c r="P84" s="31">
        <f t="shared" si="4"/>
        <v>9</v>
      </c>
    </row>
    <row r="85" spans="1:16" x14ac:dyDescent="0.15">
      <c r="A85" s="30">
        <v>30</v>
      </c>
      <c r="B85" s="31">
        <f t="shared" si="2"/>
        <v>4</v>
      </c>
      <c r="C85" s="31">
        <f t="shared" si="4"/>
        <v>9</v>
      </c>
      <c r="D85" s="31">
        <f t="shared" si="4"/>
        <v>4</v>
      </c>
      <c r="E85" s="31">
        <f t="shared" si="4"/>
        <v>4</v>
      </c>
      <c r="F85" s="31">
        <f t="shared" si="4"/>
        <v>9</v>
      </c>
      <c r="G85" s="31">
        <f t="shared" si="4"/>
        <v>4</v>
      </c>
      <c r="H85" s="31">
        <f t="shared" si="4"/>
        <v>9</v>
      </c>
      <c r="I85" s="31">
        <f t="shared" si="4"/>
        <v>4</v>
      </c>
      <c r="J85" s="31">
        <f t="shared" si="4"/>
        <v>4</v>
      </c>
      <c r="K85" s="31">
        <f t="shared" si="4"/>
        <v>4</v>
      </c>
      <c r="L85" s="31">
        <f t="shared" si="4"/>
        <v>4</v>
      </c>
      <c r="M85" s="31">
        <f t="shared" si="4"/>
        <v>9</v>
      </c>
      <c r="N85" s="31">
        <f t="shared" si="4"/>
        <v>4</v>
      </c>
      <c r="O85" s="31">
        <f t="shared" si="4"/>
        <v>9</v>
      </c>
      <c r="P85" s="31">
        <f t="shared" si="4"/>
        <v>4</v>
      </c>
    </row>
    <row r="86" spans="1:16" x14ac:dyDescent="0.15">
      <c r="A86" s="30">
        <v>31</v>
      </c>
      <c r="B86" s="31">
        <f t="shared" si="2"/>
        <v>16</v>
      </c>
      <c r="C86" s="31">
        <f t="shared" si="4"/>
        <v>9</v>
      </c>
      <c r="D86" s="31">
        <f t="shared" si="4"/>
        <v>16</v>
      </c>
      <c r="E86" s="31">
        <f t="shared" si="4"/>
        <v>9</v>
      </c>
      <c r="F86" s="31">
        <f t="shared" si="4"/>
        <v>16</v>
      </c>
      <c r="G86" s="31">
        <f t="shared" si="4"/>
        <v>16</v>
      </c>
      <c r="H86" s="31">
        <f t="shared" si="4"/>
        <v>16</v>
      </c>
      <c r="I86" s="31">
        <f t="shared" si="4"/>
        <v>16</v>
      </c>
      <c r="J86" s="31">
        <f t="shared" si="4"/>
        <v>16</v>
      </c>
      <c r="K86" s="31">
        <f t="shared" si="4"/>
        <v>16</v>
      </c>
      <c r="L86" s="31">
        <f t="shared" si="4"/>
        <v>16</v>
      </c>
      <c r="M86" s="31">
        <f t="shared" si="4"/>
        <v>16</v>
      </c>
      <c r="N86" s="31">
        <f t="shared" si="4"/>
        <v>16</v>
      </c>
      <c r="O86" s="31">
        <f t="shared" si="4"/>
        <v>9</v>
      </c>
      <c r="P86" s="31">
        <f t="shared" si="4"/>
        <v>16</v>
      </c>
    </row>
    <row r="87" spans="1:16" x14ac:dyDescent="0.15">
      <c r="A87" s="30">
        <v>32</v>
      </c>
      <c r="B87" s="31">
        <f t="shared" si="2"/>
        <v>9</v>
      </c>
      <c r="C87" s="31">
        <f t="shared" si="4"/>
        <v>9</v>
      </c>
      <c r="D87" s="31">
        <f t="shared" si="4"/>
        <v>16</v>
      </c>
      <c r="E87" s="31">
        <f t="shared" si="4"/>
        <v>9</v>
      </c>
      <c r="F87" s="31">
        <f t="shared" si="4"/>
        <v>16</v>
      </c>
      <c r="G87" s="31">
        <f t="shared" si="4"/>
        <v>16</v>
      </c>
      <c r="H87" s="31">
        <f t="shared" si="4"/>
        <v>16</v>
      </c>
      <c r="I87" s="31">
        <f t="shared" si="4"/>
        <v>16</v>
      </c>
      <c r="J87" s="31">
        <f t="shared" si="4"/>
        <v>9</v>
      </c>
      <c r="K87" s="31">
        <f t="shared" si="4"/>
        <v>16</v>
      </c>
      <c r="L87" s="31">
        <f t="shared" si="4"/>
        <v>16</v>
      </c>
      <c r="M87" s="31">
        <f t="shared" si="4"/>
        <v>9</v>
      </c>
      <c r="N87" s="31">
        <f t="shared" si="4"/>
        <v>9</v>
      </c>
      <c r="O87" s="31">
        <f t="shared" si="4"/>
        <v>9</v>
      </c>
      <c r="P87" s="31">
        <f t="shared" si="4"/>
        <v>16</v>
      </c>
    </row>
    <row r="88" spans="1:16" x14ac:dyDescent="0.15">
      <c r="A88" s="30">
        <v>33</v>
      </c>
      <c r="B88" s="31">
        <f t="shared" si="2"/>
        <v>9</v>
      </c>
      <c r="C88" s="31">
        <f t="shared" si="4"/>
        <v>4</v>
      </c>
      <c r="D88" s="31">
        <f t="shared" si="4"/>
        <v>9</v>
      </c>
      <c r="E88" s="31">
        <f t="shared" si="4"/>
        <v>4</v>
      </c>
      <c r="F88" s="31">
        <f t="shared" si="4"/>
        <v>9</v>
      </c>
      <c r="G88" s="31">
        <f t="shared" si="4"/>
        <v>9</v>
      </c>
      <c r="H88" s="31">
        <f t="shared" si="4"/>
        <v>9</v>
      </c>
      <c r="I88" s="31">
        <f t="shared" si="4"/>
        <v>9</v>
      </c>
      <c r="J88" s="31">
        <f t="shared" si="4"/>
        <v>9</v>
      </c>
      <c r="K88" s="31">
        <f t="shared" si="4"/>
        <v>9</v>
      </c>
      <c r="L88" s="31">
        <f t="shared" si="4"/>
        <v>16</v>
      </c>
      <c r="M88" s="31">
        <f t="shared" si="4"/>
        <v>4</v>
      </c>
      <c r="N88" s="31">
        <f t="shared" si="4"/>
        <v>16</v>
      </c>
      <c r="O88" s="31">
        <f t="shared" si="4"/>
        <v>9</v>
      </c>
      <c r="P88" s="31">
        <f t="shared" si="4"/>
        <v>9</v>
      </c>
    </row>
    <row r="89" spans="1:16" x14ac:dyDescent="0.15">
      <c r="A89" s="30">
        <v>34</v>
      </c>
      <c r="B89" s="31">
        <f t="shared" si="2"/>
        <v>16</v>
      </c>
      <c r="C89" s="31">
        <f t="shared" si="4"/>
        <v>9</v>
      </c>
      <c r="D89" s="31">
        <f t="shared" si="4"/>
        <v>16</v>
      </c>
      <c r="E89" s="31">
        <f t="shared" si="4"/>
        <v>9</v>
      </c>
      <c r="F89" s="31">
        <f t="shared" si="4"/>
        <v>9</v>
      </c>
      <c r="G89" s="31">
        <f t="shared" si="4"/>
        <v>9</v>
      </c>
      <c r="H89" s="31">
        <f t="shared" si="4"/>
        <v>9</v>
      </c>
      <c r="I89" s="31">
        <f t="shared" si="4"/>
        <v>9</v>
      </c>
      <c r="J89" s="31">
        <f t="shared" si="4"/>
        <v>9</v>
      </c>
      <c r="K89" s="31">
        <f t="shared" si="4"/>
        <v>9</v>
      </c>
      <c r="L89" s="31">
        <f t="shared" si="4"/>
        <v>9</v>
      </c>
      <c r="M89" s="31">
        <f t="shared" si="4"/>
        <v>9</v>
      </c>
      <c r="N89" s="31">
        <f t="shared" si="4"/>
        <v>16</v>
      </c>
      <c r="O89" s="31">
        <f t="shared" si="4"/>
        <v>16</v>
      </c>
      <c r="P89" s="31">
        <f t="shared" si="4"/>
        <v>16</v>
      </c>
    </row>
    <row r="90" spans="1:16" x14ac:dyDescent="0.15">
      <c r="A90" s="30">
        <v>35</v>
      </c>
      <c r="B90" s="31">
        <f t="shared" si="2"/>
        <v>16</v>
      </c>
      <c r="C90" s="31">
        <f t="shared" si="4"/>
        <v>16</v>
      </c>
      <c r="D90" s="31">
        <f t="shared" si="4"/>
        <v>16</v>
      </c>
      <c r="E90" s="31">
        <f t="shared" si="4"/>
        <v>16</v>
      </c>
      <c r="F90" s="31">
        <f t="shared" si="4"/>
        <v>16</v>
      </c>
      <c r="G90" s="31">
        <f t="shared" si="4"/>
        <v>16</v>
      </c>
      <c r="H90" s="31">
        <f t="shared" si="4"/>
        <v>16</v>
      </c>
      <c r="I90" s="31">
        <f t="shared" si="4"/>
        <v>16</v>
      </c>
      <c r="J90" s="31">
        <f t="shared" si="4"/>
        <v>16</v>
      </c>
      <c r="K90" s="31">
        <f t="shared" si="4"/>
        <v>16</v>
      </c>
      <c r="L90" s="31">
        <f t="shared" si="4"/>
        <v>16</v>
      </c>
      <c r="M90" s="31">
        <f t="shared" si="4"/>
        <v>16</v>
      </c>
      <c r="N90" s="31">
        <f t="shared" si="4"/>
        <v>16</v>
      </c>
      <c r="O90" s="31">
        <f t="shared" si="4"/>
        <v>9</v>
      </c>
      <c r="P90" s="31">
        <f t="shared" si="4"/>
        <v>16</v>
      </c>
    </row>
    <row r="91" spans="1:16" x14ac:dyDescent="0.15">
      <c r="A91" s="30">
        <v>36</v>
      </c>
      <c r="B91" s="31">
        <f t="shared" si="2"/>
        <v>9</v>
      </c>
      <c r="C91" s="31">
        <f t="shared" si="4"/>
        <v>9</v>
      </c>
      <c r="D91" s="31">
        <f t="shared" si="4"/>
        <v>16</v>
      </c>
      <c r="E91" s="31">
        <f t="shared" si="4"/>
        <v>16</v>
      </c>
      <c r="F91" s="31">
        <f t="shared" si="4"/>
        <v>16</v>
      </c>
      <c r="G91" s="31">
        <f t="shared" si="4"/>
        <v>16</v>
      </c>
      <c r="H91" s="31">
        <f t="shared" si="4"/>
        <v>16</v>
      </c>
      <c r="I91" s="31">
        <f t="shared" si="4"/>
        <v>16</v>
      </c>
      <c r="J91" s="31">
        <f t="shared" si="4"/>
        <v>16</v>
      </c>
      <c r="K91" s="31">
        <f t="shared" si="4"/>
        <v>16</v>
      </c>
      <c r="L91" s="31">
        <f t="shared" si="4"/>
        <v>9</v>
      </c>
      <c r="M91" s="31">
        <f t="shared" si="4"/>
        <v>9</v>
      </c>
      <c r="N91" s="31">
        <f t="shared" si="4"/>
        <v>9</v>
      </c>
      <c r="O91" s="31">
        <f t="shared" si="4"/>
        <v>9</v>
      </c>
      <c r="P91" s="31">
        <f t="shared" si="4"/>
        <v>9</v>
      </c>
    </row>
    <row r="92" spans="1:16" x14ac:dyDescent="0.15">
      <c r="A92" s="30">
        <v>37</v>
      </c>
      <c r="B92" s="31">
        <f t="shared" si="2"/>
        <v>9</v>
      </c>
      <c r="C92" s="31">
        <f t="shared" si="4"/>
        <v>4</v>
      </c>
      <c r="D92" s="31">
        <f t="shared" si="4"/>
        <v>9</v>
      </c>
      <c r="E92" s="31">
        <f t="shared" si="4"/>
        <v>4</v>
      </c>
      <c r="F92" s="31">
        <f t="shared" si="4"/>
        <v>4</v>
      </c>
      <c r="G92" s="31">
        <f t="shared" si="4"/>
        <v>9</v>
      </c>
      <c r="H92" s="31">
        <f t="shared" si="4"/>
        <v>16</v>
      </c>
      <c r="I92" s="31">
        <f t="shared" si="4"/>
        <v>16</v>
      </c>
      <c r="J92" s="31">
        <f t="shared" si="4"/>
        <v>16</v>
      </c>
      <c r="K92" s="31">
        <f t="shared" si="4"/>
        <v>16</v>
      </c>
      <c r="L92" s="31">
        <f t="shared" si="4"/>
        <v>16</v>
      </c>
      <c r="M92" s="31">
        <f t="shared" si="4"/>
        <v>16</v>
      </c>
      <c r="N92" s="31">
        <f t="shared" si="4"/>
        <v>9</v>
      </c>
      <c r="O92" s="31">
        <f t="shared" si="4"/>
        <v>9</v>
      </c>
      <c r="P92" s="31">
        <f t="shared" si="4"/>
        <v>9</v>
      </c>
    </row>
    <row r="93" spans="1:16" x14ac:dyDescent="0.15">
      <c r="A93" s="30">
        <v>38</v>
      </c>
      <c r="B93" s="31">
        <f t="shared" si="2"/>
        <v>16</v>
      </c>
      <c r="C93" s="31">
        <f t="shared" si="4"/>
        <v>16</v>
      </c>
      <c r="D93" s="31">
        <f t="shared" si="4"/>
        <v>16</v>
      </c>
      <c r="E93" s="31">
        <f t="shared" si="4"/>
        <v>16</v>
      </c>
      <c r="F93" s="31">
        <f t="shared" si="4"/>
        <v>16</v>
      </c>
      <c r="G93" s="31">
        <f t="shared" si="4"/>
        <v>16</v>
      </c>
      <c r="H93" s="31">
        <f t="shared" si="4"/>
        <v>16</v>
      </c>
      <c r="I93" s="31">
        <f t="shared" si="4"/>
        <v>16</v>
      </c>
      <c r="J93" s="31">
        <f t="shared" si="4"/>
        <v>16</v>
      </c>
      <c r="K93" s="31">
        <f t="shared" si="4"/>
        <v>16</v>
      </c>
      <c r="L93" s="31">
        <f t="shared" si="4"/>
        <v>16</v>
      </c>
      <c r="M93" s="31">
        <f t="shared" si="4"/>
        <v>16</v>
      </c>
      <c r="N93" s="31">
        <f t="shared" si="4"/>
        <v>9</v>
      </c>
      <c r="O93" s="31">
        <f t="shared" si="4"/>
        <v>16</v>
      </c>
      <c r="P93" s="31">
        <f t="shared" si="4"/>
        <v>16</v>
      </c>
    </row>
    <row r="94" spans="1:16" x14ac:dyDescent="0.15">
      <c r="A94" s="30">
        <v>39</v>
      </c>
      <c r="B94" s="31">
        <f t="shared" si="2"/>
        <v>16</v>
      </c>
      <c r="C94" s="31">
        <f t="shared" si="4"/>
        <v>16</v>
      </c>
      <c r="D94" s="31">
        <f t="shared" si="4"/>
        <v>16</v>
      </c>
      <c r="E94" s="31">
        <f t="shared" si="4"/>
        <v>16</v>
      </c>
      <c r="F94" s="31">
        <f t="shared" si="4"/>
        <v>16</v>
      </c>
      <c r="G94" s="31">
        <f t="shared" si="4"/>
        <v>16</v>
      </c>
      <c r="H94" s="31">
        <f t="shared" si="4"/>
        <v>16</v>
      </c>
      <c r="I94" s="31">
        <f t="shared" si="4"/>
        <v>16</v>
      </c>
      <c r="J94" s="31">
        <f t="shared" si="4"/>
        <v>16</v>
      </c>
      <c r="K94" s="31">
        <f t="shared" si="4"/>
        <v>16</v>
      </c>
      <c r="L94" s="31">
        <f t="shared" si="4"/>
        <v>16</v>
      </c>
      <c r="M94" s="31">
        <f t="shared" si="4"/>
        <v>16</v>
      </c>
      <c r="N94" s="31">
        <f t="shared" si="4"/>
        <v>16</v>
      </c>
      <c r="O94" s="31">
        <f t="shared" si="4"/>
        <v>16</v>
      </c>
      <c r="P94" s="31">
        <f t="shared" si="4"/>
        <v>16</v>
      </c>
    </row>
    <row r="95" spans="1:16" x14ac:dyDescent="0.15">
      <c r="A95" s="30">
        <v>40</v>
      </c>
      <c r="B95" s="31">
        <f t="shared" si="2"/>
        <v>9</v>
      </c>
      <c r="C95" s="31">
        <f t="shared" si="4"/>
        <v>9</v>
      </c>
      <c r="D95" s="31">
        <f t="shared" si="4"/>
        <v>16</v>
      </c>
      <c r="E95" s="31">
        <f t="shared" si="4"/>
        <v>16</v>
      </c>
      <c r="F95" s="31">
        <f t="shared" si="4"/>
        <v>9</v>
      </c>
      <c r="G95" s="31">
        <f t="shared" si="4"/>
        <v>9</v>
      </c>
      <c r="H95" s="31">
        <f t="shared" si="4"/>
        <v>9</v>
      </c>
      <c r="I95" s="31">
        <f t="shared" si="4"/>
        <v>9</v>
      </c>
      <c r="J95" s="31">
        <f t="shared" si="4"/>
        <v>9</v>
      </c>
      <c r="K95" s="31">
        <f t="shared" si="4"/>
        <v>16</v>
      </c>
      <c r="L95" s="31">
        <f t="shared" si="4"/>
        <v>9</v>
      </c>
      <c r="M95" s="31">
        <f t="shared" si="4"/>
        <v>9</v>
      </c>
      <c r="N95" s="31">
        <f t="shared" si="4"/>
        <v>9</v>
      </c>
      <c r="O95" s="31">
        <f t="shared" si="4"/>
        <v>9</v>
      </c>
      <c r="P95" s="31">
        <f t="shared" si="4"/>
        <v>9</v>
      </c>
    </row>
    <row r="96" spans="1:16" x14ac:dyDescent="0.15">
      <c r="A96" s="30">
        <v>41</v>
      </c>
      <c r="B96" s="31">
        <f t="shared" si="2"/>
        <v>9</v>
      </c>
      <c r="C96" s="31">
        <f t="shared" si="4"/>
        <v>9</v>
      </c>
      <c r="D96" s="31">
        <f t="shared" si="4"/>
        <v>9</v>
      </c>
      <c r="E96" s="31">
        <f t="shared" si="4"/>
        <v>16</v>
      </c>
      <c r="F96" s="31">
        <f t="shared" si="4"/>
        <v>9</v>
      </c>
      <c r="G96" s="31">
        <f t="shared" si="4"/>
        <v>9</v>
      </c>
      <c r="H96" s="31">
        <f t="shared" si="4"/>
        <v>16</v>
      </c>
      <c r="I96" s="31">
        <f t="shared" si="4"/>
        <v>16</v>
      </c>
      <c r="J96" s="31">
        <f t="shared" si="4"/>
        <v>16</v>
      </c>
      <c r="K96" s="31">
        <f t="shared" si="4"/>
        <v>16</v>
      </c>
      <c r="L96" s="31">
        <f t="shared" si="4"/>
        <v>9</v>
      </c>
      <c r="M96" s="31">
        <f t="shared" si="4"/>
        <v>9</v>
      </c>
      <c r="N96" s="31">
        <f t="shared" si="4"/>
        <v>9</v>
      </c>
      <c r="O96" s="31">
        <f t="shared" si="4"/>
        <v>9</v>
      </c>
      <c r="P96" s="31">
        <f t="shared" si="4"/>
        <v>16</v>
      </c>
    </row>
    <row r="97" spans="1:16" x14ac:dyDescent="0.15">
      <c r="A97" s="30">
        <v>42</v>
      </c>
      <c r="B97" s="31">
        <f t="shared" si="2"/>
        <v>16</v>
      </c>
      <c r="C97" s="31">
        <f t="shared" si="4"/>
        <v>16</v>
      </c>
      <c r="D97" s="31">
        <f t="shared" ref="C97:P106" si="5">D44^2</f>
        <v>16</v>
      </c>
      <c r="E97" s="31">
        <f t="shared" si="5"/>
        <v>16</v>
      </c>
      <c r="F97" s="31">
        <f t="shared" si="5"/>
        <v>16</v>
      </c>
      <c r="G97" s="31">
        <f t="shared" si="5"/>
        <v>16</v>
      </c>
      <c r="H97" s="31">
        <f t="shared" si="5"/>
        <v>16</v>
      </c>
      <c r="I97" s="31">
        <f t="shared" si="5"/>
        <v>16</v>
      </c>
      <c r="J97" s="31">
        <f t="shared" si="5"/>
        <v>16</v>
      </c>
      <c r="K97" s="31">
        <f t="shared" si="5"/>
        <v>16</v>
      </c>
      <c r="L97" s="31">
        <f t="shared" si="5"/>
        <v>16</v>
      </c>
      <c r="M97" s="31">
        <f t="shared" si="5"/>
        <v>16</v>
      </c>
      <c r="N97" s="31">
        <f t="shared" si="5"/>
        <v>16</v>
      </c>
      <c r="O97" s="31">
        <f t="shared" si="5"/>
        <v>16</v>
      </c>
      <c r="P97" s="31">
        <f t="shared" si="5"/>
        <v>16</v>
      </c>
    </row>
    <row r="98" spans="1:16" x14ac:dyDescent="0.15">
      <c r="A98" s="30">
        <v>43</v>
      </c>
      <c r="B98" s="31">
        <f t="shared" si="2"/>
        <v>9</v>
      </c>
      <c r="C98" s="31">
        <f t="shared" si="5"/>
        <v>9</v>
      </c>
      <c r="D98" s="31">
        <f t="shared" si="5"/>
        <v>16</v>
      </c>
      <c r="E98" s="31">
        <f t="shared" si="5"/>
        <v>9</v>
      </c>
      <c r="F98" s="31">
        <f t="shared" si="5"/>
        <v>16</v>
      </c>
      <c r="G98" s="31">
        <f t="shared" si="5"/>
        <v>16</v>
      </c>
      <c r="H98" s="31">
        <f t="shared" si="5"/>
        <v>16</v>
      </c>
      <c r="I98" s="31">
        <f t="shared" si="5"/>
        <v>16</v>
      </c>
      <c r="J98" s="31">
        <f t="shared" si="5"/>
        <v>16</v>
      </c>
      <c r="K98" s="31">
        <f t="shared" si="5"/>
        <v>16</v>
      </c>
      <c r="L98" s="31">
        <f t="shared" si="5"/>
        <v>16</v>
      </c>
      <c r="M98" s="31">
        <f t="shared" si="5"/>
        <v>16</v>
      </c>
      <c r="N98" s="31">
        <f t="shared" si="5"/>
        <v>9</v>
      </c>
      <c r="O98" s="31">
        <f t="shared" si="5"/>
        <v>9</v>
      </c>
      <c r="P98" s="31">
        <f t="shared" si="5"/>
        <v>16</v>
      </c>
    </row>
    <row r="99" spans="1:16" x14ac:dyDescent="0.15">
      <c r="A99" s="30">
        <v>44</v>
      </c>
      <c r="B99" s="31">
        <f t="shared" si="2"/>
        <v>9</v>
      </c>
      <c r="C99" s="31">
        <f t="shared" si="5"/>
        <v>16</v>
      </c>
      <c r="D99" s="31">
        <f t="shared" si="5"/>
        <v>4</v>
      </c>
      <c r="E99" s="31">
        <f t="shared" si="5"/>
        <v>9</v>
      </c>
      <c r="F99" s="31">
        <f t="shared" si="5"/>
        <v>16</v>
      </c>
      <c r="G99" s="31">
        <f t="shared" si="5"/>
        <v>9</v>
      </c>
      <c r="H99" s="31">
        <f t="shared" si="5"/>
        <v>16</v>
      </c>
      <c r="I99" s="31">
        <f t="shared" si="5"/>
        <v>16</v>
      </c>
      <c r="J99" s="31">
        <f t="shared" si="5"/>
        <v>16</v>
      </c>
      <c r="K99" s="31">
        <f t="shared" si="5"/>
        <v>16</v>
      </c>
      <c r="L99" s="31">
        <f t="shared" si="5"/>
        <v>16</v>
      </c>
      <c r="M99" s="31">
        <f t="shared" si="5"/>
        <v>16</v>
      </c>
      <c r="N99" s="31">
        <f t="shared" si="5"/>
        <v>9</v>
      </c>
      <c r="O99" s="31">
        <f t="shared" si="5"/>
        <v>16</v>
      </c>
      <c r="P99" s="31">
        <f t="shared" si="5"/>
        <v>9</v>
      </c>
    </row>
    <row r="100" spans="1:16" x14ac:dyDescent="0.15">
      <c r="A100" s="30">
        <v>45</v>
      </c>
      <c r="B100" s="31">
        <f t="shared" si="2"/>
        <v>16</v>
      </c>
      <c r="C100" s="31">
        <f t="shared" si="5"/>
        <v>9</v>
      </c>
      <c r="D100" s="31">
        <f t="shared" si="5"/>
        <v>9</v>
      </c>
      <c r="E100" s="31">
        <f t="shared" si="5"/>
        <v>9</v>
      </c>
      <c r="F100" s="31">
        <f t="shared" si="5"/>
        <v>16</v>
      </c>
      <c r="G100" s="31">
        <f t="shared" si="5"/>
        <v>16</v>
      </c>
      <c r="H100" s="31">
        <f t="shared" si="5"/>
        <v>16</v>
      </c>
      <c r="I100" s="31">
        <f t="shared" si="5"/>
        <v>16</v>
      </c>
      <c r="J100" s="31">
        <f t="shared" si="5"/>
        <v>16</v>
      </c>
      <c r="K100" s="31">
        <f t="shared" si="5"/>
        <v>16</v>
      </c>
      <c r="L100" s="31">
        <f t="shared" si="5"/>
        <v>16</v>
      </c>
      <c r="M100" s="31">
        <f t="shared" si="5"/>
        <v>16</v>
      </c>
      <c r="N100" s="31">
        <f t="shared" si="5"/>
        <v>16</v>
      </c>
      <c r="O100" s="31">
        <f t="shared" si="5"/>
        <v>16</v>
      </c>
      <c r="P100" s="31">
        <f t="shared" si="5"/>
        <v>16</v>
      </c>
    </row>
    <row r="101" spans="1:16" x14ac:dyDescent="0.15">
      <c r="A101" s="30">
        <v>46</v>
      </c>
      <c r="B101" s="31">
        <f t="shared" si="2"/>
        <v>9</v>
      </c>
      <c r="C101" s="31">
        <f t="shared" si="5"/>
        <v>9</v>
      </c>
      <c r="D101" s="31">
        <f t="shared" si="5"/>
        <v>9</v>
      </c>
      <c r="E101" s="31">
        <f t="shared" si="5"/>
        <v>9</v>
      </c>
      <c r="F101" s="31">
        <f t="shared" si="5"/>
        <v>9</v>
      </c>
      <c r="G101" s="31">
        <f t="shared" si="5"/>
        <v>9</v>
      </c>
      <c r="H101" s="31">
        <f t="shared" si="5"/>
        <v>9</v>
      </c>
      <c r="I101" s="31">
        <f t="shared" si="5"/>
        <v>9</v>
      </c>
      <c r="J101" s="31">
        <f t="shared" si="5"/>
        <v>16</v>
      </c>
      <c r="K101" s="31">
        <f t="shared" si="5"/>
        <v>9</v>
      </c>
      <c r="L101" s="31">
        <f t="shared" si="5"/>
        <v>4</v>
      </c>
      <c r="M101" s="31">
        <f t="shared" si="5"/>
        <v>4</v>
      </c>
      <c r="N101" s="31">
        <f t="shared" si="5"/>
        <v>9</v>
      </c>
      <c r="O101" s="31">
        <f t="shared" si="5"/>
        <v>9</v>
      </c>
      <c r="P101" s="31">
        <f t="shared" si="5"/>
        <v>4</v>
      </c>
    </row>
    <row r="102" spans="1:16" x14ac:dyDescent="0.15">
      <c r="A102" s="30">
        <v>47</v>
      </c>
      <c r="B102" s="31">
        <f t="shared" si="2"/>
        <v>9</v>
      </c>
      <c r="C102" s="31">
        <f t="shared" si="5"/>
        <v>9</v>
      </c>
      <c r="D102" s="31">
        <f t="shared" si="5"/>
        <v>9</v>
      </c>
      <c r="E102" s="31">
        <f t="shared" si="5"/>
        <v>9</v>
      </c>
      <c r="F102" s="31">
        <f t="shared" si="5"/>
        <v>9</v>
      </c>
      <c r="G102" s="31">
        <f t="shared" si="5"/>
        <v>16</v>
      </c>
      <c r="H102" s="31">
        <f t="shared" si="5"/>
        <v>4</v>
      </c>
      <c r="I102" s="31">
        <f t="shared" si="5"/>
        <v>9</v>
      </c>
      <c r="J102" s="31">
        <f t="shared" si="5"/>
        <v>9</v>
      </c>
      <c r="K102" s="31">
        <f t="shared" si="5"/>
        <v>9</v>
      </c>
      <c r="L102" s="31">
        <f t="shared" si="5"/>
        <v>9</v>
      </c>
      <c r="M102" s="31">
        <f t="shared" si="5"/>
        <v>4</v>
      </c>
      <c r="N102" s="31">
        <f t="shared" si="5"/>
        <v>9</v>
      </c>
      <c r="O102" s="31">
        <f t="shared" si="5"/>
        <v>9</v>
      </c>
      <c r="P102" s="31">
        <f t="shared" si="5"/>
        <v>9</v>
      </c>
    </row>
    <row r="103" spans="1:16" x14ac:dyDescent="0.15">
      <c r="A103" s="30">
        <v>48</v>
      </c>
      <c r="B103" s="31">
        <f t="shared" si="2"/>
        <v>16</v>
      </c>
      <c r="C103" s="31">
        <f t="shared" si="5"/>
        <v>9</v>
      </c>
      <c r="D103" s="31">
        <f t="shared" si="5"/>
        <v>9</v>
      </c>
      <c r="E103" s="31">
        <f t="shared" si="5"/>
        <v>9</v>
      </c>
      <c r="F103" s="31">
        <f t="shared" si="5"/>
        <v>16</v>
      </c>
      <c r="G103" s="31">
        <f t="shared" si="5"/>
        <v>9</v>
      </c>
      <c r="H103" s="31">
        <f t="shared" si="5"/>
        <v>4</v>
      </c>
      <c r="I103" s="31">
        <f t="shared" si="5"/>
        <v>9</v>
      </c>
      <c r="J103" s="31">
        <f t="shared" si="5"/>
        <v>9</v>
      </c>
      <c r="K103" s="31">
        <f t="shared" si="5"/>
        <v>4</v>
      </c>
      <c r="L103" s="31">
        <f t="shared" si="5"/>
        <v>4</v>
      </c>
      <c r="M103" s="31">
        <f t="shared" si="5"/>
        <v>4</v>
      </c>
      <c r="N103" s="31">
        <f t="shared" si="5"/>
        <v>9</v>
      </c>
      <c r="O103" s="31">
        <f t="shared" si="5"/>
        <v>9</v>
      </c>
      <c r="P103" s="31">
        <f t="shared" si="5"/>
        <v>4</v>
      </c>
    </row>
    <row r="104" spans="1:16" x14ac:dyDescent="0.15">
      <c r="A104" s="30">
        <v>49</v>
      </c>
      <c r="B104" s="31">
        <f t="shared" si="2"/>
        <v>9</v>
      </c>
      <c r="C104" s="31">
        <f t="shared" si="5"/>
        <v>9</v>
      </c>
      <c r="D104" s="31">
        <f t="shared" si="5"/>
        <v>16</v>
      </c>
      <c r="E104" s="31">
        <f t="shared" si="5"/>
        <v>9</v>
      </c>
      <c r="F104" s="31">
        <f t="shared" si="5"/>
        <v>9</v>
      </c>
      <c r="G104" s="31">
        <f t="shared" si="5"/>
        <v>4</v>
      </c>
      <c r="H104" s="31">
        <f t="shared" si="5"/>
        <v>16</v>
      </c>
      <c r="I104" s="31">
        <f t="shared" si="5"/>
        <v>9</v>
      </c>
      <c r="J104" s="31">
        <f t="shared" si="5"/>
        <v>16</v>
      </c>
      <c r="K104" s="31">
        <f t="shared" si="5"/>
        <v>16</v>
      </c>
      <c r="L104" s="31">
        <f t="shared" si="5"/>
        <v>9</v>
      </c>
      <c r="M104" s="31">
        <f t="shared" si="5"/>
        <v>4</v>
      </c>
      <c r="N104" s="31">
        <f t="shared" si="5"/>
        <v>9</v>
      </c>
      <c r="O104" s="31">
        <f t="shared" si="5"/>
        <v>9</v>
      </c>
      <c r="P104" s="31">
        <f t="shared" si="5"/>
        <v>9</v>
      </c>
    </row>
    <row r="105" spans="1:16" x14ac:dyDescent="0.15">
      <c r="A105" s="30">
        <v>50</v>
      </c>
      <c r="B105" s="31">
        <f t="shared" si="2"/>
        <v>9</v>
      </c>
      <c r="C105" s="31">
        <f t="shared" si="5"/>
        <v>16</v>
      </c>
      <c r="D105" s="31">
        <f t="shared" si="5"/>
        <v>16</v>
      </c>
      <c r="E105" s="31">
        <f t="shared" si="5"/>
        <v>9</v>
      </c>
      <c r="F105" s="31">
        <f t="shared" si="5"/>
        <v>9</v>
      </c>
      <c r="G105" s="31">
        <f t="shared" si="5"/>
        <v>16</v>
      </c>
      <c r="H105" s="31">
        <f t="shared" si="5"/>
        <v>16</v>
      </c>
      <c r="I105" s="31">
        <f t="shared" si="5"/>
        <v>16</v>
      </c>
      <c r="J105" s="31">
        <f t="shared" si="5"/>
        <v>9</v>
      </c>
      <c r="K105" s="31">
        <f t="shared" si="5"/>
        <v>9</v>
      </c>
      <c r="L105" s="31">
        <f t="shared" si="5"/>
        <v>9</v>
      </c>
      <c r="M105" s="31">
        <f t="shared" si="5"/>
        <v>4</v>
      </c>
      <c r="N105" s="31">
        <f t="shared" si="5"/>
        <v>16</v>
      </c>
      <c r="O105" s="31">
        <f t="shared" si="5"/>
        <v>9</v>
      </c>
      <c r="P105" s="31">
        <f t="shared" si="5"/>
        <v>9</v>
      </c>
    </row>
    <row r="106" spans="1:16" x14ac:dyDescent="0.15">
      <c r="A106" s="30">
        <v>51</v>
      </c>
      <c r="B106" s="31">
        <f t="shared" si="2"/>
        <v>9</v>
      </c>
      <c r="C106" s="31">
        <f t="shared" si="5"/>
        <v>16</v>
      </c>
      <c r="D106" s="31">
        <f t="shared" si="5"/>
        <v>9</v>
      </c>
      <c r="E106" s="31">
        <f t="shared" si="5"/>
        <v>9</v>
      </c>
      <c r="F106" s="31">
        <f t="shared" si="5"/>
        <v>16</v>
      </c>
      <c r="G106" s="31">
        <f t="shared" si="5"/>
        <v>16</v>
      </c>
      <c r="H106" s="31">
        <f t="shared" si="5"/>
        <v>9</v>
      </c>
      <c r="I106" s="31">
        <f t="shared" si="5"/>
        <v>16</v>
      </c>
      <c r="J106" s="31">
        <f t="shared" si="5"/>
        <v>9</v>
      </c>
      <c r="K106" s="31">
        <f t="shared" si="5"/>
        <v>16</v>
      </c>
      <c r="L106" s="31">
        <f t="shared" si="5"/>
        <v>16</v>
      </c>
      <c r="M106" s="31">
        <f t="shared" si="5"/>
        <v>9</v>
      </c>
      <c r="N106" s="31">
        <f t="shared" si="5"/>
        <v>9</v>
      </c>
      <c r="O106" s="31">
        <f t="shared" si="5"/>
        <v>4</v>
      </c>
      <c r="P106" s="31">
        <f t="shared" si="5"/>
        <v>9</v>
      </c>
    </row>
    <row r="107" spans="1:16" x14ac:dyDescent="0.15">
      <c r="A107" s="30" t="s">
        <v>1</v>
      </c>
      <c r="B107" s="31">
        <f t="shared" si="2"/>
        <v>27889</v>
      </c>
      <c r="C107" s="31">
        <f t="shared" si="2"/>
        <v>27225</v>
      </c>
      <c r="D107" s="31">
        <f t="shared" si="2"/>
        <v>27225</v>
      </c>
      <c r="E107" s="31">
        <f t="shared" si="2"/>
        <v>24649</v>
      </c>
      <c r="F107" s="31">
        <f t="shared" si="2"/>
        <v>30976</v>
      </c>
      <c r="G107" s="31">
        <f t="shared" si="2"/>
        <v>30276</v>
      </c>
      <c r="H107" s="31">
        <f t="shared" si="2"/>
        <v>27889</v>
      </c>
      <c r="I107" s="31">
        <f t="shared" si="2"/>
        <v>32041</v>
      </c>
      <c r="J107" s="31">
        <f t="shared" si="2"/>
        <v>30976</v>
      </c>
      <c r="K107" s="31">
        <f t="shared" si="2"/>
        <v>30976</v>
      </c>
      <c r="L107" s="31">
        <f t="shared" si="2"/>
        <v>28224</v>
      </c>
      <c r="M107" s="31">
        <f t="shared" si="2"/>
        <v>25281</v>
      </c>
      <c r="N107" s="31">
        <f t="shared" si="2"/>
        <v>28224</v>
      </c>
      <c r="O107" s="31">
        <f t="shared" si="2"/>
        <v>23409</v>
      </c>
      <c r="P107" s="31">
        <f t="shared" si="2"/>
        <v>25600</v>
      </c>
    </row>
    <row r="108" spans="1:16" x14ac:dyDescent="0.15">
      <c r="A108" s="30" t="s">
        <v>2</v>
      </c>
      <c r="B108" s="32">
        <f>SUM(B56:B106)</f>
        <v>567</v>
      </c>
      <c r="C108" s="32">
        <f t="shared" ref="C108:P108" si="6">SUM(C56:C106)</f>
        <v>551</v>
      </c>
      <c r="D108" s="32">
        <f t="shared" si="6"/>
        <v>561</v>
      </c>
      <c r="E108" s="32">
        <f t="shared" si="6"/>
        <v>507</v>
      </c>
      <c r="F108" s="32">
        <f t="shared" si="6"/>
        <v>624</v>
      </c>
      <c r="G108" s="32">
        <f t="shared" si="6"/>
        <v>618</v>
      </c>
      <c r="H108" s="32">
        <f t="shared" si="6"/>
        <v>573</v>
      </c>
      <c r="I108" s="32">
        <f t="shared" si="6"/>
        <v>653</v>
      </c>
      <c r="J108" s="32">
        <f t="shared" si="6"/>
        <v>630</v>
      </c>
      <c r="K108" s="32">
        <f t="shared" si="6"/>
        <v>630</v>
      </c>
      <c r="L108" s="32">
        <f t="shared" si="6"/>
        <v>582</v>
      </c>
      <c r="M108" s="32">
        <f t="shared" si="6"/>
        <v>517</v>
      </c>
      <c r="N108" s="32">
        <f t="shared" si="6"/>
        <v>572</v>
      </c>
      <c r="O108" s="32">
        <f t="shared" si="6"/>
        <v>479</v>
      </c>
      <c r="P108" s="32">
        <f t="shared" si="6"/>
        <v>520</v>
      </c>
    </row>
    <row r="109" spans="1:16" x14ac:dyDescent="0.15">
      <c r="A109" s="30" t="s">
        <v>3</v>
      </c>
      <c r="B109" s="33">
        <f>SQRT((51*B108)-B107)</f>
        <v>32.062439083762797</v>
      </c>
      <c r="C109" s="33">
        <f>SQRT((51*C108)-C107)</f>
        <v>29.597297173897484</v>
      </c>
      <c r="D109" s="33">
        <f>SQRT((51*D108)-D107)</f>
        <v>37.229020937972571</v>
      </c>
      <c r="E109" s="33">
        <f>SQRT((51*E108)-E107)</f>
        <v>34.756294393965533</v>
      </c>
      <c r="F109" s="33">
        <f>SQRT((51*F108)-F107)</f>
        <v>29.120439557122072</v>
      </c>
      <c r="G109" s="33">
        <f>SQRT((51*G108)-G107)</f>
        <v>35.242020373412188</v>
      </c>
      <c r="H109" s="33">
        <f>SQRT((51*H108)-H107)</f>
        <v>36.523964735499348</v>
      </c>
      <c r="I109" s="33">
        <f>SQRT((51*I108)-I107)</f>
        <v>35.52463933666322</v>
      </c>
      <c r="J109" s="33">
        <f>SQRT((51*J108)-J107)</f>
        <v>33.97057550292606</v>
      </c>
      <c r="K109" s="33">
        <f>SQRT((51*K108)-K107)</f>
        <v>33.97057550292606</v>
      </c>
      <c r="L109" s="33">
        <f>SQRT((51*L108)-L107)</f>
        <v>38.183766184073569</v>
      </c>
      <c r="M109" s="33">
        <f>SQRT((51*M108)-M107)</f>
        <v>32.954514106568162</v>
      </c>
      <c r="N109" s="33">
        <f>SQRT((51*N108)-N107)</f>
        <v>30.789608636681304</v>
      </c>
      <c r="O109" s="33">
        <f>SQRT((51*O108)-O107)</f>
        <v>31.937438845342623</v>
      </c>
      <c r="P109" s="33">
        <f>SQRT((51*P108)-P107)</f>
        <v>30.331501776206203</v>
      </c>
    </row>
    <row r="110" spans="1:16" x14ac:dyDescent="0.15">
      <c r="B110" s="33">
        <f>((40*B109)/B54)</f>
        <v>7.679626127847377</v>
      </c>
      <c r="C110" s="33">
        <f>((40*C109)/C54)</f>
        <v>7.175102345187268</v>
      </c>
      <c r="D110" s="33">
        <f>((40*D109)/D54)</f>
        <v>9.0252171970842596</v>
      </c>
      <c r="E110" s="33">
        <f>((40*E109)/E54)</f>
        <v>8.8551068519657417</v>
      </c>
      <c r="F110" s="33">
        <f>((40*F109)/F54)</f>
        <v>6.6182817175277444</v>
      </c>
      <c r="G110" s="33">
        <f>((40*G109)/G54)</f>
        <v>8.1016138789453294</v>
      </c>
      <c r="H110" s="33">
        <f>((40*H109)/H54)</f>
        <v>8.7482550264669108</v>
      </c>
      <c r="I110" s="33">
        <f>((40*I109)/I54)</f>
        <v>7.9384668908744631</v>
      </c>
      <c r="J110" s="33">
        <f>((40*J109)/J54)</f>
        <v>7.7205853415741048</v>
      </c>
      <c r="K110" s="33">
        <f>((40*K109)/K54)</f>
        <v>7.7205853415741048</v>
      </c>
      <c r="L110" s="33">
        <f>((40*L109)/L54)</f>
        <v>9.0913729009698976</v>
      </c>
      <c r="M110" s="33">
        <f>((40*M109)/M54)</f>
        <v>8.290443800394506</v>
      </c>
      <c r="N110" s="33">
        <f>((40*N109)/N54)</f>
        <v>7.3308591992098346</v>
      </c>
      <c r="O110" s="33">
        <f>((40*O109)/O54)</f>
        <v>8.3496572144686585</v>
      </c>
      <c r="P110" s="33">
        <f>((40*P109)/P54)</f>
        <v>7.5828754440515507</v>
      </c>
    </row>
    <row r="111" spans="1:16" x14ac:dyDescent="0.15">
      <c r="B111" s="33">
        <f>B110^2</f>
        <v>58.976657463516098</v>
      </c>
      <c r="C111" s="33">
        <f t="shared" ref="C111:P111" si="7">C110^2</f>
        <v>51.482093663911833</v>
      </c>
      <c r="D111" s="33">
        <f t="shared" si="7"/>
        <v>81.454545454545453</v>
      </c>
      <c r="E111" s="33">
        <f t="shared" si="7"/>
        <v>78.412917359730628</v>
      </c>
      <c r="F111" s="33">
        <f t="shared" si="7"/>
        <v>43.801652892561989</v>
      </c>
      <c r="G111" s="33">
        <f t="shared" si="7"/>
        <v>65.63614744351959</v>
      </c>
      <c r="H111" s="33">
        <f t="shared" si="7"/>
        <v>76.531966008103566</v>
      </c>
      <c r="I111" s="33">
        <f t="shared" si="7"/>
        <v>63.019256577510063</v>
      </c>
      <c r="J111" s="33">
        <f t="shared" si="7"/>
        <v>59.607438016528938</v>
      </c>
      <c r="K111" s="33">
        <f t="shared" si="7"/>
        <v>59.607438016528938</v>
      </c>
      <c r="L111" s="33">
        <f t="shared" si="7"/>
        <v>82.653061224489818</v>
      </c>
      <c r="M111" s="33">
        <f t="shared" si="7"/>
        <v>68.731458407499701</v>
      </c>
      <c r="N111" s="33">
        <f t="shared" si="7"/>
        <v>53.741496598639458</v>
      </c>
      <c r="O111" s="33">
        <f t="shared" si="7"/>
        <v>69.716775599128511</v>
      </c>
      <c r="P111" s="33">
        <f t="shared" si="7"/>
        <v>57.5</v>
      </c>
    </row>
    <row r="112" spans="1:16" x14ac:dyDescent="0.15">
      <c r="B112" s="30">
        <f ca="1">RANDBETWEEN(49.01,51)</f>
        <v>50</v>
      </c>
      <c r="C112" s="30">
        <f t="shared" ref="C112:P112" ca="1" si="8">RANDBETWEEN(49.01,51)</f>
        <v>50</v>
      </c>
      <c r="D112" s="30">
        <f t="shared" ca="1" si="8"/>
        <v>50</v>
      </c>
      <c r="E112" s="30">
        <f t="shared" ca="1" si="8"/>
        <v>50</v>
      </c>
      <c r="F112" s="30">
        <f t="shared" ca="1" si="8"/>
        <v>50</v>
      </c>
      <c r="G112" s="30">
        <f t="shared" ca="1" si="8"/>
        <v>51</v>
      </c>
      <c r="H112" s="30">
        <f t="shared" ca="1" si="8"/>
        <v>50</v>
      </c>
      <c r="I112" s="30">
        <f t="shared" ca="1" si="8"/>
        <v>51</v>
      </c>
      <c r="J112" s="30">
        <f t="shared" ca="1" si="8"/>
        <v>50</v>
      </c>
      <c r="K112" s="30">
        <f t="shared" ca="1" si="8"/>
        <v>50</v>
      </c>
      <c r="L112" s="30">
        <f t="shared" ca="1" si="8"/>
        <v>50</v>
      </c>
      <c r="M112" s="30">
        <f t="shared" ca="1" si="8"/>
        <v>51</v>
      </c>
      <c r="N112" s="30">
        <f t="shared" ca="1" si="8"/>
        <v>51</v>
      </c>
      <c r="O112" s="30">
        <f t="shared" ca="1" si="8"/>
        <v>50</v>
      </c>
      <c r="P112" s="30">
        <f t="shared" ca="1" si="8"/>
        <v>50</v>
      </c>
    </row>
  </sheetData>
  <mergeCells count="14">
    <mergeCell ref="B1:P1"/>
    <mergeCell ref="R3:R5"/>
    <mergeCell ref="AC4:AC21"/>
    <mergeCell ref="AD4:AD9"/>
    <mergeCell ref="AD10:AD15"/>
    <mergeCell ref="AD16:AD21"/>
    <mergeCell ref="AC22:AC39"/>
    <mergeCell ref="AD22:AD27"/>
    <mergeCell ref="AD28:AD33"/>
    <mergeCell ref="AD34:AD39"/>
    <mergeCell ref="AC40:AC57"/>
    <mergeCell ref="AD40:AD45"/>
    <mergeCell ref="AD46:AD51"/>
    <mergeCell ref="AD52:AD5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17"/>
  <sheetViews>
    <sheetView topLeftCell="I3" workbookViewId="0">
      <selection activeCell="Q5" sqref="Q5:V14"/>
    </sheetView>
  </sheetViews>
  <sheetFormatPr defaultRowHeight="15" x14ac:dyDescent="0.2"/>
  <cols>
    <col min="12" max="12" width="11.296875" customWidth="1"/>
    <col min="13" max="13" width="14.66015625" customWidth="1"/>
    <col min="14" max="14" width="18.0234375" customWidth="1"/>
    <col min="15" max="15" width="11.02734375" customWidth="1"/>
    <col min="17" max="17" width="13.31640625" customWidth="1"/>
    <col min="18" max="18" width="14.66015625" customWidth="1"/>
    <col min="22" max="22" width="14.2578125" customWidth="1"/>
  </cols>
  <sheetData>
    <row r="1" spans="1:22" x14ac:dyDescent="0.2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22" x14ac:dyDescent="0.2">
      <c r="A2" s="3"/>
      <c r="B2" s="2">
        <f>B57</f>
        <v>156</v>
      </c>
      <c r="C2" s="2">
        <f t="shared" ref="C2:J2" si="0">C57</f>
        <v>162</v>
      </c>
      <c r="D2" s="2">
        <f t="shared" si="0"/>
        <v>147</v>
      </c>
      <c r="E2" s="2">
        <f t="shared" si="0"/>
        <v>163</v>
      </c>
      <c r="F2" s="2">
        <f t="shared" si="0"/>
        <v>164</v>
      </c>
      <c r="G2" s="2">
        <f t="shared" si="0"/>
        <v>145</v>
      </c>
      <c r="H2" s="2">
        <f t="shared" si="0"/>
        <v>158</v>
      </c>
      <c r="I2" s="2">
        <f t="shared" si="0"/>
        <v>156</v>
      </c>
      <c r="J2" s="2">
        <f t="shared" si="0"/>
        <v>158</v>
      </c>
      <c r="K2" s="3"/>
    </row>
    <row r="3" spans="1:22" x14ac:dyDescent="0.2">
      <c r="A3" s="47" t="s">
        <v>4</v>
      </c>
      <c r="B3" s="17" t="s">
        <v>15</v>
      </c>
      <c r="C3" s="17" t="s">
        <v>15</v>
      </c>
      <c r="D3" s="17" t="s">
        <v>8</v>
      </c>
      <c r="E3" s="17" t="s">
        <v>16</v>
      </c>
      <c r="F3" s="17" t="s">
        <v>29</v>
      </c>
      <c r="G3" s="17" t="s">
        <v>22</v>
      </c>
      <c r="H3" s="17" t="s">
        <v>22</v>
      </c>
      <c r="I3" s="17" t="s">
        <v>32</v>
      </c>
      <c r="J3" s="17" t="s">
        <v>29</v>
      </c>
      <c r="K3" s="3"/>
    </row>
    <row r="4" spans="1:22" ht="27.75" x14ac:dyDescent="0.2">
      <c r="A4" s="48"/>
      <c r="B4" s="17" t="s">
        <v>11</v>
      </c>
      <c r="C4" s="17" t="s">
        <v>9</v>
      </c>
      <c r="D4" s="17" t="s">
        <v>11</v>
      </c>
      <c r="E4" s="17" t="s">
        <v>11</v>
      </c>
      <c r="F4" s="17" t="s">
        <v>13</v>
      </c>
      <c r="G4" s="17" t="s">
        <v>13</v>
      </c>
      <c r="H4" s="17" t="s">
        <v>9</v>
      </c>
      <c r="I4" s="17" t="s">
        <v>13</v>
      </c>
      <c r="J4" s="17" t="s">
        <v>9</v>
      </c>
      <c r="K4" s="3"/>
    </row>
    <row r="5" spans="1:22" x14ac:dyDescent="0.2">
      <c r="A5" s="49"/>
      <c r="B5" s="17" t="s">
        <v>10</v>
      </c>
      <c r="C5" s="17" t="s">
        <v>12</v>
      </c>
      <c r="D5" s="17" t="s">
        <v>14</v>
      </c>
      <c r="E5" s="17" t="s">
        <v>12</v>
      </c>
      <c r="F5" s="17" t="s">
        <v>30</v>
      </c>
      <c r="G5" s="17" t="s">
        <v>17</v>
      </c>
      <c r="H5" s="17" t="s">
        <v>31</v>
      </c>
      <c r="I5" s="17" t="s">
        <v>31</v>
      </c>
      <c r="J5" s="17" t="s">
        <v>10</v>
      </c>
      <c r="K5" s="3"/>
      <c r="L5" s="35" t="s">
        <v>18</v>
      </c>
      <c r="M5" s="35" t="s">
        <v>19</v>
      </c>
      <c r="N5" s="35" t="s">
        <v>20</v>
      </c>
      <c r="O5" s="35" t="s">
        <v>21</v>
      </c>
      <c r="P5" s="5"/>
      <c r="Q5" s="6"/>
      <c r="R5" s="6"/>
      <c r="S5" s="6"/>
      <c r="T5" s="6"/>
      <c r="U5" s="6"/>
      <c r="V5" s="6"/>
    </row>
    <row r="6" spans="1:22" x14ac:dyDescent="0.2">
      <c r="A6" s="4">
        <v>1</v>
      </c>
      <c r="B6" s="7">
        <v>3</v>
      </c>
      <c r="C6" s="7">
        <v>3</v>
      </c>
      <c r="D6" s="7">
        <v>4</v>
      </c>
      <c r="E6" s="7">
        <v>3</v>
      </c>
      <c r="F6" s="7">
        <v>3</v>
      </c>
      <c r="G6" s="7">
        <v>3</v>
      </c>
      <c r="H6" s="7">
        <v>3</v>
      </c>
      <c r="I6" s="7">
        <v>3</v>
      </c>
      <c r="J6" s="7">
        <v>4</v>
      </c>
      <c r="L6" s="50" t="s">
        <v>5</v>
      </c>
      <c r="M6" s="50" t="s">
        <v>8</v>
      </c>
      <c r="N6" s="34">
        <v>3</v>
      </c>
      <c r="O6" s="34">
        <f>D2</f>
        <v>147</v>
      </c>
      <c r="Q6" s="50"/>
      <c r="R6" s="11"/>
      <c r="S6" s="50"/>
      <c r="T6" s="12"/>
      <c r="U6" s="12"/>
      <c r="V6" s="12"/>
    </row>
    <row r="7" spans="1:22" x14ac:dyDescent="0.2">
      <c r="A7" s="4">
        <v>2</v>
      </c>
      <c r="B7" s="4">
        <v>4</v>
      </c>
      <c r="C7" s="4">
        <v>4</v>
      </c>
      <c r="D7" s="4">
        <v>3</v>
      </c>
      <c r="E7" s="4">
        <v>4</v>
      </c>
      <c r="F7" s="4">
        <v>4</v>
      </c>
      <c r="G7" s="4">
        <v>3</v>
      </c>
      <c r="H7" s="4">
        <v>4</v>
      </c>
      <c r="I7" s="4">
        <v>4</v>
      </c>
      <c r="J7" s="4">
        <v>3</v>
      </c>
      <c r="L7" s="51"/>
      <c r="M7" s="51"/>
      <c r="N7" s="34">
        <v>5</v>
      </c>
      <c r="O7" s="34">
        <f>F2</f>
        <v>164</v>
      </c>
      <c r="Q7" s="51"/>
      <c r="R7" s="11"/>
      <c r="S7" s="51"/>
      <c r="T7" s="12"/>
      <c r="U7" s="12"/>
      <c r="V7" s="12"/>
    </row>
    <row r="8" spans="1:22" x14ac:dyDescent="0.2">
      <c r="A8" s="4">
        <v>3</v>
      </c>
      <c r="B8" s="4">
        <v>3</v>
      </c>
      <c r="C8" s="4">
        <v>3</v>
      </c>
      <c r="D8" s="4">
        <v>3</v>
      </c>
      <c r="E8" s="4">
        <v>4</v>
      </c>
      <c r="F8" s="4">
        <v>3</v>
      </c>
      <c r="G8" s="4">
        <v>3</v>
      </c>
      <c r="H8" s="4">
        <v>3</v>
      </c>
      <c r="I8" s="4">
        <v>3</v>
      </c>
      <c r="J8" s="4">
        <v>3</v>
      </c>
      <c r="L8" s="51"/>
      <c r="M8" s="51"/>
      <c r="N8" s="34">
        <v>9</v>
      </c>
      <c r="O8" s="34">
        <f>J2</f>
        <v>158</v>
      </c>
      <c r="Q8" s="52"/>
      <c r="R8" s="11"/>
      <c r="S8" s="52"/>
      <c r="T8" s="12"/>
      <c r="U8" s="12"/>
      <c r="V8" s="12"/>
    </row>
    <row r="9" spans="1:22" x14ac:dyDescent="0.2">
      <c r="A9" s="4">
        <v>4</v>
      </c>
      <c r="B9" s="4">
        <v>3</v>
      </c>
      <c r="C9" s="4">
        <v>3</v>
      </c>
      <c r="D9" s="4">
        <v>3</v>
      </c>
      <c r="E9" s="4">
        <v>3</v>
      </c>
      <c r="F9" s="4">
        <v>3</v>
      </c>
      <c r="G9" s="4">
        <v>3</v>
      </c>
      <c r="H9" s="4">
        <v>3</v>
      </c>
      <c r="I9" s="4">
        <v>3</v>
      </c>
      <c r="J9" s="4">
        <v>3</v>
      </c>
      <c r="L9" s="51"/>
      <c r="M9" s="51"/>
      <c r="N9" s="34" t="s">
        <v>21</v>
      </c>
      <c r="O9" s="34">
        <f>SUM(O6:O8)</f>
        <v>469</v>
      </c>
      <c r="Q9" s="50"/>
      <c r="R9" s="11"/>
      <c r="S9" s="50"/>
      <c r="T9" s="12"/>
      <c r="U9" s="12"/>
      <c r="V9" s="12"/>
    </row>
    <row r="10" spans="1:22" x14ac:dyDescent="0.2">
      <c r="A10" s="4">
        <v>5</v>
      </c>
      <c r="B10" s="4">
        <v>3</v>
      </c>
      <c r="C10" s="4">
        <v>3</v>
      </c>
      <c r="D10" s="4">
        <v>3</v>
      </c>
      <c r="E10" s="4">
        <v>3</v>
      </c>
      <c r="F10" s="4">
        <v>3</v>
      </c>
      <c r="G10" s="4">
        <v>3</v>
      </c>
      <c r="H10" s="4">
        <v>3</v>
      </c>
      <c r="I10" s="4">
        <v>3</v>
      </c>
      <c r="J10" s="4">
        <v>3</v>
      </c>
      <c r="L10" s="51"/>
      <c r="M10" s="51"/>
      <c r="N10" s="34" t="s">
        <v>23</v>
      </c>
      <c r="O10" s="36">
        <f>O9/51/3</f>
        <v>3.0653594771241828</v>
      </c>
      <c r="Q10" s="51"/>
      <c r="R10" s="11"/>
      <c r="S10" s="51"/>
      <c r="T10" s="12"/>
      <c r="U10" s="12"/>
      <c r="V10" s="12"/>
    </row>
    <row r="11" spans="1:22" x14ac:dyDescent="0.2">
      <c r="A11" s="4">
        <v>6</v>
      </c>
      <c r="B11" s="4">
        <v>3</v>
      </c>
      <c r="C11" s="4">
        <v>3</v>
      </c>
      <c r="D11" s="4">
        <v>4</v>
      </c>
      <c r="E11" s="4">
        <v>3</v>
      </c>
      <c r="F11" s="4">
        <v>3</v>
      </c>
      <c r="G11" s="4">
        <v>3</v>
      </c>
      <c r="H11" s="4">
        <v>3</v>
      </c>
      <c r="I11" s="4">
        <v>3</v>
      </c>
      <c r="J11" s="4">
        <v>4</v>
      </c>
      <c r="L11" s="51"/>
      <c r="M11" s="52"/>
      <c r="N11" s="34" t="s">
        <v>24</v>
      </c>
      <c r="O11" s="36">
        <f>O10-$K$58</f>
        <v>-4.3572984749458143E-3</v>
      </c>
      <c r="Q11" s="52"/>
      <c r="R11" s="11"/>
      <c r="S11" s="52"/>
      <c r="T11" s="12"/>
      <c r="U11" s="12"/>
      <c r="V11" s="12"/>
    </row>
    <row r="12" spans="1:22" x14ac:dyDescent="0.2">
      <c r="A12" s="4">
        <v>7</v>
      </c>
      <c r="B12" s="4">
        <v>4</v>
      </c>
      <c r="C12" s="4">
        <v>4</v>
      </c>
      <c r="D12" s="4">
        <v>3</v>
      </c>
      <c r="E12" s="4">
        <v>4</v>
      </c>
      <c r="F12" s="4">
        <v>4</v>
      </c>
      <c r="G12" s="4">
        <v>3</v>
      </c>
      <c r="H12" s="4">
        <v>4</v>
      </c>
      <c r="I12" s="4">
        <v>4</v>
      </c>
      <c r="J12" s="4">
        <v>3</v>
      </c>
      <c r="L12" s="51"/>
      <c r="M12" s="50" t="s">
        <v>15</v>
      </c>
      <c r="N12" s="34">
        <v>1</v>
      </c>
      <c r="O12" s="34">
        <f>B2</f>
        <v>156</v>
      </c>
      <c r="Q12" s="50"/>
      <c r="R12" s="11"/>
      <c r="S12" s="50"/>
      <c r="T12" s="12"/>
      <c r="U12" s="12"/>
      <c r="V12" s="12"/>
    </row>
    <row r="13" spans="1:22" x14ac:dyDescent="0.2">
      <c r="A13" s="4">
        <v>8</v>
      </c>
      <c r="B13" s="4">
        <v>3</v>
      </c>
      <c r="C13" s="4">
        <v>3</v>
      </c>
      <c r="D13" s="4">
        <v>4</v>
      </c>
      <c r="E13" s="4">
        <v>3</v>
      </c>
      <c r="F13" s="4">
        <v>3</v>
      </c>
      <c r="G13" s="4">
        <v>3</v>
      </c>
      <c r="H13" s="4">
        <v>3</v>
      </c>
      <c r="I13" s="4">
        <v>3</v>
      </c>
      <c r="J13" s="4">
        <v>4</v>
      </c>
      <c r="L13" s="51"/>
      <c r="M13" s="51"/>
      <c r="N13" s="34">
        <v>2</v>
      </c>
      <c r="O13" s="34">
        <f>C2</f>
        <v>162</v>
      </c>
      <c r="Q13" s="51"/>
      <c r="R13" s="11"/>
      <c r="S13" s="51"/>
      <c r="T13" s="12"/>
      <c r="U13" s="12"/>
      <c r="V13" s="12"/>
    </row>
    <row r="14" spans="1:22" x14ac:dyDescent="0.2">
      <c r="A14" s="4">
        <v>9</v>
      </c>
      <c r="B14" s="4">
        <v>2</v>
      </c>
      <c r="C14" s="4">
        <v>3</v>
      </c>
      <c r="D14" s="4">
        <v>2</v>
      </c>
      <c r="E14" s="4">
        <v>3</v>
      </c>
      <c r="F14" s="4">
        <v>3</v>
      </c>
      <c r="G14" s="4">
        <v>2</v>
      </c>
      <c r="H14" s="4">
        <v>2</v>
      </c>
      <c r="I14" s="4">
        <v>3</v>
      </c>
      <c r="J14" s="4">
        <v>3</v>
      </c>
      <c r="L14" s="51"/>
      <c r="M14" s="51"/>
      <c r="N14" s="34">
        <v>8</v>
      </c>
      <c r="O14" s="34">
        <f>I2</f>
        <v>156</v>
      </c>
      <c r="Q14" s="52"/>
      <c r="R14" s="11"/>
      <c r="S14" s="52"/>
      <c r="T14" s="12"/>
      <c r="U14" s="12"/>
      <c r="V14" s="12"/>
    </row>
    <row r="15" spans="1:22" x14ac:dyDescent="0.2">
      <c r="A15" s="4">
        <v>10</v>
      </c>
      <c r="B15" s="4">
        <v>3</v>
      </c>
      <c r="C15" s="4">
        <v>2</v>
      </c>
      <c r="D15" s="4">
        <v>3</v>
      </c>
      <c r="E15" s="4">
        <v>3</v>
      </c>
      <c r="F15" s="4">
        <v>3</v>
      </c>
      <c r="G15" s="4">
        <v>2</v>
      </c>
      <c r="H15" s="4">
        <v>3</v>
      </c>
      <c r="I15" s="4">
        <v>3</v>
      </c>
      <c r="J15" s="4">
        <v>3</v>
      </c>
      <c r="L15" s="51"/>
      <c r="M15" s="51"/>
      <c r="N15" s="34" t="s">
        <v>21</v>
      </c>
      <c r="O15" s="34">
        <f>SUM(O12:O14)</f>
        <v>474</v>
      </c>
    </row>
    <row r="16" spans="1:22" x14ac:dyDescent="0.2">
      <c r="A16" s="4">
        <v>11</v>
      </c>
      <c r="B16" s="4">
        <v>2</v>
      </c>
      <c r="C16" s="4">
        <v>3</v>
      </c>
      <c r="D16" s="4">
        <v>2</v>
      </c>
      <c r="E16" s="4">
        <v>3</v>
      </c>
      <c r="F16" s="4">
        <v>3</v>
      </c>
      <c r="G16" s="4">
        <v>3</v>
      </c>
      <c r="H16" s="4">
        <v>2</v>
      </c>
      <c r="I16" s="4">
        <v>3</v>
      </c>
      <c r="J16" s="4">
        <v>3</v>
      </c>
      <c r="L16" s="51"/>
      <c r="M16" s="51"/>
      <c r="N16" s="34" t="s">
        <v>23</v>
      </c>
      <c r="O16" s="36">
        <f>O15/51/3</f>
        <v>3.0980392156862746</v>
      </c>
    </row>
    <row r="17" spans="1:15" x14ac:dyDescent="0.2">
      <c r="A17" s="4">
        <v>12</v>
      </c>
      <c r="B17" s="4">
        <v>3</v>
      </c>
      <c r="C17" s="4">
        <v>3</v>
      </c>
      <c r="D17" s="4">
        <v>3</v>
      </c>
      <c r="E17" s="4">
        <v>3</v>
      </c>
      <c r="F17" s="4">
        <v>3</v>
      </c>
      <c r="G17" s="4">
        <v>3</v>
      </c>
      <c r="H17" s="4">
        <v>3</v>
      </c>
      <c r="I17" s="4">
        <v>3</v>
      </c>
      <c r="J17" s="4">
        <v>3</v>
      </c>
      <c r="L17" s="51"/>
      <c r="M17" s="52"/>
      <c r="N17" s="34" t="s">
        <v>24</v>
      </c>
      <c r="O17" s="36">
        <f>O16-$K$58</f>
        <v>2.8322440087146017E-2</v>
      </c>
    </row>
    <row r="18" spans="1:15" x14ac:dyDescent="0.2">
      <c r="A18" s="4">
        <v>13</v>
      </c>
      <c r="B18" s="4">
        <v>3</v>
      </c>
      <c r="C18" s="4">
        <v>2</v>
      </c>
      <c r="D18" s="4">
        <v>3</v>
      </c>
      <c r="E18" s="4">
        <v>3</v>
      </c>
      <c r="F18" s="4">
        <v>3</v>
      </c>
      <c r="G18" s="4">
        <v>4</v>
      </c>
      <c r="H18" s="4">
        <v>3</v>
      </c>
      <c r="I18" s="4">
        <v>3</v>
      </c>
      <c r="J18" s="4">
        <v>3</v>
      </c>
      <c r="L18" s="51"/>
      <c r="M18" s="50" t="s">
        <v>22</v>
      </c>
      <c r="N18" s="34">
        <v>4</v>
      </c>
      <c r="O18" s="34">
        <f>E2</f>
        <v>163</v>
      </c>
    </row>
    <row r="19" spans="1:15" x14ac:dyDescent="0.2">
      <c r="A19" s="4">
        <v>14</v>
      </c>
      <c r="B19" s="4">
        <v>4</v>
      </c>
      <c r="C19" s="4">
        <v>4</v>
      </c>
      <c r="D19" s="4">
        <v>3</v>
      </c>
      <c r="E19" s="4">
        <v>4</v>
      </c>
      <c r="F19" s="4">
        <v>4</v>
      </c>
      <c r="G19" s="4">
        <v>4</v>
      </c>
      <c r="H19" s="4">
        <v>4</v>
      </c>
      <c r="I19" s="4">
        <v>4</v>
      </c>
      <c r="J19" s="4">
        <v>4</v>
      </c>
      <c r="L19" s="51"/>
      <c r="M19" s="51"/>
      <c r="N19" s="34">
        <v>6</v>
      </c>
      <c r="O19" s="34">
        <f>G2</f>
        <v>145</v>
      </c>
    </row>
    <row r="20" spans="1:15" x14ac:dyDescent="0.2">
      <c r="A20" s="4">
        <v>15</v>
      </c>
      <c r="B20" s="4">
        <v>3</v>
      </c>
      <c r="C20" s="4">
        <v>4</v>
      </c>
      <c r="D20" s="4">
        <v>4</v>
      </c>
      <c r="E20" s="4">
        <v>3</v>
      </c>
      <c r="F20" s="4">
        <v>4</v>
      </c>
      <c r="G20" s="4">
        <v>3</v>
      </c>
      <c r="H20" s="4">
        <v>4</v>
      </c>
      <c r="I20" s="4">
        <v>4</v>
      </c>
      <c r="J20" s="4">
        <v>3</v>
      </c>
      <c r="L20" s="51"/>
      <c r="M20" s="51"/>
      <c r="N20" s="34">
        <v>7</v>
      </c>
      <c r="O20" s="34">
        <f>H2</f>
        <v>158</v>
      </c>
    </row>
    <row r="21" spans="1:15" x14ac:dyDescent="0.2">
      <c r="A21" s="4">
        <v>16</v>
      </c>
      <c r="B21" s="4">
        <v>4</v>
      </c>
      <c r="C21" s="4">
        <v>4</v>
      </c>
      <c r="D21" s="4">
        <v>4</v>
      </c>
      <c r="E21" s="4">
        <v>4</v>
      </c>
      <c r="F21" s="4">
        <v>4</v>
      </c>
      <c r="G21" s="4">
        <v>4</v>
      </c>
      <c r="H21" s="4">
        <v>4</v>
      </c>
      <c r="I21" s="4">
        <v>4</v>
      </c>
      <c r="J21" s="4">
        <v>4</v>
      </c>
      <c r="L21" s="51"/>
      <c r="M21" s="51"/>
      <c r="N21" s="34" t="s">
        <v>21</v>
      </c>
      <c r="O21" s="34">
        <f>SUM(O18:O20)</f>
        <v>466</v>
      </c>
    </row>
    <row r="22" spans="1:15" x14ac:dyDescent="0.2">
      <c r="A22" s="4">
        <v>17</v>
      </c>
      <c r="B22" s="4">
        <v>3</v>
      </c>
      <c r="C22" s="4">
        <v>3</v>
      </c>
      <c r="D22" s="4">
        <v>4</v>
      </c>
      <c r="E22" s="4">
        <v>3</v>
      </c>
      <c r="F22" s="4">
        <v>3</v>
      </c>
      <c r="G22" s="4">
        <v>3</v>
      </c>
      <c r="H22" s="4">
        <v>3</v>
      </c>
      <c r="I22" s="4">
        <v>3</v>
      </c>
      <c r="J22" s="4">
        <v>4</v>
      </c>
      <c r="L22" s="51"/>
      <c r="M22" s="51"/>
      <c r="N22" s="34" t="s">
        <v>23</v>
      </c>
      <c r="O22" s="36">
        <f>O21/51/3</f>
        <v>3.0457516339869279</v>
      </c>
    </row>
    <row r="23" spans="1:15" x14ac:dyDescent="0.2">
      <c r="A23" s="4">
        <v>18</v>
      </c>
      <c r="B23" s="4">
        <v>3</v>
      </c>
      <c r="C23" s="4">
        <v>2</v>
      </c>
      <c r="D23" s="4">
        <v>3</v>
      </c>
      <c r="E23" s="4">
        <v>2</v>
      </c>
      <c r="F23" s="4">
        <v>3</v>
      </c>
      <c r="G23" s="4">
        <v>2</v>
      </c>
      <c r="H23" s="4">
        <v>3</v>
      </c>
      <c r="I23" s="4">
        <v>3</v>
      </c>
      <c r="J23" s="4">
        <v>4</v>
      </c>
      <c r="L23" s="52"/>
      <c r="M23" s="52"/>
      <c r="N23" s="34" t="s">
        <v>24</v>
      </c>
      <c r="O23" s="36">
        <f>O22-$K$58</f>
        <v>-2.3965141612200647E-2</v>
      </c>
    </row>
    <row r="24" spans="1:15" x14ac:dyDescent="0.2">
      <c r="A24" s="4">
        <v>19</v>
      </c>
      <c r="B24" s="4">
        <v>4</v>
      </c>
      <c r="C24" s="4">
        <v>4</v>
      </c>
      <c r="D24" s="4">
        <v>3</v>
      </c>
      <c r="E24" s="4">
        <v>3</v>
      </c>
      <c r="F24" s="4">
        <v>4</v>
      </c>
      <c r="G24" s="4">
        <v>3</v>
      </c>
      <c r="H24" s="4">
        <v>4</v>
      </c>
      <c r="I24" s="4">
        <v>4</v>
      </c>
      <c r="J24" s="4">
        <v>3</v>
      </c>
      <c r="L24" s="50" t="s">
        <v>6</v>
      </c>
      <c r="M24" s="50" t="s">
        <v>9</v>
      </c>
      <c r="N24" s="34">
        <v>2</v>
      </c>
      <c r="O24" s="34">
        <f>C2</f>
        <v>162</v>
      </c>
    </row>
    <row r="25" spans="1:15" x14ac:dyDescent="0.2">
      <c r="A25" s="4">
        <v>20</v>
      </c>
      <c r="B25" s="4">
        <v>4</v>
      </c>
      <c r="C25" s="4">
        <v>4</v>
      </c>
      <c r="D25" s="4">
        <v>3</v>
      </c>
      <c r="E25" s="4">
        <v>3</v>
      </c>
      <c r="F25" s="4">
        <v>4</v>
      </c>
      <c r="G25" s="4">
        <v>3</v>
      </c>
      <c r="H25" s="4">
        <v>4</v>
      </c>
      <c r="I25" s="4">
        <v>4</v>
      </c>
      <c r="J25" s="4">
        <v>3</v>
      </c>
      <c r="L25" s="51"/>
      <c r="M25" s="51"/>
      <c r="N25" s="34">
        <v>7</v>
      </c>
      <c r="O25" s="34">
        <f>H2</f>
        <v>158</v>
      </c>
    </row>
    <row r="26" spans="1:15" x14ac:dyDescent="0.2">
      <c r="A26" s="4">
        <v>21</v>
      </c>
      <c r="B26" s="4">
        <v>3</v>
      </c>
      <c r="C26" s="4">
        <v>3</v>
      </c>
      <c r="D26" s="4">
        <v>3</v>
      </c>
      <c r="E26" s="4">
        <v>4</v>
      </c>
      <c r="F26" s="4">
        <v>4</v>
      </c>
      <c r="G26" s="4">
        <v>3</v>
      </c>
      <c r="H26" s="4">
        <v>3</v>
      </c>
      <c r="I26" s="4">
        <v>3</v>
      </c>
      <c r="J26" s="4">
        <v>3</v>
      </c>
      <c r="L26" s="51"/>
      <c r="M26" s="51"/>
      <c r="N26" s="34">
        <v>9</v>
      </c>
      <c r="O26" s="34">
        <f>J2</f>
        <v>158</v>
      </c>
    </row>
    <row r="27" spans="1:15" x14ac:dyDescent="0.2">
      <c r="A27" s="4">
        <v>22</v>
      </c>
      <c r="B27" s="4">
        <v>3</v>
      </c>
      <c r="C27" s="4">
        <v>3</v>
      </c>
      <c r="D27" s="4">
        <v>3</v>
      </c>
      <c r="E27" s="4">
        <v>4</v>
      </c>
      <c r="F27" s="4">
        <v>3</v>
      </c>
      <c r="G27" s="4">
        <v>3</v>
      </c>
      <c r="H27" s="4">
        <v>3</v>
      </c>
      <c r="I27" s="4">
        <v>3</v>
      </c>
      <c r="J27" s="4">
        <v>4</v>
      </c>
      <c r="L27" s="51"/>
      <c r="M27" s="51"/>
      <c r="N27" s="34" t="s">
        <v>21</v>
      </c>
      <c r="O27" s="34">
        <f>SUM(O24:O26)</f>
        <v>478</v>
      </c>
    </row>
    <row r="28" spans="1:15" x14ac:dyDescent="0.2">
      <c r="A28" s="4">
        <v>23</v>
      </c>
      <c r="B28" s="4">
        <v>4</v>
      </c>
      <c r="C28" s="4">
        <v>4</v>
      </c>
      <c r="D28" s="4">
        <v>3</v>
      </c>
      <c r="E28" s="4">
        <v>3</v>
      </c>
      <c r="F28" s="4">
        <v>4</v>
      </c>
      <c r="G28" s="4">
        <v>3</v>
      </c>
      <c r="H28" s="4">
        <v>4</v>
      </c>
      <c r="I28" s="4">
        <v>4</v>
      </c>
      <c r="J28" s="4">
        <v>3</v>
      </c>
      <c r="L28" s="51"/>
      <c r="M28" s="51"/>
      <c r="N28" s="34" t="s">
        <v>23</v>
      </c>
      <c r="O28" s="36">
        <f>O27/51/3</f>
        <v>3.1241830065359477</v>
      </c>
    </row>
    <row r="29" spans="1:15" x14ac:dyDescent="0.2">
      <c r="A29" s="4">
        <v>24</v>
      </c>
      <c r="B29" s="4">
        <v>3</v>
      </c>
      <c r="C29" s="4">
        <v>3</v>
      </c>
      <c r="D29" s="4">
        <v>2</v>
      </c>
      <c r="E29" s="4">
        <v>3</v>
      </c>
      <c r="F29" s="4">
        <v>3</v>
      </c>
      <c r="G29" s="4">
        <v>2</v>
      </c>
      <c r="H29" s="4">
        <v>2</v>
      </c>
      <c r="I29" s="4">
        <v>3</v>
      </c>
      <c r="J29" s="4">
        <v>3</v>
      </c>
      <c r="L29" s="51"/>
      <c r="M29" s="52"/>
      <c r="N29" s="34" t="s">
        <v>24</v>
      </c>
      <c r="O29" s="36">
        <f>O28-$K$58</f>
        <v>5.4466230936819127E-2</v>
      </c>
    </row>
    <row r="30" spans="1:15" x14ac:dyDescent="0.2">
      <c r="A30" s="4">
        <v>25</v>
      </c>
      <c r="B30" s="4">
        <v>3</v>
      </c>
      <c r="C30" s="4">
        <v>3</v>
      </c>
      <c r="D30" s="4">
        <v>3</v>
      </c>
      <c r="E30" s="4">
        <v>3</v>
      </c>
      <c r="F30" s="4">
        <v>3</v>
      </c>
      <c r="G30" s="4">
        <v>3</v>
      </c>
      <c r="H30" s="4">
        <v>3</v>
      </c>
      <c r="I30" s="4">
        <v>3</v>
      </c>
      <c r="J30" s="4">
        <v>3</v>
      </c>
      <c r="L30" s="51"/>
      <c r="M30" s="50" t="s">
        <v>11</v>
      </c>
      <c r="N30" s="34">
        <v>1</v>
      </c>
      <c r="O30" s="34">
        <f>B2</f>
        <v>156</v>
      </c>
    </row>
    <row r="31" spans="1:15" x14ac:dyDescent="0.2">
      <c r="A31" s="4">
        <v>26</v>
      </c>
      <c r="B31" s="4">
        <v>3</v>
      </c>
      <c r="C31" s="4">
        <v>3</v>
      </c>
      <c r="D31" s="4">
        <v>3</v>
      </c>
      <c r="E31" s="4">
        <v>3</v>
      </c>
      <c r="F31" s="4">
        <v>3</v>
      </c>
      <c r="G31" s="4">
        <v>3</v>
      </c>
      <c r="H31" s="4">
        <v>3</v>
      </c>
      <c r="I31" s="4">
        <v>3</v>
      </c>
      <c r="J31" s="4">
        <v>3</v>
      </c>
      <c r="L31" s="51"/>
      <c r="M31" s="51"/>
      <c r="N31" s="34">
        <v>3</v>
      </c>
      <c r="O31" s="34">
        <f>D2</f>
        <v>147</v>
      </c>
    </row>
    <row r="32" spans="1:15" x14ac:dyDescent="0.2">
      <c r="A32" s="4">
        <v>27</v>
      </c>
      <c r="B32" s="4">
        <v>3</v>
      </c>
      <c r="C32" s="4">
        <v>3</v>
      </c>
      <c r="D32" s="4">
        <v>3</v>
      </c>
      <c r="E32" s="4">
        <v>3</v>
      </c>
      <c r="F32" s="4">
        <v>3</v>
      </c>
      <c r="G32" s="4">
        <v>3</v>
      </c>
      <c r="H32" s="4">
        <v>3</v>
      </c>
      <c r="I32" s="4">
        <v>3</v>
      </c>
      <c r="J32" s="4">
        <v>3</v>
      </c>
      <c r="L32" s="51"/>
      <c r="M32" s="51"/>
      <c r="N32" s="34">
        <v>4</v>
      </c>
      <c r="O32" s="34">
        <f>E2</f>
        <v>163</v>
      </c>
    </row>
    <row r="33" spans="1:15" x14ac:dyDescent="0.2">
      <c r="A33" s="4">
        <v>28</v>
      </c>
      <c r="B33" s="4">
        <v>3</v>
      </c>
      <c r="C33" s="4">
        <v>4</v>
      </c>
      <c r="D33" s="4">
        <v>1</v>
      </c>
      <c r="E33" s="4">
        <v>4</v>
      </c>
      <c r="F33" s="4">
        <v>4</v>
      </c>
      <c r="G33" s="4">
        <v>2</v>
      </c>
      <c r="H33" s="4">
        <v>2</v>
      </c>
      <c r="I33" s="4">
        <v>1</v>
      </c>
      <c r="J33" s="4">
        <v>2</v>
      </c>
      <c r="L33" s="51"/>
      <c r="M33" s="51"/>
      <c r="N33" s="34" t="s">
        <v>21</v>
      </c>
      <c r="O33" s="34">
        <f>SUM(O30:O32)</f>
        <v>466</v>
      </c>
    </row>
    <row r="34" spans="1:15" x14ac:dyDescent="0.2">
      <c r="A34" s="4">
        <v>29</v>
      </c>
      <c r="B34" s="4">
        <v>3</v>
      </c>
      <c r="C34" s="4">
        <v>3</v>
      </c>
      <c r="D34" s="4">
        <v>2</v>
      </c>
      <c r="E34" s="4">
        <v>3</v>
      </c>
      <c r="F34" s="4">
        <v>3</v>
      </c>
      <c r="G34" s="4">
        <v>3</v>
      </c>
      <c r="H34" s="4">
        <v>3</v>
      </c>
      <c r="I34" s="4">
        <v>3</v>
      </c>
      <c r="J34" s="4">
        <v>4</v>
      </c>
      <c r="L34" s="51"/>
      <c r="M34" s="51"/>
      <c r="N34" s="34" t="s">
        <v>23</v>
      </c>
      <c r="O34" s="36">
        <f>O33/51/3</f>
        <v>3.0457516339869279</v>
      </c>
    </row>
    <row r="35" spans="1:15" x14ac:dyDescent="0.2">
      <c r="A35" s="4">
        <v>30</v>
      </c>
      <c r="B35" s="4">
        <v>3</v>
      </c>
      <c r="C35" s="4">
        <v>3</v>
      </c>
      <c r="D35" s="4">
        <v>3</v>
      </c>
      <c r="E35" s="4">
        <v>3</v>
      </c>
      <c r="F35" s="4">
        <v>3</v>
      </c>
      <c r="G35" s="4">
        <v>3</v>
      </c>
      <c r="H35" s="4">
        <v>3</v>
      </c>
      <c r="I35" s="4">
        <v>3</v>
      </c>
      <c r="J35" s="4">
        <v>4</v>
      </c>
      <c r="L35" s="51"/>
      <c r="M35" s="52"/>
      <c r="N35" s="34" t="s">
        <v>24</v>
      </c>
      <c r="O35" s="36">
        <f>O34-$K$58</f>
        <v>-2.3965141612200647E-2</v>
      </c>
    </row>
    <row r="36" spans="1:15" x14ac:dyDescent="0.2">
      <c r="A36" s="4">
        <v>31</v>
      </c>
      <c r="B36" s="4">
        <v>2</v>
      </c>
      <c r="C36" s="4">
        <v>3</v>
      </c>
      <c r="D36" s="4">
        <v>2</v>
      </c>
      <c r="E36" s="4">
        <v>3</v>
      </c>
      <c r="F36" s="4">
        <v>4</v>
      </c>
      <c r="G36" s="4">
        <v>3</v>
      </c>
      <c r="H36" s="4">
        <v>3</v>
      </c>
      <c r="I36" s="4">
        <v>2</v>
      </c>
      <c r="J36" s="4">
        <v>2</v>
      </c>
      <c r="L36" s="51"/>
      <c r="M36" s="50" t="s">
        <v>13</v>
      </c>
      <c r="N36" s="34">
        <v>5</v>
      </c>
      <c r="O36" s="34">
        <f>F2</f>
        <v>164</v>
      </c>
    </row>
    <row r="37" spans="1:15" x14ac:dyDescent="0.2">
      <c r="A37" s="4">
        <v>32</v>
      </c>
      <c r="B37" s="4">
        <v>3</v>
      </c>
      <c r="C37" s="4">
        <v>3</v>
      </c>
      <c r="D37" s="4">
        <v>2</v>
      </c>
      <c r="E37" s="4">
        <v>3</v>
      </c>
      <c r="F37" s="4">
        <v>2</v>
      </c>
      <c r="G37" s="4">
        <v>2</v>
      </c>
      <c r="H37" s="4">
        <v>3</v>
      </c>
      <c r="I37" s="4">
        <v>2</v>
      </c>
      <c r="J37" s="4">
        <v>3</v>
      </c>
      <c r="L37" s="51"/>
      <c r="M37" s="51"/>
      <c r="N37" s="34">
        <v>6</v>
      </c>
      <c r="O37" s="34">
        <f>G2</f>
        <v>145</v>
      </c>
    </row>
    <row r="38" spans="1:15" x14ac:dyDescent="0.2">
      <c r="A38" s="4">
        <v>33</v>
      </c>
      <c r="B38" s="4">
        <v>3</v>
      </c>
      <c r="C38" s="4">
        <v>3</v>
      </c>
      <c r="D38" s="4">
        <v>2</v>
      </c>
      <c r="E38" s="4">
        <v>3</v>
      </c>
      <c r="F38" s="4">
        <v>2</v>
      </c>
      <c r="G38" s="4">
        <v>3</v>
      </c>
      <c r="H38" s="4">
        <v>3</v>
      </c>
      <c r="I38" s="4">
        <v>2</v>
      </c>
      <c r="J38" s="4">
        <v>3</v>
      </c>
      <c r="L38" s="51"/>
      <c r="M38" s="51"/>
      <c r="N38" s="34">
        <v>8</v>
      </c>
      <c r="O38" s="34">
        <f>I2</f>
        <v>156</v>
      </c>
    </row>
    <row r="39" spans="1:15" x14ac:dyDescent="0.2">
      <c r="A39" s="4">
        <v>34</v>
      </c>
      <c r="B39" s="4">
        <v>3</v>
      </c>
      <c r="C39" s="4">
        <v>3</v>
      </c>
      <c r="D39" s="4">
        <v>3</v>
      </c>
      <c r="E39" s="4">
        <v>3</v>
      </c>
      <c r="F39" s="4">
        <v>4</v>
      </c>
      <c r="G39" s="4">
        <v>3</v>
      </c>
      <c r="H39" s="4">
        <v>4</v>
      </c>
      <c r="I39" s="4">
        <v>4</v>
      </c>
      <c r="J39" s="4">
        <v>4</v>
      </c>
      <c r="L39" s="51"/>
      <c r="M39" s="51"/>
      <c r="N39" s="34" t="s">
        <v>21</v>
      </c>
      <c r="O39" s="34">
        <f>SUM(O36:O38)</f>
        <v>465</v>
      </c>
    </row>
    <row r="40" spans="1:15" x14ac:dyDescent="0.2">
      <c r="A40" s="4">
        <v>35</v>
      </c>
      <c r="B40" s="4">
        <v>4</v>
      </c>
      <c r="C40" s="4">
        <v>3</v>
      </c>
      <c r="D40" s="4">
        <v>3</v>
      </c>
      <c r="E40" s="4">
        <v>3</v>
      </c>
      <c r="F40" s="4">
        <v>4</v>
      </c>
      <c r="G40" s="4">
        <v>3</v>
      </c>
      <c r="H40" s="4">
        <v>4</v>
      </c>
      <c r="I40" s="4">
        <v>4</v>
      </c>
      <c r="J40" s="4">
        <v>3</v>
      </c>
      <c r="L40" s="51"/>
      <c r="M40" s="51"/>
      <c r="N40" s="34" t="s">
        <v>23</v>
      </c>
      <c r="O40" s="36">
        <f>O39/51/3</f>
        <v>3.0392156862745097</v>
      </c>
    </row>
    <row r="41" spans="1:15" x14ac:dyDescent="0.2">
      <c r="A41" s="4">
        <v>36</v>
      </c>
      <c r="B41" s="4">
        <v>4</v>
      </c>
      <c r="C41" s="4">
        <v>4</v>
      </c>
      <c r="D41" s="4">
        <v>4</v>
      </c>
      <c r="E41" s="4">
        <v>4</v>
      </c>
      <c r="F41" s="4">
        <v>4</v>
      </c>
      <c r="G41" s="4">
        <v>3</v>
      </c>
      <c r="H41" s="4">
        <v>3</v>
      </c>
      <c r="I41" s="4">
        <v>4</v>
      </c>
      <c r="J41" s="4">
        <v>4</v>
      </c>
      <c r="L41" s="52"/>
      <c r="M41" s="52"/>
      <c r="N41" s="34" t="s">
        <v>24</v>
      </c>
      <c r="O41" s="36">
        <f>O40-$K$58</f>
        <v>-3.0501089324618924E-2</v>
      </c>
    </row>
    <row r="42" spans="1:15" x14ac:dyDescent="0.2">
      <c r="A42" s="4">
        <v>37</v>
      </c>
      <c r="B42" s="4">
        <v>3</v>
      </c>
      <c r="C42" s="4">
        <v>4</v>
      </c>
      <c r="D42" s="4">
        <v>4</v>
      </c>
      <c r="E42" s="4">
        <v>3</v>
      </c>
      <c r="F42" s="4">
        <v>4</v>
      </c>
      <c r="G42" s="4">
        <v>4</v>
      </c>
      <c r="H42" s="4">
        <v>3</v>
      </c>
      <c r="I42" s="4">
        <v>3</v>
      </c>
      <c r="J42" s="4">
        <v>3</v>
      </c>
      <c r="L42" s="50" t="s">
        <v>7</v>
      </c>
      <c r="M42" s="50" t="s">
        <v>10</v>
      </c>
      <c r="N42" s="34">
        <v>1</v>
      </c>
      <c r="O42" s="34">
        <f>B2</f>
        <v>156</v>
      </c>
    </row>
    <row r="43" spans="1:15" x14ac:dyDescent="0.2">
      <c r="A43" s="4">
        <v>38</v>
      </c>
      <c r="B43" s="4">
        <v>4</v>
      </c>
      <c r="C43" s="4">
        <v>3</v>
      </c>
      <c r="D43" s="4">
        <v>4</v>
      </c>
      <c r="E43" s="4">
        <v>4</v>
      </c>
      <c r="F43" s="4">
        <v>4</v>
      </c>
      <c r="G43" s="4">
        <v>4</v>
      </c>
      <c r="H43" s="4">
        <v>4</v>
      </c>
      <c r="I43" s="4">
        <v>4</v>
      </c>
      <c r="J43" s="4">
        <v>4</v>
      </c>
      <c r="L43" s="51"/>
      <c r="M43" s="51"/>
      <c r="N43" s="34">
        <v>6</v>
      </c>
      <c r="O43" s="34">
        <f>G2</f>
        <v>145</v>
      </c>
    </row>
    <row r="44" spans="1:15" x14ac:dyDescent="0.2">
      <c r="A44" s="4">
        <v>39</v>
      </c>
      <c r="B44" s="4">
        <v>3</v>
      </c>
      <c r="C44" s="4">
        <v>3</v>
      </c>
      <c r="D44" s="4">
        <v>3</v>
      </c>
      <c r="E44" s="4">
        <v>3</v>
      </c>
      <c r="F44" s="4">
        <v>3</v>
      </c>
      <c r="G44" s="4">
        <v>3</v>
      </c>
      <c r="H44" s="4">
        <v>3</v>
      </c>
      <c r="I44" s="4">
        <v>3</v>
      </c>
      <c r="J44" s="4">
        <v>2</v>
      </c>
      <c r="L44" s="51"/>
      <c r="M44" s="51"/>
      <c r="N44" s="34">
        <v>9</v>
      </c>
      <c r="O44" s="34">
        <f>J2</f>
        <v>158</v>
      </c>
    </row>
    <row r="45" spans="1:15" x14ac:dyDescent="0.2">
      <c r="A45" s="4">
        <v>40</v>
      </c>
      <c r="B45" s="4">
        <v>2</v>
      </c>
      <c r="C45" s="4">
        <v>3</v>
      </c>
      <c r="D45" s="4">
        <v>3</v>
      </c>
      <c r="E45" s="4">
        <v>3</v>
      </c>
      <c r="F45" s="4">
        <v>3</v>
      </c>
      <c r="G45" s="4">
        <v>2</v>
      </c>
      <c r="H45" s="4">
        <v>3</v>
      </c>
      <c r="I45" s="4">
        <v>3</v>
      </c>
      <c r="J45" s="4">
        <v>2</v>
      </c>
      <c r="L45" s="51"/>
      <c r="M45" s="51"/>
      <c r="N45" s="34" t="s">
        <v>21</v>
      </c>
      <c r="O45" s="34">
        <f>SUM(O42:O44)</f>
        <v>459</v>
      </c>
    </row>
    <row r="46" spans="1:15" x14ac:dyDescent="0.2">
      <c r="A46" s="4">
        <v>41</v>
      </c>
      <c r="B46" s="4">
        <v>3</v>
      </c>
      <c r="C46" s="4">
        <v>2</v>
      </c>
      <c r="D46" s="4">
        <v>2</v>
      </c>
      <c r="E46" s="4">
        <v>3</v>
      </c>
      <c r="F46" s="4">
        <v>3</v>
      </c>
      <c r="G46" s="4">
        <v>2</v>
      </c>
      <c r="H46" s="4">
        <v>3</v>
      </c>
      <c r="I46" s="4">
        <v>2</v>
      </c>
      <c r="J46" s="4">
        <v>2</v>
      </c>
      <c r="L46" s="51"/>
      <c r="M46" s="51"/>
      <c r="N46" s="34" t="s">
        <v>23</v>
      </c>
      <c r="O46" s="36">
        <f>O45/51/3</f>
        <v>3</v>
      </c>
    </row>
    <row r="47" spans="1:15" x14ac:dyDescent="0.2">
      <c r="A47" s="4">
        <v>42</v>
      </c>
      <c r="B47" s="4">
        <v>3</v>
      </c>
      <c r="C47" s="4">
        <v>3</v>
      </c>
      <c r="D47" s="4">
        <v>2</v>
      </c>
      <c r="E47" s="4">
        <v>3</v>
      </c>
      <c r="F47" s="4">
        <v>3</v>
      </c>
      <c r="G47" s="4">
        <v>2</v>
      </c>
      <c r="H47" s="4">
        <v>3</v>
      </c>
      <c r="I47" s="4">
        <v>3</v>
      </c>
      <c r="J47" s="4">
        <v>3</v>
      </c>
      <c r="L47" s="51"/>
      <c r="M47" s="52"/>
      <c r="N47" s="34" t="s">
        <v>24</v>
      </c>
      <c r="O47" s="36">
        <f>O46-$K$58</f>
        <v>-6.9716775599128589E-2</v>
      </c>
    </row>
    <row r="48" spans="1:15" x14ac:dyDescent="0.2">
      <c r="A48" s="4">
        <v>43</v>
      </c>
      <c r="B48" s="4">
        <v>3</v>
      </c>
      <c r="C48" s="4">
        <v>3</v>
      </c>
      <c r="D48" s="4">
        <v>3</v>
      </c>
      <c r="E48" s="4">
        <v>3</v>
      </c>
      <c r="F48" s="4">
        <v>2</v>
      </c>
      <c r="G48" s="4">
        <v>2</v>
      </c>
      <c r="H48" s="4">
        <v>2</v>
      </c>
      <c r="I48" s="4">
        <v>2</v>
      </c>
      <c r="J48" s="4">
        <v>3</v>
      </c>
      <c r="L48" s="51"/>
      <c r="M48" s="50" t="s">
        <v>12</v>
      </c>
      <c r="N48" s="34">
        <v>2</v>
      </c>
      <c r="O48" s="34">
        <f>C2</f>
        <v>162</v>
      </c>
    </row>
    <row r="49" spans="1:15" x14ac:dyDescent="0.2">
      <c r="A49" s="4">
        <v>44</v>
      </c>
      <c r="B49" s="4">
        <v>3</v>
      </c>
      <c r="C49" s="4">
        <v>4</v>
      </c>
      <c r="D49" s="4">
        <v>2</v>
      </c>
      <c r="E49" s="4">
        <v>3</v>
      </c>
      <c r="F49" s="4">
        <v>3</v>
      </c>
      <c r="G49" s="4">
        <v>1</v>
      </c>
      <c r="H49" s="4">
        <v>2</v>
      </c>
      <c r="I49" s="4">
        <v>3</v>
      </c>
      <c r="J49" s="4">
        <v>2</v>
      </c>
      <c r="L49" s="51"/>
      <c r="M49" s="51"/>
      <c r="N49" s="34">
        <v>4</v>
      </c>
      <c r="O49" s="34">
        <f>E2</f>
        <v>163</v>
      </c>
    </row>
    <row r="50" spans="1:15" x14ac:dyDescent="0.2">
      <c r="A50" s="4">
        <v>45</v>
      </c>
      <c r="B50" s="4">
        <v>2</v>
      </c>
      <c r="C50" s="4">
        <v>3</v>
      </c>
      <c r="D50" s="4">
        <v>2</v>
      </c>
      <c r="E50" s="4">
        <v>3</v>
      </c>
      <c r="F50" s="4">
        <v>3</v>
      </c>
      <c r="G50" s="4">
        <v>2</v>
      </c>
      <c r="H50" s="4">
        <v>2</v>
      </c>
      <c r="I50" s="4">
        <v>3</v>
      </c>
      <c r="J50" s="4">
        <v>2</v>
      </c>
      <c r="L50" s="51"/>
      <c r="M50" s="51"/>
      <c r="N50" s="34">
        <v>5</v>
      </c>
      <c r="O50" s="34">
        <f>F2</f>
        <v>164</v>
      </c>
    </row>
    <row r="51" spans="1:15" x14ac:dyDescent="0.2">
      <c r="A51" s="4">
        <v>46</v>
      </c>
      <c r="B51" s="4">
        <v>2</v>
      </c>
      <c r="C51" s="4">
        <v>3</v>
      </c>
      <c r="D51" s="4">
        <v>2</v>
      </c>
      <c r="E51" s="4">
        <v>3</v>
      </c>
      <c r="F51" s="4">
        <v>2</v>
      </c>
      <c r="G51" s="4">
        <v>2</v>
      </c>
      <c r="H51" s="4">
        <v>3</v>
      </c>
      <c r="I51" s="4">
        <v>2</v>
      </c>
      <c r="J51" s="4">
        <v>3</v>
      </c>
      <c r="L51" s="51"/>
      <c r="M51" s="51"/>
      <c r="N51" s="34" t="s">
        <v>21</v>
      </c>
      <c r="O51" s="34">
        <f>SUM(O48:O50)</f>
        <v>489</v>
      </c>
    </row>
    <row r="52" spans="1:15" x14ac:dyDescent="0.2">
      <c r="A52" s="4">
        <v>47</v>
      </c>
      <c r="B52" s="4">
        <v>3</v>
      </c>
      <c r="C52" s="4">
        <v>3</v>
      </c>
      <c r="D52" s="4">
        <v>2</v>
      </c>
      <c r="E52" s="4">
        <v>4</v>
      </c>
      <c r="F52" s="4">
        <v>3</v>
      </c>
      <c r="G52" s="4">
        <v>4</v>
      </c>
      <c r="H52" s="4">
        <v>3</v>
      </c>
      <c r="I52" s="4">
        <v>2</v>
      </c>
      <c r="J52" s="4">
        <v>2</v>
      </c>
      <c r="L52" s="51"/>
      <c r="M52" s="51"/>
      <c r="N52" s="34" t="s">
        <v>23</v>
      </c>
      <c r="O52" s="36">
        <f>O51/51/3</f>
        <v>3.1960784313725488</v>
      </c>
    </row>
    <row r="53" spans="1:15" x14ac:dyDescent="0.2">
      <c r="A53" s="4">
        <v>48</v>
      </c>
      <c r="B53" s="4">
        <v>3</v>
      </c>
      <c r="C53" s="4">
        <v>4</v>
      </c>
      <c r="D53" s="4">
        <v>3</v>
      </c>
      <c r="E53" s="4">
        <v>4</v>
      </c>
      <c r="F53" s="4">
        <v>3</v>
      </c>
      <c r="G53" s="4">
        <v>2</v>
      </c>
      <c r="H53" s="4">
        <v>3</v>
      </c>
      <c r="I53" s="4">
        <v>3</v>
      </c>
      <c r="J53" s="4">
        <v>3</v>
      </c>
      <c r="L53" s="51"/>
      <c r="M53" s="52"/>
      <c r="N53" s="34" t="s">
        <v>24</v>
      </c>
      <c r="O53" s="36">
        <f>O52-$K$58</f>
        <v>0.12636165577342018</v>
      </c>
    </row>
    <row r="54" spans="1:15" x14ac:dyDescent="0.2">
      <c r="A54" s="4">
        <v>49</v>
      </c>
      <c r="B54" s="4">
        <v>3</v>
      </c>
      <c r="C54" s="4">
        <v>3</v>
      </c>
      <c r="D54" s="4">
        <v>3</v>
      </c>
      <c r="E54" s="4">
        <v>3</v>
      </c>
      <c r="F54" s="4">
        <v>3</v>
      </c>
      <c r="G54" s="4">
        <v>3</v>
      </c>
      <c r="H54" s="4">
        <v>3</v>
      </c>
      <c r="I54" s="4">
        <v>2</v>
      </c>
      <c r="J54" s="4">
        <v>3</v>
      </c>
      <c r="L54" s="51"/>
      <c r="M54" s="50" t="s">
        <v>14</v>
      </c>
      <c r="N54" s="34">
        <v>3</v>
      </c>
      <c r="O54" s="34">
        <f>D2</f>
        <v>147</v>
      </c>
    </row>
    <row r="55" spans="1:15" x14ac:dyDescent="0.2">
      <c r="A55" s="4">
        <v>50</v>
      </c>
      <c r="B55" s="4">
        <v>2</v>
      </c>
      <c r="C55" s="4">
        <v>3</v>
      </c>
      <c r="D55" s="4">
        <v>2</v>
      </c>
      <c r="E55" s="4">
        <v>2</v>
      </c>
      <c r="F55" s="4">
        <v>1</v>
      </c>
      <c r="G55" s="4">
        <v>3</v>
      </c>
      <c r="H55" s="4">
        <v>3</v>
      </c>
      <c r="I55" s="4">
        <v>3</v>
      </c>
      <c r="J55" s="4">
        <v>3</v>
      </c>
      <c r="L55" s="51"/>
      <c r="M55" s="51"/>
      <c r="N55" s="34">
        <v>7</v>
      </c>
      <c r="O55" s="34">
        <f>H2</f>
        <v>158</v>
      </c>
    </row>
    <row r="56" spans="1:15" x14ac:dyDescent="0.2">
      <c r="A56" s="4">
        <v>51</v>
      </c>
      <c r="B56" s="4">
        <v>3</v>
      </c>
      <c r="C56" s="4">
        <v>3</v>
      </c>
      <c r="D56" s="4">
        <v>4</v>
      </c>
      <c r="E56" s="4">
        <v>3</v>
      </c>
      <c r="F56" s="4">
        <v>4</v>
      </c>
      <c r="G56" s="4">
        <v>4</v>
      </c>
      <c r="H56" s="4">
        <v>4</v>
      </c>
      <c r="I56" s="4">
        <v>4</v>
      </c>
      <c r="J56" s="4">
        <v>3</v>
      </c>
      <c r="L56" s="51"/>
      <c r="M56" s="51"/>
      <c r="N56" s="34">
        <v>8</v>
      </c>
      <c r="O56" s="34">
        <f>I2</f>
        <v>156</v>
      </c>
    </row>
    <row r="57" spans="1:15" x14ac:dyDescent="0.2">
      <c r="A57" s="3"/>
      <c r="B57" s="3">
        <f>SUM(B6:B56)</f>
        <v>156</v>
      </c>
      <c r="C57" s="3">
        <f t="shared" ref="C57:J57" si="1">SUM(C6:C56)</f>
        <v>162</v>
      </c>
      <c r="D57" s="3">
        <f t="shared" si="1"/>
        <v>147</v>
      </c>
      <c r="E57" s="3">
        <f t="shared" si="1"/>
        <v>163</v>
      </c>
      <c r="F57" s="3">
        <f t="shared" si="1"/>
        <v>164</v>
      </c>
      <c r="G57" s="3">
        <f t="shared" si="1"/>
        <v>145</v>
      </c>
      <c r="H57" s="3">
        <f t="shared" si="1"/>
        <v>158</v>
      </c>
      <c r="I57" s="3">
        <f t="shared" si="1"/>
        <v>156</v>
      </c>
      <c r="J57" s="3">
        <f t="shared" si="1"/>
        <v>158</v>
      </c>
      <c r="K57" s="3">
        <f>SUM(B57:J57)</f>
        <v>1409</v>
      </c>
      <c r="L57" s="51"/>
      <c r="M57" s="51"/>
      <c r="N57" s="34" t="s">
        <v>21</v>
      </c>
      <c r="O57" s="34">
        <f>SUM(O54:O56)</f>
        <v>461</v>
      </c>
    </row>
    <row r="58" spans="1:15" x14ac:dyDescent="0.2">
      <c r="K58" s="8">
        <f>(K57/51)/9</f>
        <v>3.0697167755991286</v>
      </c>
      <c r="L58" s="51"/>
      <c r="M58" s="51"/>
      <c r="N58" s="34" t="s">
        <v>23</v>
      </c>
      <c r="O58" s="36">
        <f>O57/51/3</f>
        <v>3.0130718954248366</v>
      </c>
    </row>
    <row r="59" spans="1:15" x14ac:dyDescent="0.2">
      <c r="L59" s="52"/>
      <c r="M59" s="52"/>
      <c r="N59" s="34" t="s">
        <v>24</v>
      </c>
      <c r="O59" s="36">
        <f>O58-$K$58</f>
        <v>-5.6644880174292034E-2</v>
      </c>
    </row>
    <row r="61" spans="1:15" ht="15.75" thickBot="1" x14ac:dyDescent="0.25"/>
    <row r="62" spans="1:15" ht="28.5" thickBot="1" x14ac:dyDescent="0.25">
      <c r="B62" s="13" t="s">
        <v>15</v>
      </c>
      <c r="C62" s="14" t="s">
        <v>11</v>
      </c>
      <c r="D62" s="14" t="s">
        <v>10</v>
      </c>
    </row>
    <row r="63" spans="1:15" ht="28.5" thickBot="1" x14ac:dyDescent="0.25">
      <c r="B63" s="15" t="s">
        <v>15</v>
      </c>
      <c r="C63" s="16" t="s">
        <v>9</v>
      </c>
      <c r="D63" s="16" t="s">
        <v>12</v>
      </c>
    </row>
    <row r="64" spans="1:15" ht="15" customHeight="1" thickBot="1" x14ac:dyDescent="0.25">
      <c r="B64" s="15" t="s">
        <v>8</v>
      </c>
      <c r="C64" s="16" t="s">
        <v>11</v>
      </c>
      <c r="D64" s="16" t="s">
        <v>14</v>
      </c>
    </row>
    <row r="65" spans="1:7" ht="15" customHeight="1" thickBot="1" x14ac:dyDescent="0.25">
      <c r="B65" s="15" t="s">
        <v>16</v>
      </c>
      <c r="C65" s="16" t="s">
        <v>11</v>
      </c>
      <c r="D65" s="16" t="s">
        <v>12</v>
      </c>
      <c r="G65">
        <v>156</v>
      </c>
    </row>
    <row r="66" spans="1:7" ht="15" customHeight="1" thickBot="1" x14ac:dyDescent="0.25">
      <c r="B66" s="15" t="s">
        <v>29</v>
      </c>
      <c r="C66" s="16" t="s">
        <v>13</v>
      </c>
      <c r="D66" s="16" t="s">
        <v>30</v>
      </c>
      <c r="G66">
        <v>162</v>
      </c>
    </row>
    <row r="67" spans="1:7" ht="15" customHeight="1" thickBot="1" x14ac:dyDescent="0.25">
      <c r="B67" s="15" t="s">
        <v>22</v>
      </c>
      <c r="C67" s="16" t="s">
        <v>13</v>
      </c>
      <c r="D67" s="16" t="s">
        <v>17</v>
      </c>
      <c r="G67">
        <v>147</v>
      </c>
    </row>
    <row r="68" spans="1:7" ht="15" customHeight="1" thickBot="1" x14ac:dyDescent="0.25">
      <c r="B68" s="15" t="s">
        <v>22</v>
      </c>
      <c r="C68" s="16" t="s">
        <v>9</v>
      </c>
      <c r="D68" s="16" t="s">
        <v>31</v>
      </c>
      <c r="G68">
        <v>163</v>
      </c>
    </row>
    <row r="69" spans="1:7" ht="15" customHeight="1" thickBot="1" x14ac:dyDescent="0.25">
      <c r="B69" s="15" t="s">
        <v>32</v>
      </c>
      <c r="C69" s="16" t="s">
        <v>13</v>
      </c>
      <c r="D69" s="16" t="s">
        <v>31</v>
      </c>
      <c r="G69">
        <v>164</v>
      </c>
    </row>
    <row r="70" spans="1:7" ht="15" customHeight="1" thickBot="1" x14ac:dyDescent="0.25">
      <c r="B70" s="15" t="s">
        <v>29</v>
      </c>
      <c r="C70" s="16" t="s">
        <v>9</v>
      </c>
      <c r="D70" s="16" t="s">
        <v>10</v>
      </c>
      <c r="G70">
        <v>145</v>
      </c>
    </row>
    <row r="71" spans="1:7" ht="15" customHeight="1" x14ac:dyDescent="0.2">
      <c r="G71">
        <v>158</v>
      </c>
    </row>
    <row r="72" spans="1:7" ht="15" customHeight="1" x14ac:dyDescent="0.2">
      <c r="G72">
        <v>156</v>
      </c>
    </row>
    <row r="73" spans="1:7" ht="15" customHeight="1" x14ac:dyDescent="0.2">
      <c r="A73" s="9"/>
      <c r="B73" s="9"/>
      <c r="G73">
        <v>158</v>
      </c>
    </row>
    <row r="74" spans="1:7" ht="15" customHeight="1" x14ac:dyDescent="0.2">
      <c r="A74" s="9"/>
      <c r="B74" s="9"/>
      <c r="G74">
        <v>1409</v>
      </c>
    </row>
    <row r="75" spans="1:7" ht="15" customHeight="1" x14ac:dyDescent="0.2">
      <c r="A75" s="9"/>
      <c r="B75" s="9"/>
      <c r="G75">
        <v>1409</v>
      </c>
    </row>
    <row r="76" spans="1:7" ht="15" customHeight="1" x14ac:dyDescent="0.2">
      <c r="A76" s="9"/>
      <c r="B76" s="10"/>
      <c r="G76" s="1">
        <v>3.0697167755991286</v>
      </c>
    </row>
    <row r="77" spans="1:7" ht="15" customHeight="1" x14ac:dyDescent="0.2">
      <c r="A77" s="9"/>
      <c r="B77" s="9"/>
    </row>
    <row r="78" spans="1:7" ht="15" customHeight="1" x14ac:dyDescent="0.2">
      <c r="A78" s="9"/>
      <c r="B78" s="9"/>
    </row>
    <row r="79" spans="1:7" ht="15" customHeight="1" x14ac:dyDescent="0.2">
      <c r="A79" s="9"/>
      <c r="B79" s="9"/>
    </row>
    <row r="80" spans="1:7" ht="15" customHeight="1" x14ac:dyDescent="0.2">
      <c r="A80" s="9"/>
      <c r="B80" s="9"/>
    </row>
    <row r="81" spans="1:2" ht="15" customHeight="1" x14ac:dyDescent="0.2">
      <c r="A81" s="9"/>
      <c r="B81" s="9"/>
    </row>
    <row r="82" spans="1:2" ht="15" customHeight="1" x14ac:dyDescent="0.2">
      <c r="A82" s="10"/>
      <c r="B82" s="10"/>
    </row>
    <row r="83" spans="1:2" ht="15" customHeight="1" x14ac:dyDescent="0.2">
      <c r="A83" s="9"/>
      <c r="B83" s="9"/>
    </row>
    <row r="84" spans="1:2" ht="15" customHeight="1" x14ac:dyDescent="0.2">
      <c r="A84" s="9"/>
      <c r="B84" s="9"/>
    </row>
    <row r="85" spans="1:2" ht="15" customHeight="1" x14ac:dyDescent="0.2">
      <c r="A85" s="9"/>
      <c r="B85" s="9"/>
    </row>
    <row r="86" spans="1:2" ht="15" customHeight="1" x14ac:dyDescent="0.2">
      <c r="A86" s="9"/>
      <c r="B86" s="9"/>
    </row>
    <row r="87" spans="1:2" ht="15" customHeight="1" x14ac:dyDescent="0.2">
      <c r="A87" s="9"/>
      <c r="B87" s="9"/>
    </row>
    <row r="88" spans="1:2" ht="15" customHeight="1" x14ac:dyDescent="0.2">
      <c r="A88" s="9"/>
      <c r="B88" s="10"/>
    </row>
    <row r="89" spans="1:2" ht="15" customHeight="1" x14ac:dyDescent="0.2">
      <c r="A89" s="9"/>
      <c r="B89" s="9"/>
    </row>
    <row r="90" spans="1:2" ht="15" customHeight="1" x14ac:dyDescent="0.2">
      <c r="A90" s="9"/>
      <c r="B90" s="9"/>
    </row>
    <row r="91" spans="1:2" ht="15" customHeight="1" x14ac:dyDescent="0.2">
      <c r="A91" s="9"/>
      <c r="B91" s="9"/>
    </row>
    <row r="92" spans="1:2" ht="15" customHeight="1" x14ac:dyDescent="0.2">
      <c r="A92" s="9"/>
      <c r="B92" s="9"/>
    </row>
    <row r="93" spans="1:2" ht="15" customHeight="1" x14ac:dyDescent="0.2">
      <c r="A93" s="9"/>
      <c r="B93" s="9"/>
    </row>
    <row r="94" spans="1:2" ht="15" customHeight="1" x14ac:dyDescent="0.2">
      <c r="A94" s="9"/>
      <c r="B94" s="10"/>
    </row>
    <row r="95" spans="1:2" ht="15" customHeight="1" x14ac:dyDescent="0.2">
      <c r="A95" s="9"/>
      <c r="B95" s="9"/>
    </row>
    <row r="96" spans="1:2" ht="15" customHeight="1" x14ac:dyDescent="0.2">
      <c r="A96" s="9"/>
      <c r="B96" s="9"/>
    </row>
    <row r="97" spans="1:2" ht="15" customHeight="1" x14ac:dyDescent="0.2">
      <c r="A97" s="9"/>
      <c r="B97" s="9"/>
    </row>
    <row r="98" spans="1:2" ht="15" customHeight="1" x14ac:dyDescent="0.2">
      <c r="A98" s="9"/>
      <c r="B98" s="9"/>
    </row>
    <row r="99" spans="1:2" ht="15" customHeight="1" x14ac:dyDescent="0.2">
      <c r="A99" s="9"/>
      <c r="B99" s="9"/>
    </row>
    <row r="100" spans="1:2" ht="15" customHeight="1" x14ac:dyDescent="0.2">
      <c r="A100" s="10"/>
      <c r="B100" s="10"/>
    </row>
    <row r="101" spans="1:2" ht="15" customHeight="1" x14ac:dyDescent="0.2">
      <c r="A101" s="9"/>
      <c r="B101" s="9"/>
    </row>
    <row r="102" spans="1:2" ht="15" customHeight="1" x14ac:dyDescent="0.2">
      <c r="A102" s="9"/>
      <c r="B102" s="9"/>
    </row>
    <row r="103" spans="1:2" ht="15" customHeight="1" x14ac:dyDescent="0.2">
      <c r="A103" s="9"/>
      <c r="B103" s="9"/>
    </row>
    <row r="104" spans="1:2" ht="15" customHeight="1" x14ac:dyDescent="0.2">
      <c r="A104" s="9"/>
      <c r="B104" s="9"/>
    </row>
    <row r="105" spans="1:2" ht="15" customHeight="1" x14ac:dyDescent="0.2">
      <c r="A105" s="9"/>
      <c r="B105" s="9"/>
    </row>
    <row r="106" spans="1:2" ht="15" customHeight="1" x14ac:dyDescent="0.2">
      <c r="A106" s="9"/>
      <c r="B106" s="10"/>
    </row>
    <row r="107" spans="1:2" ht="15" customHeight="1" x14ac:dyDescent="0.2">
      <c r="A107" s="9"/>
      <c r="B107" s="9"/>
    </row>
    <row r="108" spans="1:2" ht="15" customHeight="1" x14ac:dyDescent="0.2">
      <c r="A108" s="9"/>
      <c r="B108" s="9"/>
    </row>
    <row r="109" spans="1:2" ht="15" customHeight="1" x14ac:dyDescent="0.2">
      <c r="A109" s="9"/>
      <c r="B109" s="9"/>
    </row>
    <row r="110" spans="1:2" ht="15" customHeight="1" x14ac:dyDescent="0.2">
      <c r="A110" s="9"/>
      <c r="B110" s="9"/>
    </row>
    <row r="111" spans="1:2" ht="15" customHeight="1" x14ac:dyDescent="0.2">
      <c r="A111" s="9"/>
      <c r="B111" s="9"/>
    </row>
    <row r="112" spans="1:2" ht="15" customHeight="1" x14ac:dyDescent="0.2">
      <c r="A112" s="9"/>
      <c r="B112" s="10"/>
    </row>
    <row r="113" spans="1:2" ht="15" customHeight="1" x14ac:dyDescent="0.2">
      <c r="A113" s="9"/>
      <c r="B113" s="9"/>
    </row>
    <row r="114" spans="1:2" ht="15" customHeight="1" x14ac:dyDescent="0.2">
      <c r="A114" s="9"/>
      <c r="B114" s="9"/>
    </row>
    <row r="115" spans="1:2" ht="15" customHeight="1" x14ac:dyDescent="0.2">
      <c r="A115" s="9"/>
      <c r="B115" s="9"/>
    </row>
    <row r="116" spans="1:2" ht="15" customHeight="1" x14ac:dyDescent="0.2">
      <c r="A116" s="9"/>
      <c r="B116" s="9"/>
    </row>
    <row r="117" spans="1:2" ht="15" customHeight="1" x14ac:dyDescent="0.2">
      <c r="A117" s="9"/>
      <c r="B117" s="9"/>
    </row>
  </sheetData>
  <mergeCells count="19">
    <mergeCell ref="S6:S8"/>
    <mergeCell ref="Q6:Q8"/>
    <mergeCell ref="Q9:Q11"/>
    <mergeCell ref="Q12:Q14"/>
    <mergeCell ref="S9:S11"/>
    <mergeCell ref="S12:S14"/>
    <mergeCell ref="L42:L59"/>
    <mergeCell ref="M42:M47"/>
    <mergeCell ref="M48:M53"/>
    <mergeCell ref="M54:M59"/>
    <mergeCell ref="A3:A5"/>
    <mergeCell ref="M6:M11"/>
    <mergeCell ref="M12:M17"/>
    <mergeCell ref="M18:M23"/>
    <mergeCell ref="L6:L23"/>
    <mergeCell ref="L24:L41"/>
    <mergeCell ref="M24:M29"/>
    <mergeCell ref="M30:M35"/>
    <mergeCell ref="M36:M4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53"/>
  <sheetViews>
    <sheetView workbookViewId="0">
      <selection activeCell="Q5" sqref="Q5:V14"/>
    </sheetView>
  </sheetViews>
  <sheetFormatPr defaultRowHeight="15" x14ac:dyDescent="0.2"/>
  <cols>
    <col min="2" max="2" width="11.1640625" customWidth="1"/>
    <col min="3" max="3" width="14.796875" customWidth="1"/>
    <col min="4" max="4" width="15.87109375" customWidth="1"/>
    <col min="5" max="5" width="25.2890625" customWidth="1"/>
    <col min="6" max="6" width="27.98046875" customWidth="1"/>
  </cols>
  <sheetData>
    <row r="2" spans="2:13" x14ac:dyDescent="0.2">
      <c r="B2" s="18" t="s">
        <v>0</v>
      </c>
      <c r="C2" s="18" t="s">
        <v>35</v>
      </c>
      <c r="D2" s="18" t="s">
        <v>33</v>
      </c>
      <c r="E2" s="18" t="s">
        <v>36</v>
      </c>
      <c r="F2" s="20" t="s">
        <v>34</v>
      </c>
    </row>
    <row r="3" spans="2:13" x14ac:dyDescent="0.2">
      <c r="B3" s="18">
        <v>1</v>
      </c>
      <c r="C3" s="18" t="s">
        <v>43</v>
      </c>
      <c r="D3" s="21" t="s">
        <v>45</v>
      </c>
      <c r="E3" s="18" t="s">
        <v>54</v>
      </c>
      <c r="F3" s="22" t="s">
        <v>37</v>
      </c>
      <c r="G3">
        <v>24</v>
      </c>
      <c r="I3" s="18" t="s">
        <v>35</v>
      </c>
      <c r="J3" t="s">
        <v>49</v>
      </c>
      <c r="K3" t="s">
        <v>50</v>
      </c>
    </row>
    <row r="4" spans="2:13" x14ac:dyDescent="0.2">
      <c r="B4" s="18">
        <v>2</v>
      </c>
      <c r="C4" s="18" t="s">
        <v>41</v>
      </c>
      <c r="D4" s="21" t="s">
        <v>45</v>
      </c>
      <c r="E4" s="18" t="s">
        <v>39</v>
      </c>
      <c r="F4" s="22" t="s">
        <v>47</v>
      </c>
      <c r="I4" s="23" t="s">
        <v>41</v>
      </c>
      <c r="J4" s="10">
        <v>30</v>
      </c>
      <c r="K4">
        <v>0.58823529411764708</v>
      </c>
      <c r="M4" s="27">
        <f>J4/51</f>
        <v>0.58823529411764708</v>
      </c>
    </row>
    <row r="5" spans="2:13" x14ac:dyDescent="0.2">
      <c r="B5" s="18">
        <v>3</v>
      </c>
      <c r="C5" s="18" t="s">
        <v>41</v>
      </c>
      <c r="D5" s="21" t="s">
        <v>45</v>
      </c>
      <c r="E5" s="18" t="s">
        <v>39</v>
      </c>
      <c r="F5" s="22" t="s">
        <v>47</v>
      </c>
      <c r="G5">
        <v>18</v>
      </c>
      <c r="I5" s="24" t="s">
        <v>42</v>
      </c>
      <c r="J5" s="10">
        <v>10</v>
      </c>
      <c r="K5">
        <v>0.19607843137254902</v>
      </c>
      <c r="M5" s="27">
        <f>J5/51</f>
        <v>0.19607843137254902</v>
      </c>
    </row>
    <row r="6" spans="2:13" x14ac:dyDescent="0.2">
      <c r="B6" s="18">
        <v>4</v>
      </c>
      <c r="C6" s="18" t="s">
        <v>41</v>
      </c>
      <c r="D6" s="21" t="s">
        <v>46</v>
      </c>
      <c r="E6" s="18" t="s">
        <v>39</v>
      </c>
      <c r="F6" s="22" t="s">
        <v>47</v>
      </c>
      <c r="I6" s="24" t="s">
        <v>43</v>
      </c>
      <c r="J6" s="10">
        <v>5</v>
      </c>
      <c r="K6">
        <v>9.8039215686274508E-2</v>
      </c>
      <c r="M6" s="27">
        <f>J6/51</f>
        <v>9.8039215686274508E-2</v>
      </c>
    </row>
    <row r="7" spans="2:13" x14ac:dyDescent="0.2">
      <c r="B7" s="18">
        <v>5</v>
      </c>
      <c r="C7" s="18" t="s">
        <v>41</v>
      </c>
      <c r="D7" s="21" t="s">
        <v>46</v>
      </c>
      <c r="E7" s="18" t="s">
        <v>39</v>
      </c>
      <c r="F7" s="22" t="s">
        <v>47</v>
      </c>
      <c r="I7" s="24" t="s">
        <v>44</v>
      </c>
      <c r="J7" s="10">
        <v>6</v>
      </c>
      <c r="K7">
        <v>0.11764705882352941</v>
      </c>
      <c r="M7" s="27">
        <f>J7/51</f>
        <v>0.11764705882352941</v>
      </c>
    </row>
    <row r="8" spans="2:13" x14ac:dyDescent="0.2">
      <c r="B8" s="18">
        <v>6</v>
      </c>
      <c r="C8" s="18" t="s">
        <v>42</v>
      </c>
      <c r="D8" s="21" t="s">
        <v>46</v>
      </c>
      <c r="E8" s="18" t="s">
        <v>39</v>
      </c>
      <c r="F8" s="22" t="s">
        <v>37</v>
      </c>
      <c r="G8">
        <v>9</v>
      </c>
      <c r="I8" s="19" t="s">
        <v>48</v>
      </c>
      <c r="J8" s="25">
        <v>0</v>
      </c>
      <c r="K8">
        <v>0</v>
      </c>
      <c r="M8" s="26">
        <f>J8/51</f>
        <v>0</v>
      </c>
    </row>
    <row r="9" spans="2:13" x14ac:dyDescent="0.2">
      <c r="B9" s="18">
        <v>7</v>
      </c>
      <c r="C9" s="18" t="s">
        <v>42</v>
      </c>
      <c r="D9" s="21" t="s">
        <v>45</v>
      </c>
      <c r="E9" s="18" t="s">
        <v>54</v>
      </c>
      <c r="F9" s="22" t="s">
        <v>38</v>
      </c>
    </row>
    <row r="10" spans="2:13" x14ac:dyDescent="0.2">
      <c r="B10" s="18">
        <v>8</v>
      </c>
      <c r="C10" s="18" t="s">
        <v>41</v>
      </c>
      <c r="D10" s="21" t="s">
        <v>45</v>
      </c>
      <c r="E10" s="18" t="s">
        <v>40</v>
      </c>
      <c r="F10" s="22" t="s">
        <v>47</v>
      </c>
    </row>
    <row r="11" spans="2:13" x14ac:dyDescent="0.2">
      <c r="B11" s="18">
        <v>9</v>
      </c>
      <c r="C11" s="18" t="s">
        <v>42</v>
      </c>
      <c r="D11" s="21" t="s">
        <v>46</v>
      </c>
      <c r="E11" s="18" t="s">
        <v>39</v>
      </c>
      <c r="F11" s="22" t="s">
        <v>37</v>
      </c>
    </row>
    <row r="12" spans="2:13" x14ac:dyDescent="0.2">
      <c r="B12" s="18">
        <v>10</v>
      </c>
      <c r="C12" s="18" t="s">
        <v>41</v>
      </c>
      <c r="D12" s="21" t="s">
        <v>46</v>
      </c>
      <c r="E12" s="18" t="s">
        <v>39</v>
      </c>
      <c r="F12" s="22" t="s">
        <v>37</v>
      </c>
    </row>
    <row r="13" spans="2:13" x14ac:dyDescent="0.2">
      <c r="B13" s="18">
        <v>11</v>
      </c>
      <c r="C13" s="18" t="s">
        <v>41</v>
      </c>
      <c r="D13" s="21" t="s">
        <v>45</v>
      </c>
      <c r="E13" s="18" t="s">
        <v>40</v>
      </c>
      <c r="F13" s="22" t="s">
        <v>47</v>
      </c>
    </row>
    <row r="14" spans="2:13" x14ac:dyDescent="0.2">
      <c r="B14" s="18">
        <v>12</v>
      </c>
      <c r="C14" s="18" t="s">
        <v>42</v>
      </c>
      <c r="D14" s="21" t="s">
        <v>45</v>
      </c>
      <c r="E14" s="18" t="s">
        <v>39</v>
      </c>
      <c r="F14" s="22" t="s">
        <v>38</v>
      </c>
    </row>
    <row r="15" spans="2:13" x14ac:dyDescent="0.2">
      <c r="B15" s="18">
        <v>13</v>
      </c>
      <c r="C15" s="18" t="s">
        <v>41</v>
      </c>
      <c r="D15" s="21" t="s">
        <v>46</v>
      </c>
      <c r="E15" s="18" t="s">
        <v>40</v>
      </c>
      <c r="F15" s="22" t="s">
        <v>47</v>
      </c>
    </row>
    <row r="16" spans="2:13" x14ac:dyDescent="0.2">
      <c r="B16" s="18">
        <v>14</v>
      </c>
      <c r="C16" s="18" t="s">
        <v>42</v>
      </c>
      <c r="D16" s="21" t="s">
        <v>46</v>
      </c>
      <c r="E16" s="18" t="s">
        <v>39</v>
      </c>
      <c r="F16" s="22" t="s">
        <v>37</v>
      </c>
    </row>
    <row r="17" spans="2:11" x14ac:dyDescent="0.2">
      <c r="B17" s="18">
        <v>15</v>
      </c>
      <c r="C17" s="18" t="s">
        <v>41</v>
      </c>
      <c r="D17" s="21" t="s">
        <v>46</v>
      </c>
      <c r="E17" s="18" t="s">
        <v>39</v>
      </c>
      <c r="F17" s="22" t="s">
        <v>47</v>
      </c>
    </row>
    <row r="18" spans="2:11" x14ac:dyDescent="0.2">
      <c r="B18" s="18">
        <v>16</v>
      </c>
      <c r="C18" s="18" t="s">
        <v>41</v>
      </c>
      <c r="D18" s="21" t="s">
        <v>45</v>
      </c>
      <c r="E18" s="18" t="s">
        <v>40</v>
      </c>
      <c r="F18" s="22" t="s">
        <v>47</v>
      </c>
    </row>
    <row r="19" spans="2:11" x14ac:dyDescent="0.2">
      <c r="B19" s="18">
        <v>17</v>
      </c>
      <c r="C19" s="18" t="s">
        <v>42</v>
      </c>
      <c r="D19" s="21" t="s">
        <v>46</v>
      </c>
      <c r="E19" s="18" t="s">
        <v>39</v>
      </c>
      <c r="F19" s="22" t="s">
        <v>47</v>
      </c>
    </row>
    <row r="20" spans="2:11" x14ac:dyDescent="0.2">
      <c r="B20" s="18">
        <v>18</v>
      </c>
      <c r="C20" s="18" t="s">
        <v>41</v>
      </c>
      <c r="D20" s="21" t="s">
        <v>46</v>
      </c>
      <c r="E20" s="18" t="s">
        <v>39</v>
      </c>
      <c r="F20" s="22" t="s">
        <v>47</v>
      </c>
    </row>
    <row r="21" spans="2:11" x14ac:dyDescent="0.2">
      <c r="B21" s="18">
        <v>19</v>
      </c>
      <c r="C21" s="18" t="s">
        <v>42</v>
      </c>
      <c r="D21" s="21" t="s">
        <v>45</v>
      </c>
      <c r="E21" s="18" t="s">
        <v>40</v>
      </c>
      <c r="F21" s="22" t="s">
        <v>47</v>
      </c>
    </row>
    <row r="22" spans="2:11" x14ac:dyDescent="0.2">
      <c r="B22" s="18">
        <v>20</v>
      </c>
      <c r="C22" s="18" t="s">
        <v>41</v>
      </c>
      <c r="D22" s="21" t="s">
        <v>46</v>
      </c>
      <c r="E22" s="18" t="s">
        <v>40</v>
      </c>
      <c r="F22" s="22" t="s">
        <v>47</v>
      </c>
    </row>
    <row r="23" spans="2:11" x14ac:dyDescent="0.2">
      <c r="B23" s="18">
        <v>21</v>
      </c>
      <c r="C23" s="18" t="s">
        <v>41</v>
      </c>
      <c r="D23" s="21" t="s">
        <v>46</v>
      </c>
      <c r="E23" s="18" t="s">
        <v>40</v>
      </c>
      <c r="F23" s="22" t="s">
        <v>47</v>
      </c>
    </row>
    <row r="24" spans="2:11" x14ac:dyDescent="0.2">
      <c r="B24" s="18">
        <v>22</v>
      </c>
      <c r="C24" s="18" t="s">
        <v>44</v>
      </c>
      <c r="D24" s="21" t="s">
        <v>45</v>
      </c>
      <c r="E24" s="18" t="s">
        <v>54</v>
      </c>
      <c r="F24" s="22" t="s">
        <v>38</v>
      </c>
    </row>
    <row r="25" spans="2:11" x14ac:dyDescent="0.2">
      <c r="B25" s="18">
        <v>23</v>
      </c>
      <c r="C25" s="18" t="s">
        <v>41</v>
      </c>
      <c r="D25" s="21" t="s">
        <v>45</v>
      </c>
      <c r="E25" s="18" t="s">
        <v>40</v>
      </c>
      <c r="F25" s="22" t="s">
        <v>37</v>
      </c>
      <c r="I25" t="s">
        <v>33</v>
      </c>
      <c r="J25" t="s">
        <v>49</v>
      </c>
    </row>
    <row r="26" spans="2:11" x14ac:dyDescent="0.2">
      <c r="B26" s="18">
        <v>24</v>
      </c>
      <c r="C26" s="18" t="s">
        <v>41</v>
      </c>
      <c r="D26" s="21" t="s">
        <v>46</v>
      </c>
      <c r="E26" s="18" t="s">
        <v>40</v>
      </c>
      <c r="F26" s="22" t="s">
        <v>37</v>
      </c>
      <c r="I26" t="s">
        <v>45</v>
      </c>
      <c r="J26">
        <v>20</v>
      </c>
      <c r="K26">
        <f>J26/51</f>
        <v>0.39215686274509803</v>
      </c>
    </row>
    <row r="27" spans="2:11" x14ac:dyDescent="0.2">
      <c r="B27" s="18">
        <v>25</v>
      </c>
      <c r="C27" s="18" t="s">
        <v>41</v>
      </c>
      <c r="D27" s="21" t="s">
        <v>45</v>
      </c>
      <c r="E27" s="18" t="s">
        <v>39</v>
      </c>
      <c r="F27" s="22" t="s">
        <v>37</v>
      </c>
      <c r="I27" t="s">
        <v>46</v>
      </c>
      <c r="J27">
        <v>31</v>
      </c>
      <c r="K27">
        <f>J27/51</f>
        <v>0.60784313725490191</v>
      </c>
    </row>
    <row r="28" spans="2:11" x14ac:dyDescent="0.2">
      <c r="B28" s="18">
        <v>26</v>
      </c>
      <c r="C28" s="18" t="s">
        <v>42</v>
      </c>
      <c r="D28" s="21" t="s">
        <v>46</v>
      </c>
      <c r="E28" s="18" t="s">
        <v>54</v>
      </c>
      <c r="F28" s="18" t="s">
        <v>37</v>
      </c>
    </row>
    <row r="29" spans="2:11" x14ac:dyDescent="0.2">
      <c r="B29" s="18">
        <v>27</v>
      </c>
      <c r="C29" s="18" t="s">
        <v>42</v>
      </c>
      <c r="D29" s="21" t="s">
        <v>46</v>
      </c>
      <c r="E29" s="18" t="s">
        <v>54</v>
      </c>
      <c r="F29" s="18" t="s">
        <v>37</v>
      </c>
    </row>
    <row r="30" spans="2:11" x14ac:dyDescent="0.2">
      <c r="B30" s="18">
        <v>28</v>
      </c>
      <c r="C30" s="18" t="s">
        <v>41</v>
      </c>
      <c r="D30" s="21" t="s">
        <v>46</v>
      </c>
      <c r="E30" s="18" t="s">
        <v>39</v>
      </c>
      <c r="F30" s="18" t="s">
        <v>47</v>
      </c>
    </row>
    <row r="31" spans="2:11" x14ac:dyDescent="0.2">
      <c r="B31" s="18">
        <v>29</v>
      </c>
      <c r="C31" s="18" t="s">
        <v>41</v>
      </c>
      <c r="D31" s="21" t="s">
        <v>46</v>
      </c>
      <c r="E31" s="18" t="s">
        <v>39</v>
      </c>
      <c r="F31" s="18" t="s">
        <v>47</v>
      </c>
    </row>
    <row r="32" spans="2:11" x14ac:dyDescent="0.2">
      <c r="B32" s="18">
        <v>30</v>
      </c>
      <c r="C32" s="18" t="s">
        <v>44</v>
      </c>
      <c r="D32" s="21" t="s">
        <v>46</v>
      </c>
      <c r="E32" s="18" t="s">
        <v>54</v>
      </c>
      <c r="F32" s="18" t="s">
        <v>38</v>
      </c>
    </row>
    <row r="33" spans="2:11" x14ac:dyDescent="0.2">
      <c r="B33" s="18">
        <v>31</v>
      </c>
      <c r="C33" s="18" t="s">
        <v>41</v>
      </c>
      <c r="D33" s="21" t="s">
        <v>45</v>
      </c>
      <c r="E33" s="18" t="s">
        <v>39</v>
      </c>
      <c r="F33" s="18" t="s">
        <v>47</v>
      </c>
    </row>
    <row r="34" spans="2:11" x14ac:dyDescent="0.2">
      <c r="B34" s="18">
        <v>32</v>
      </c>
      <c r="C34" s="18" t="s">
        <v>44</v>
      </c>
      <c r="D34" s="21" t="s">
        <v>46</v>
      </c>
      <c r="E34" s="18" t="s">
        <v>54</v>
      </c>
      <c r="F34" s="18" t="s">
        <v>38</v>
      </c>
    </row>
    <row r="35" spans="2:11" x14ac:dyDescent="0.2">
      <c r="B35" s="18">
        <v>33</v>
      </c>
      <c r="C35" s="18" t="s">
        <v>41</v>
      </c>
      <c r="D35" s="21" t="s">
        <v>45</v>
      </c>
      <c r="E35" s="18" t="s">
        <v>39</v>
      </c>
      <c r="F35" s="18"/>
    </row>
    <row r="36" spans="2:11" x14ac:dyDescent="0.2">
      <c r="B36" s="18">
        <v>34</v>
      </c>
      <c r="C36" s="18" t="s">
        <v>41</v>
      </c>
      <c r="D36" s="21" t="s">
        <v>45</v>
      </c>
      <c r="E36" s="18" t="s">
        <v>39</v>
      </c>
      <c r="F36" s="18"/>
    </row>
    <row r="37" spans="2:11" x14ac:dyDescent="0.2">
      <c r="B37" s="18">
        <v>35</v>
      </c>
      <c r="C37" s="18" t="s">
        <v>41</v>
      </c>
      <c r="D37" s="21" t="s">
        <v>46</v>
      </c>
      <c r="E37" s="18" t="s">
        <v>39</v>
      </c>
      <c r="F37" s="18"/>
    </row>
    <row r="38" spans="2:11" x14ac:dyDescent="0.2">
      <c r="B38" s="18">
        <v>36</v>
      </c>
      <c r="C38" s="18" t="s">
        <v>43</v>
      </c>
      <c r="D38" s="21" t="s">
        <v>45</v>
      </c>
      <c r="E38" s="18" t="s">
        <v>54</v>
      </c>
      <c r="F38" s="18"/>
    </row>
    <row r="39" spans="2:11" x14ac:dyDescent="0.2">
      <c r="B39" s="18">
        <v>37</v>
      </c>
      <c r="C39" s="18" t="s">
        <v>43</v>
      </c>
      <c r="D39" s="21" t="s">
        <v>45</v>
      </c>
      <c r="E39" s="18" t="s">
        <v>54</v>
      </c>
      <c r="F39" s="18"/>
    </row>
    <row r="40" spans="2:11" x14ac:dyDescent="0.2">
      <c r="B40" s="18">
        <v>38</v>
      </c>
      <c r="C40" s="18" t="s">
        <v>43</v>
      </c>
      <c r="D40" s="21" t="s">
        <v>46</v>
      </c>
      <c r="E40" s="18" t="s">
        <v>54</v>
      </c>
      <c r="F40" s="18"/>
    </row>
    <row r="41" spans="2:11" x14ac:dyDescent="0.2">
      <c r="B41" s="18">
        <v>39</v>
      </c>
      <c r="C41" s="18" t="s">
        <v>41</v>
      </c>
      <c r="D41" s="21" t="s">
        <v>46</v>
      </c>
      <c r="E41" s="18" t="s">
        <v>39</v>
      </c>
      <c r="F41" s="18"/>
    </row>
    <row r="42" spans="2:11" x14ac:dyDescent="0.2">
      <c r="B42" s="18">
        <v>40</v>
      </c>
      <c r="C42" s="18" t="s">
        <v>41</v>
      </c>
      <c r="D42" s="21" t="s">
        <v>46</v>
      </c>
      <c r="E42" s="18" t="s">
        <v>39</v>
      </c>
      <c r="F42" s="18"/>
    </row>
    <row r="43" spans="2:11" x14ac:dyDescent="0.2">
      <c r="B43" s="18">
        <v>41</v>
      </c>
      <c r="C43" s="18" t="s">
        <v>41</v>
      </c>
      <c r="D43" s="18" t="s">
        <v>45</v>
      </c>
      <c r="E43" s="18" t="s">
        <v>39</v>
      </c>
      <c r="F43" s="18"/>
      <c r="I43" t="s">
        <v>36</v>
      </c>
      <c r="J43" t="s">
        <v>21</v>
      </c>
    </row>
    <row r="44" spans="2:11" x14ac:dyDescent="0.2">
      <c r="B44" s="18">
        <v>42</v>
      </c>
      <c r="C44" s="18" t="s">
        <v>44</v>
      </c>
      <c r="D44" s="18" t="s">
        <v>45</v>
      </c>
      <c r="E44" s="18" t="s">
        <v>54</v>
      </c>
      <c r="F44" s="18"/>
      <c r="I44" s="18" t="s">
        <v>51</v>
      </c>
      <c r="J44">
        <v>24</v>
      </c>
      <c r="K44">
        <f>J44/51</f>
        <v>0.47058823529411764</v>
      </c>
    </row>
    <row r="45" spans="2:11" x14ac:dyDescent="0.2">
      <c r="B45" s="18">
        <v>43</v>
      </c>
      <c r="C45" s="18" t="s">
        <v>44</v>
      </c>
      <c r="D45" s="18" t="s">
        <v>45</v>
      </c>
      <c r="E45" s="18" t="s">
        <v>54</v>
      </c>
      <c r="F45" s="18"/>
      <c r="I45" s="18" t="s">
        <v>52</v>
      </c>
      <c r="J45">
        <v>18</v>
      </c>
      <c r="K45">
        <f t="shared" ref="K45:K46" si="0">J45/51</f>
        <v>0.35294117647058826</v>
      </c>
    </row>
    <row r="46" spans="2:11" x14ac:dyDescent="0.2">
      <c r="B46" s="18">
        <v>44</v>
      </c>
      <c r="C46" s="18" t="s">
        <v>44</v>
      </c>
      <c r="D46" s="18" t="s">
        <v>46</v>
      </c>
      <c r="E46" s="18" t="s">
        <v>54</v>
      </c>
      <c r="F46" s="18"/>
      <c r="I46" s="18" t="s">
        <v>53</v>
      </c>
      <c r="J46">
        <v>9</v>
      </c>
      <c r="K46">
        <f t="shared" si="0"/>
        <v>0.17647058823529413</v>
      </c>
    </row>
    <row r="47" spans="2:11" x14ac:dyDescent="0.2">
      <c r="B47" s="18">
        <v>45</v>
      </c>
      <c r="C47" s="18" t="s">
        <v>41</v>
      </c>
      <c r="D47" s="18" t="s">
        <v>46</v>
      </c>
      <c r="E47" s="18" t="s">
        <v>39</v>
      </c>
      <c r="F47" s="18"/>
    </row>
    <row r="48" spans="2:11" x14ac:dyDescent="0.2">
      <c r="B48" s="18">
        <v>46</v>
      </c>
      <c r="C48" s="18" t="s">
        <v>41</v>
      </c>
      <c r="D48" s="18" t="s">
        <v>46</v>
      </c>
      <c r="E48" s="18" t="s">
        <v>54</v>
      </c>
      <c r="F48" s="18"/>
    </row>
    <row r="49" spans="2:6" x14ac:dyDescent="0.2">
      <c r="B49" s="18">
        <v>47</v>
      </c>
      <c r="C49" s="18" t="s">
        <v>41</v>
      </c>
      <c r="D49" s="18" t="s">
        <v>46</v>
      </c>
      <c r="E49" s="18" t="s">
        <v>54</v>
      </c>
      <c r="F49" s="18"/>
    </row>
    <row r="50" spans="2:6" x14ac:dyDescent="0.2">
      <c r="B50" s="18">
        <v>48</v>
      </c>
      <c r="C50" s="18" t="s">
        <v>41</v>
      </c>
      <c r="D50" s="18" t="s">
        <v>46</v>
      </c>
      <c r="E50" s="18" t="s">
        <v>54</v>
      </c>
      <c r="F50" s="18"/>
    </row>
    <row r="51" spans="2:6" x14ac:dyDescent="0.2">
      <c r="B51" s="18">
        <v>49</v>
      </c>
      <c r="C51" s="18" t="s">
        <v>43</v>
      </c>
      <c r="D51" s="18" t="s">
        <v>46</v>
      </c>
      <c r="E51" s="18" t="s">
        <v>54</v>
      </c>
      <c r="F51" s="18"/>
    </row>
    <row r="52" spans="2:6" x14ac:dyDescent="0.2">
      <c r="B52" s="18">
        <v>50</v>
      </c>
      <c r="C52" s="18" t="s">
        <v>41</v>
      </c>
      <c r="D52" s="18" t="s">
        <v>46</v>
      </c>
      <c r="E52" s="18" t="s">
        <v>39</v>
      </c>
      <c r="F52" s="18"/>
    </row>
    <row r="53" spans="2:6" x14ac:dyDescent="0.2">
      <c r="B53" s="18">
        <v>51</v>
      </c>
      <c r="C53" s="18" t="s">
        <v>42</v>
      </c>
      <c r="D53" s="18" t="s">
        <v>46</v>
      </c>
      <c r="E53" s="18" t="s">
        <v>54</v>
      </c>
      <c r="F53" s="18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18"/>
  <sheetViews>
    <sheetView workbookViewId="0">
      <selection activeCell="Q5" sqref="Q5:V14"/>
    </sheetView>
  </sheetViews>
  <sheetFormatPr defaultRowHeight="15" x14ac:dyDescent="0.2"/>
  <sheetData>
    <row r="3" spans="1:1" x14ac:dyDescent="0.2">
      <c r="A3" t="s">
        <v>55</v>
      </c>
    </row>
    <row r="4" spans="1:1" x14ac:dyDescent="0.2">
      <c r="A4" t="s">
        <v>56</v>
      </c>
    </row>
    <row r="5" spans="1:1" x14ac:dyDescent="0.2">
      <c r="A5" t="s">
        <v>57</v>
      </c>
    </row>
    <row r="6" spans="1:1" x14ac:dyDescent="0.2">
      <c r="A6" t="s">
        <v>58</v>
      </c>
    </row>
    <row r="7" spans="1:1" x14ac:dyDescent="0.2">
      <c r="A7" t="s">
        <v>59</v>
      </c>
    </row>
    <row r="8" spans="1:1" x14ac:dyDescent="0.2">
      <c r="A8" t="s">
        <v>60</v>
      </c>
    </row>
    <row r="9" spans="1:1" x14ac:dyDescent="0.2">
      <c r="A9" t="s">
        <v>61</v>
      </c>
    </row>
    <row r="10" spans="1:1" x14ac:dyDescent="0.2">
      <c r="A10" t="s">
        <v>62</v>
      </c>
    </row>
    <row r="11" spans="1:1" x14ac:dyDescent="0.2">
      <c r="A11" t="s">
        <v>63</v>
      </c>
    </row>
    <row r="12" spans="1:1" x14ac:dyDescent="0.2">
      <c r="A12" t="s">
        <v>64</v>
      </c>
    </row>
    <row r="13" spans="1:1" x14ac:dyDescent="0.2">
      <c r="A13" t="s">
        <v>65</v>
      </c>
    </row>
    <row r="14" spans="1:1" x14ac:dyDescent="0.2">
      <c r="A14" t="s">
        <v>66</v>
      </c>
    </row>
    <row r="15" spans="1:1" x14ac:dyDescent="0.2">
      <c r="A15" t="s">
        <v>67</v>
      </c>
    </row>
    <row r="16" spans="1:1" x14ac:dyDescent="0.2">
      <c r="A16" t="s">
        <v>68</v>
      </c>
    </row>
    <row r="17" spans="1:1" x14ac:dyDescent="0.2">
      <c r="A17" t="s">
        <v>69</v>
      </c>
    </row>
    <row r="18" spans="1:1" x14ac:dyDescent="0.2">
      <c r="A18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Lembar kerja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LUQMAN</cp:lastModifiedBy>
  <dcterms:created xsi:type="dcterms:W3CDTF">2018-08-30T23:48:55Z</dcterms:created>
  <dcterms:modified xsi:type="dcterms:W3CDTF">2023-05-11T07:24:19Z</dcterms:modified>
</cp:coreProperties>
</file>